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erver01\地域福祉部\chiiki\利用支援\権利擁護\月次等\★月次調査\☆平成31年度\令和元年度累計\"/>
    </mc:Choice>
  </mc:AlternateContent>
  <bookViews>
    <workbookView xWindow="32760" yWindow="32760" windowWidth="23040" windowHeight="9060"/>
  </bookViews>
  <sheets>
    <sheet name="累計報告" sheetId="6" r:id="rId1"/>
    <sheet name="1-3月" sheetId="8" state="hidden" r:id="rId2"/>
    <sheet name="令和元年度累計" sheetId="2" r:id="rId3"/>
    <sheet name="事業開始から" sheetId="3" r:id="rId4"/>
    <sheet name="平成３０年度末" sheetId="7" r:id="rId5"/>
  </sheets>
  <externalReferences>
    <externalReference r:id="rId6"/>
  </externalReferences>
  <definedNames>
    <definedName name="_xlnm._FilterDatabase" localSheetId="1" hidden="1">'1-3月'!$A$8:$WZQ$8</definedName>
    <definedName name="_xlnm._FilterDatabase" localSheetId="2" hidden="1">令和元年度累計!$A$8:$XAG$75</definedName>
    <definedName name="_xlnm.Print_Area" localSheetId="1">'1-3月'!$A$1:$CU$75</definedName>
    <definedName name="_xlnm.Print_Area" localSheetId="3">事業開始から!$A$1:$BK$75</definedName>
    <definedName name="_xlnm.Print_Area" localSheetId="4">平成３０年度末!$A$1:$AU$75</definedName>
    <definedName name="_xlnm.Print_Area" localSheetId="0">累計報告!$A$1:$M$68</definedName>
    <definedName name="_xlnm.Print_Area" localSheetId="2">令和元年度累計!$A$1:$CM$77</definedName>
    <definedName name="_xlnm.Print_Titles" localSheetId="4">平成３０年度末!$7:$9</definedName>
  </definedNames>
  <calcPr calcId="152511"/>
</workbook>
</file>

<file path=xl/calcChain.xml><?xml version="1.0" encoding="utf-8"?>
<calcChain xmlns="http://schemas.openxmlformats.org/spreadsheetml/2006/main">
  <c r="AH39" i="6" l="1"/>
  <c r="AG39" i="6"/>
  <c r="CN8" i="2" l="1"/>
  <c r="CO8" i="2"/>
  <c r="CP8" i="2"/>
  <c r="CQ8" i="2"/>
  <c r="CR8" i="2"/>
  <c r="CS8" i="2"/>
  <c r="CT8" i="2"/>
  <c r="CU8" i="2"/>
  <c r="CN78" i="2"/>
  <c r="CO78" i="2"/>
  <c r="CP78" i="2"/>
  <c r="CQ78" i="2"/>
  <c r="CR78" i="2"/>
  <c r="CS78" i="2"/>
  <c r="CS79" i="2" s="1"/>
  <c r="CT78" i="2"/>
  <c r="CU78" i="2"/>
  <c r="CN79" i="2"/>
  <c r="CO79" i="2"/>
  <c r="CP79" i="2"/>
  <c r="CQ79" i="2"/>
  <c r="CR79" i="2"/>
  <c r="CT79" i="2"/>
  <c r="CU79" i="2"/>
  <c r="CL1" i="2"/>
  <c r="G8" i="2" l="1"/>
  <c r="AM76" i="7" l="1"/>
  <c r="AM34" i="3" l="1"/>
  <c r="AE34" i="3"/>
  <c r="AE33" i="3"/>
  <c r="AE12" i="3"/>
  <c r="AE11" i="3"/>
  <c r="AE10" i="3"/>
  <c r="AE9" i="3"/>
  <c r="AE78" i="2"/>
  <c r="AE8" i="2"/>
  <c r="AE8" i="3" s="1"/>
  <c r="AE75" i="3"/>
  <c r="BZ8" i="2"/>
  <c r="F24" i="6" s="1"/>
  <c r="BC68" i="2" l="1"/>
  <c r="CI8" i="2" l="1"/>
  <c r="CJ8" i="2"/>
  <c r="CK8" i="2"/>
  <c r="CH8" i="2"/>
  <c r="CH78" i="2"/>
  <c r="CG55" i="2"/>
  <c r="CG8" i="2" l="1"/>
  <c r="BH9" i="2"/>
  <c r="BE2" i="2"/>
  <c r="AA8" i="2" l="1"/>
  <c r="F17" i="6" s="1"/>
  <c r="AB8" i="2"/>
  <c r="AC8" i="2"/>
  <c r="AD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Z8" i="2"/>
  <c r="Y8" i="2"/>
  <c r="X8" i="2"/>
  <c r="W8" i="2"/>
  <c r="AU78" i="2"/>
  <c r="S8" i="2"/>
  <c r="R74" i="2"/>
  <c r="BC8" i="2" l="1"/>
  <c r="BC8" i="3" s="1"/>
  <c r="H11" i="6" s="1"/>
  <c r="F11" i="6" l="1"/>
  <c r="CM10" i="2"/>
  <c r="CM11" i="2"/>
  <c r="CM12" i="2"/>
  <c r="CM13" i="2"/>
  <c r="CM14" i="2"/>
  <c r="CM15" i="2"/>
  <c r="CM16" i="2"/>
  <c r="CM17" i="2"/>
  <c r="CM18" i="2"/>
  <c r="CM19" i="2"/>
  <c r="CM20" i="2"/>
  <c r="CM21" i="2"/>
  <c r="CM22" i="2"/>
  <c r="CM23" i="2"/>
  <c r="CM24" i="2"/>
  <c r="CM25" i="2"/>
  <c r="CM26" i="2"/>
  <c r="CM27" i="2"/>
  <c r="CM28" i="2"/>
  <c r="CM29" i="2"/>
  <c r="CM30" i="2"/>
  <c r="CM31" i="2"/>
  <c r="CM32" i="2"/>
  <c r="CM33" i="2"/>
  <c r="CM34" i="2"/>
  <c r="CM35" i="2"/>
  <c r="CM36" i="2"/>
  <c r="CM37" i="2"/>
  <c r="CM38" i="2"/>
  <c r="CM39" i="2"/>
  <c r="CM40" i="2"/>
  <c r="CM41" i="2"/>
  <c r="CM42" i="2"/>
  <c r="CM43" i="2"/>
  <c r="CM44" i="2"/>
  <c r="CM45" i="2"/>
  <c r="CM46" i="2"/>
  <c r="CM47" i="2"/>
  <c r="CM48" i="2"/>
  <c r="CM49" i="2"/>
  <c r="CM50" i="2"/>
  <c r="CM51" i="2"/>
  <c r="CM52" i="2"/>
  <c r="CM53" i="2"/>
  <c r="CM54" i="2"/>
  <c r="CM55" i="2"/>
  <c r="CM56" i="2"/>
  <c r="CM57" i="2"/>
  <c r="CM58" i="2"/>
  <c r="CM59" i="2"/>
  <c r="CM60" i="2"/>
  <c r="CM61" i="2"/>
  <c r="CM62" i="2"/>
  <c r="CM63" i="2"/>
  <c r="CM64" i="2"/>
  <c r="CM65" i="2"/>
  <c r="CM66" i="2"/>
  <c r="CM67" i="2"/>
  <c r="CM68" i="2"/>
  <c r="CM69" i="2"/>
  <c r="CM70" i="2"/>
  <c r="CM71" i="2"/>
  <c r="CM72" i="2"/>
  <c r="CM73" i="2"/>
  <c r="CM74" i="2"/>
  <c r="CM75" i="2"/>
  <c r="CM9" i="2"/>
  <c r="CL8" i="2"/>
  <c r="CG10" i="2"/>
  <c r="CG11" i="2"/>
  <c r="CG12" i="2"/>
  <c r="CG13" i="2"/>
  <c r="CG14" i="2"/>
  <c r="CG15" i="2"/>
  <c r="CG16" i="2"/>
  <c r="CG17" i="2"/>
  <c r="CG18" i="2"/>
  <c r="CG19" i="2"/>
  <c r="CG20" i="2"/>
  <c r="CG21" i="2"/>
  <c r="CG22" i="2"/>
  <c r="CG23" i="2"/>
  <c r="CG24" i="2"/>
  <c r="CG25" i="2"/>
  <c r="CG26" i="2"/>
  <c r="CG27" i="2"/>
  <c r="CG28" i="2"/>
  <c r="CG29" i="2"/>
  <c r="CG30" i="2"/>
  <c r="CG31" i="2"/>
  <c r="CG32" i="2"/>
  <c r="CG33" i="2"/>
  <c r="CG34" i="2"/>
  <c r="CG35" i="2"/>
  <c r="CG36" i="2"/>
  <c r="CG37" i="2"/>
  <c r="CG38" i="2"/>
  <c r="CG39" i="2"/>
  <c r="CG40" i="2"/>
  <c r="CG41" i="2"/>
  <c r="CG42" i="2"/>
  <c r="CG43" i="2"/>
  <c r="CG44" i="2"/>
  <c r="CG45" i="2"/>
  <c r="CG46" i="2"/>
  <c r="CG47" i="2"/>
  <c r="CG48" i="2"/>
  <c r="CG49" i="2"/>
  <c r="CG50" i="2"/>
  <c r="CG51" i="2"/>
  <c r="CG52" i="2"/>
  <c r="CG53" i="2"/>
  <c r="CG54" i="2"/>
  <c r="CG56" i="2"/>
  <c r="CG57" i="2"/>
  <c r="CG58" i="2"/>
  <c r="CG59" i="2"/>
  <c r="CG60" i="2"/>
  <c r="CG61" i="2"/>
  <c r="CG62" i="2"/>
  <c r="CG63" i="2"/>
  <c r="CG64" i="2"/>
  <c r="CG65" i="2"/>
  <c r="CG66" i="2"/>
  <c r="CG67" i="2"/>
  <c r="CG68" i="2"/>
  <c r="CG69" i="2"/>
  <c r="CG70" i="2"/>
  <c r="CG71" i="2"/>
  <c r="CG72" i="2"/>
  <c r="CG73" i="2"/>
  <c r="CG74" i="2"/>
  <c r="CG75" i="2"/>
  <c r="CG9" i="2"/>
  <c r="CH79" i="2"/>
  <c r="CI78" i="2"/>
  <c r="CJ78" i="2"/>
  <c r="CK78" i="2"/>
  <c r="CK79" i="2" s="1"/>
  <c r="CL78" i="2"/>
  <c r="CI79" i="2"/>
  <c r="CJ79" i="2"/>
  <c r="CD75" i="2"/>
  <c r="CD9" i="2"/>
  <c r="CD10" i="2"/>
  <c r="CD11" i="2"/>
  <c r="CD12" i="2"/>
  <c r="CD13" i="2"/>
  <c r="CD14" i="2"/>
  <c r="CD15" i="2"/>
  <c r="CD16" i="2"/>
  <c r="CD17" i="2"/>
  <c r="CD18" i="2"/>
  <c r="CD19" i="2"/>
  <c r="CD20" i="2"/>
  <c r="CD21" i="2"/>
  <c r="CD22" i="2"/>
  <c r="CD23" i="2"/>
  <c r="CD24" i="2"/>
  <c r="CD25" i="2"/>
  <c r="CD26" i="2"/>
  <c r="CD27" i="2"/>
  <c r="CD28" i="2"/>
  <c r="CD29" i="2"/>
  <c r="CD30" i="2"/>
  <c r="CD31" i="2"/>
  <c r="CD32" i="2"/>
  <c r="CD33" i="2"/>
  <c r="CD34" i="2"/>
  <c r="CD35" i="2"/>
  <c r="CD36" i="2"/>
  <c r="CD37" i="2"/>
  <c r="CD38" i="2"/>
  <c r="CD39" i="2"/>
  <c r="CD40" i="2"/>
  <c r="CD41" i="2"/>
  <c r="CD42" i="2"/>
  <c r="CD43" i="2"/>
  <c r="CD44" i="2"/>
  <c r="CD45" i="2"/>
  <c r="CD46" i="2"/>
  <c r="CD47" i="2"/>
  <c r="CD48" i="2"/>
  <c r="CD49" i="2"/>
  <c r="CD50" i="2"/>
  <c r="CD51" i="2"/>
  <c r="CD52" i="2"/>
  <c r="CD53" i="2"/>
  <c r="CD54" i="2"/>
  <c r="CD55" i="2"/>
  <c r="CD56" i="2"/>
  <c r="CD57" i="2"/>
  <c r="CD58" i="2"/>
  <c r="CD59" i="2"/>
  <c r="CD60" i="2"/>
  <c r="CD61" i="2"/>
  <c r="CD62" i="2"/>
  <c r="CD63" i="2"/>
  <c r="CD64" i="2"/>
  <c r="CD65" i="2"/>
  <c r="CD66" i="2"/>
  <c r="CD67" i="2"/>
  <c r="CD68" i="2"/>
  <c r="CD69" i="2"/>
  <c r="CD70" i="2"/>
  <c r="CD71" i="2"/>
  <c r="CD72" i="2"/>
  <c r="CD73" i="2"/>
  <c r="CD74" i="2"/>
  <c r="BZ78" i="2"/>
  <c r="CA78" i="2"/>
  <c r="CB78" i="2"/>
  <c r="CC78" i="2"/>
  <c r="CA8" i="2"/>
  <c r="F25" i="6" s="1"/>
  <c r="CB8" i="2"/>
  <c r="F26" i="6" s="1"/>
  <c r="CC8" i="2"/>
  <c r="F27" i="6" s="1"/>
  <c r="BX9" i="2"/>
  <c r="BX10" i="2"/>
  <c r="BX11" i="2"/>
  <c r="BX12" i="2"/>
  <c r="BX13" i="2"/>
  <c r="BX14" i="2"/>
  <c r="BX15" i="2"/>
  <c r="BX16" i="2"/>
  <c r="BX17" i="2"/>
  <c r="BX18" i="2"/>
  <c r="BX19" i="2"/>
  <c r="BX20" i="2"/>
  <c r="BX21" i="2"/>
  <c r="BX22" i="2"/>
  <c r="BX23" i="2"/>
  <c r="BX24" i="2"/>
  <c r="BX25" i="2"/>
  <c r="BX26" i="2"/>
  <c r="BX27" i="2"/>
  <c r="BX28" i="2"/>
  <c r="BX29" i="2"/>
  <c r="BX30" i="2"/>
  <c r="BX31" i="2"/>
  <c r="BX32" i="2"/>
  <c r="BX33" i="2"/>
  <c r="BX34" i="2"/>
  <c r="BX35" i="2"/>
  <c r="BX36" i="2"/>
  <c r="BX37" i="2"/>
  <c r="BX38" i="2"/>
  <c r="BX39" i="2"/>
  <c r="BX40" i="2"/>
  <c r="BX41" i="2"/>
  <c r="BX42" i="2"/>
  <c r="BX43" i="2"/>
  <c r="BX44" i="2"/>
  <c r="BX45" i="2"/>
  <c r="BX46" i="2"/>
  <c r="BX47" i="2"/>
  <c r="BX48" i="2"/>
  <c r="BX49" i="2"/>
  <c r="BX50" i="2"/>
  <c r="BX51" i="2"/>
  <c r="BX52" i="2"/>
  <c r="BX53" i="2"/>
  <c r="BX54" i="2"/>
  <c r="BX55" i="2"/>
  <c r="BX56" i="2"/>
  <c r="BX57" i="2"/>
  <c r="BX58" i="2"/>
  <c r="BX59" i="2"/>
  <c r="BX60" i="2"/>
  <c r="BX61" i="2"/>
  <c r="BX62" i="2"/>
  <c r="BX63" i="2"/>
  <c r="BX64" i="2"/>
  <c r="BX65" i="2"/>
  <c r="BX66" i="2"/>
  <c r="BX67" i="2"/>
  <c r="BX68" i="2"/>
  <c r="BX69" i="2"/>
  <c r="BX70" i="2"/>
  <c r="BX71" i="2"/>
  <c r="BX72" i="2"/>
  <c r="BX73" i="2"/>
  <c r="BX74" i="2"/>
  <c r="BX75" i="2"/>
  <c r="BW8" i="2"/>
  <c r="BV8" i="2"/>
  <c r="BU8" i="2"/>
  <c r="BT8" i="2"/>
  <c r="BK9" i="2"/>
  <c r="BK10" i="2"/>
  <c r="BK11" i="2"/>
  <c r="BK12" i="2"/>
  <c r="BK13" i="2"/>
  <c r="BK14" i="2"/>
  <c r="BK15" i="2"/>
  <c r="BK16" i="2"/>
  <c r="BK17" i="2"/>
  <c r="BK18" i="2"/>
  <c r="BK19" i="2"/>
  <c r="BK20" i="2"/>
  <c r="BK21" i="2"/>
  <c r="BK22" i="2"/>
  <c r="BK23" i="2"/>
  <c r="BK24" i="2"/>
  <c r="BK25" i="2"/>
  <c r="BK26" i="2"/>
  <c r="BK27" i="2"/>
  <c r="BK28" i="2"/>
  <c r="BK29" i="2"/>
  <c r="BK30" i="2"/>
  <c r="BK31" i="2"/>
  <c r="BK32" i="2"/>
  <c r="BK33" i="2"/>
  <c r="BK34" i="2"/>
  <c r="BK35" i="2"/>
  <c r="BK36" i="2"/>
  <c r="BK37" i="2"/>
  <c r="BK38" i="2"/>
  <c r="BK39" i="2"/>
  <c r="BK40" i="2"/>
  <c r="BK41" i="2"/>
  <c r="BK42" i="2"/>
  <c r="BK43" i="2"/>
  <c r="BK44" i="2"/>
  <c r="BK45" i="2"/>
  <c r="BK46" i="2"/>
  <c r="BK47" i="2"/>
  <c r="BK48" i="2"/>
  <c r="BK49" i="2"/>
  <c r="BK50" i="2"/>
  <c r="BK51" i="2"/>
  <c r="BK52" i="2"/>
  <c r="BK53" i="2"/>
  <c r="BK54" i="2"/>
  <c r="BK55" i="2"/>
  <c r="BK56" i="2"/>
  <c r="BK57" i="2"/>
  <c r="BK58" i="2"/>
  <c r="BK59" i="2"/>
  <c r="BK60" i="2"/>
  <c r="BK61" i="2"/>
  <c r="BK62" i="2"/>
  <c r="BK63" i="2"/>
  <c r="BK64" i="2"/>
  <c r="BK65" i="2"/>
  <c r="BK66" i="2"/>
  <c r="BK67" i="2"/>
  <c r="BK68" i="2"/>
  <c r="BK69" i="2"/>
  <c r="BK70" i="2"/>
  <c r="BK71" i="2"/>
  <c r="BK72" i="2"/>
  <c r="BK73" i="2"/>
  <c r="BK74" i="2"/>
  <c r="BK75" i="2"/>
  <c r="BK8" i="2"/>
  <c r="BJ9" i="2"/>
  <c r="BJ10" i="2"/>
  <c r="BJ11" i="2"/>
  <c r="BJ12" i="2"/>
  <c r="BJ13" i="2"/>
  <c r="BJ14" i="2"/>
  <c r="BJ15" i="2"/>
  <c r="BJ16" i="2"/>
  <c r="BJ17" i="2"/>
  <c r="BJ18" i="2"/>
  <c r="BJ19" i="2"/>
  <c r="BJ20" i="2"/>
  <c r="BJ21" i="2"/>
  <c r="BJ22" i="2"/>
  <c r="BJ23" i="2"/>
  <c r="BJ24" i="2"/>
  <c r="BJ25" i="2"/>
  <c r="BJ26" i="2"/>
  <c r="BJ27" i="2"/>
  <c r="BJ28" i="2"/>
  <c r="BJ29" i="2"/>
  <c r="BJ30" i="2"/>
  <c r="BJ31" i="2"/>
  <c r="BJ32" i="2"/>
  <c r="BJ33" i="2"/>
  <c r="BJ34" i="2"/>
  <c r="BJ35" i="2"/>
  <c r="BJ36" i="2"/>
  <c r="BJ37" i="2"/>
  <c r="BJ38" i="2"/>
  <c r="BJ39" i="2"/>
  <c r="BJ40" i="2"/>
  <c r="BJ41" i="2"/>
  <c r="BJ42" i="2"/>
  <c r="BJ43" i="2"/>
  <c r="BJ44" i="2"/>
  <c r="BJ45" i="2"/>
  <c r="BJ46" i="2"/>
  <c r="BJ47" i="2"/>
  <c r="BJ48" i="2"/>
  <c r="BJ49" i="2"/>
  <c r="BJ50" i="2"/>
  <c r="BJ51" i="2"/>
  <c r="BJ52" i="2"/>
  <c r="BJ53" i="2"/>
  <c r="BJ54" i="2"/>
  <c r="BJ55" i="2"/>
  <c r="BJ56" i="2"/>
  <c r="BJ57" i="2"/>
  <c r="BJ58" i="2"/>
  <c r="BJ59" i="2"/>
  <c r="BJ60" i="2"/>
  <c r="BJ61" i="2"/>
  <c r="BJ62" i="2"/>
  <c r="BJ63" i="2"/>
  <c r="BJ64" i="2"/>
  <c r="BJ65" i="2"/>
  <c r="BJ66" i="2"/>
  <c r="BJ67" i="2"/>
  <c r="BJ68" i="2"/>
  <c r="BJ69" i="2"/>
  <c r="BJ70" i="2"/>
  <c r="BJ71" i="2"/>
  <c r="BJ72" i="2"/>
  <c r="BJ73" i="2"/>
  <c r="BJ74" i="2"/>
  <c r="BJ75" i="2"/>
  <c r="BJ8" i="2"/>
  <c r="BI9" i="2"/>
  <c r="BI10" i="2"/>
  <c r="BI11" i="2"/>
  <c r="BI12" i="2"/>
  <c r="BI13" i="2"/>
  <c r="BI14" i="2"/>
  <c r="BI15" i="2"/>
  <c r="BI16" i="2"/>
  <c r="BI17" i="2"/>
  <c r="BI18" i="2"/>
  <c r="BI19" i="2"/>
  <c r="BI20" i="2"/>
  <c r="BI21" i="2"/>
  <c r="BI22" i="2"/>
  <c r="BI23" i="2"/>
  <c r="BI24" i="2"/>
  <c r="BI25" i="2"/>
  <c r="BI26" i="2"/>
  <c r="BI27" i="2"/>
  <c r="BI28" i="2"/>
  <c r="BI29" i="2"/>
  <c r="BI30" i="2"/>
  <c r="BI31" i="2"/>
  <c r="BI32" i="2"/>
  <c r="BI33" i="2"/>
  <c r="BI34" i="2"/>
  <c r="BI35" i="2"/>
  <c r="BI36" i="2"/>
  <c r="BI37" i="2"/>
  <c r="BI38" i="2"/>
  <c r="BI39" i="2"/>
  <c r="BI40" i="2"/>
  <c r="BI41" i="2"/>
  <c r="BI42" i="2"/>
  <c r="BI43" i="2"/>
  <c r="BI44" i="2"/>
  <c r="BI45" i="2"/>
  <c r="BI46" i="2"/>
  <c r="BI47" i="2"/>
  <c r="BI48" i="2"/>
  <c r="BI49" i="2"/>
  <c r="BI50" i="2"/>
  <c r="BI51" i="2"/>
  <c r="BI52" i="2"/>
  <c r="BI53" i="2"/>
  <c r="BI54" i="2"/>
  <c r="BI55" i="2"/>
  <c r="BI56" i="2"/>
  <c r="BI57" i="2"/>
  <c r="BI58" i="2"/>
  <c r="BI59" i="2"/>
  <c r="BI60" i="2"/>
  <c r="BI61" i="2"/>
  <c r="BI62" i="2"/>
  <c r="BI63" i="2"/>
  <c r="BI64" i="2"/>
  <c r="BI65" i="2"/>
  <c r="BI66" i="2"/>
  <c r="BI67" i="2"/>
  <c r="BI68" i="2"/>
  <c r="BI69" i="2"/>
  <c r="BI70" i="2"/>
  <c r="BI71" i="2"/>
  <c r="BI72" i="2"/>
  <c r="BI73" i="2"/>
  <c r="BI74" i="2"/>
  <c r="BI75" i="2"/>
  <c r="BI8" i="2"/>
  <c r="BH10" i="2"/>
  <c r="BH11" i="2"/>
  <c r="BH12" i="2"/>
  <c r="BH13" i="2"/>
  <c r="BH14" i="2"/>
  <c r="BH15" i="2"/>
  <c r="BH16" i="2"/>
  <c r="BH17" i="2"/>
  <c r="BH18" i="2"/>
  <c r="BH19" i="2"/>
  <c r="BH20" i="2"/>
  <c r="BH21" i="2"/>
  <c r="BH22" i="2"/>
  <c r="BH23" i="2"/>
  <c r="BH24" i="2"/>
  <c r="BH25" i="2"/>
  <c r="BH26" i="2"/>
  <c r="BH27" i="2"/>
  <c r="BH28" i="2"/>
  <c r="BH29" i="2"/>
  <c r="BH30" i="2"/>
  <c r="BH31" i="2"/>
  <c r="BH32" i="2"/>
  <c r="BH33" i="2"/>
  <c r="BH34" i="2"/>
  <c r="BH35" i="2"/>
  <c r="BH36" i="2"/>
  <c r="BH37" i="2"/>
  <c r="BH38" i="2"/>
  <c r="BH39" i="2"/>
  <c r="BH40" i="2"/>
  <c r="BH41" i="2"/>
  <c r="BH42" i="2"/>
  <c r="BH43" i="2"/>
  <c r="BH44" i="2"/>
  <c r="BH45" i="2"/>
  <c r="BH46" i="2"/>
  <c r="BH47" i="2"/>
  <c r="BH48" i="2"/>
  <c r="BH49" i="2"/>
  <c r="BH50" i="2"/>
  <c r="BH51" i="2"/>
  <c r="BH52" i="2"/>
  <c r="BH53" i="2"/>
  <c r="BH54" i="2"/>
  <c r="BH55" i="2"/>
  <c r="BH56" i="2"/>
  <c r="BH57" i="2"/>
  <c r="BH58" i="2"/>
  <c r="BH59" i="2"/>
  <c r="BH60" i="2"/>
  <c r="BH61" i="2"/>
  <c r="BH62" i="2"/>
  <c r="BH63" i="2"/>
  <c r="BH64" i="2"/>
  <c r="BH65" i="2"/>
  <c r="BH66" i="2"/>
  <c r="BH67" i="2"/>
  <c r="BH68" i="2"/>
  <c r="BH69" i="2"/>
  <c r="BH70" i="2"/>
  <c r="BH71" i="2"/>
  <c r="BH72" i="2"/>
  <c r="BH73" i="2"/>
  <c r="BH74" i="2"/>
  <c r="BH75" i="2"/>
  <c r="BH8" i="2"/>
  <c r="BF9" i="2"/>
  <c r="BF10" i="2"/>
  <c r="BF11" i="2"/>
  <c r="BF12" i="2"/>
  <c r="BF13" i="2"/>
  <c r="BF14" i="2"/>
  <c r="BF15" i="2"/>
  <c r="BF16" i="2"/>
  <c r="BF17" i="2"/>
  <c r="BF18" i="2"/>
  <c r="BF19" i="2"/>
  <c r="BF20" i="2"/>
  <c r="BF21" i="2"/>
  <c r="BF22" i="2"/>
  <c r="BF23" i="2"/>
  <c r="BF24" i="2"/>
  <c r="BF25" i="2"/>
  <c r="BF26" i="2"/>
  <c r="BF27" i="2"/>
  <c r="BF28" i="2"/>
  <c r="BF29" i="2"/>
  <c r="BF30" i="2"/>
  <c r="BF31" i="2"/>
  <c r="BF32" i="2"/>
  <c r="BF33" i="2"/>
  <c r="BF34" i="2"/>
  <c r="BF35" i="2"/>
  <c r="BF36" i="2"/>
  <c r="BF37" i="2"/>
  <c r="BF38" i="2"/>
  <c r="BF39" i="2"/>
  <c r="BF40" i="2"/>
  <c r="BF41" i="2"/>
  <c r="BF42" i="2"/>
  <c r="BF43" i="2"/>
  <c r="BF44" i="2"/>
  <c r="BF45" i="2"/>
  <c r="BF46" i="2"/>
  <c r="BF47" i="2"/>
  <c r="BF48" i="2"/>
  <c r="BF49" i="2"/>
  <c r="BF50" i="2"/>
  <c r="BF51" i="2"/>
  <c r="BF52" i="2"/>
  <c r="BF53" i="2"/>
  <c r="BF54" i="2"/>
  <c r="BF55" i="2"/>
  <c r="BF56" i="2"/>
  <c r="BF57" i="2"/>
  <c r="BF58" i="2"/>
  <c r="BF59" i="2"/>
  <c r="BF60" i="2"/>
  <c r="BF61" i="2"/>
  <c r="BF62" i="2"/>
  <c r="BF63" i="2"/>
  <c r="BF64" i="2"/>
  <c r="BF65" i="2"/>
  <c r="BF66" i="2"/>
  <c r="BF67" i="2"/>
  <c r="BF68" i="2"/>
  <c r="BF69" i="2"/>
  <c r="BF70" i="2"/>
  <c r="BF71" i="2"/>
  <c r="BF72" i="2"/>
  <c r="BF73" i="2"/>
  <c r="BF74" i="2"/>
  <c r="BF75" i="2"/>
  <c r="BE9" i="2"/>
  <c r="BE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E25" i="2"/>
  <c r="BE26" i="2"/>
  <c r="BE27" i="2"/>
  <c r="BE28" i="2"/>
  <c r="BE29" i="2"/>
  <c r="BE30" i="2"/>
  <c r="BE31" i="2"/>
  <c r="BE32" i="2"/>
  <c r="BE33" i="2"/>
  <c r="BE34" i="2"/>
  <c r="BE35" i="2"/>
  <c r="BE36" i="2"/>
  <c r="BE37" i="2"/>
  <c r="BE38" i="2"/>
  <c r="BE39" i="2"/>
  <c r="BE40" i="2"/>
  <c r="BE41" i="2"/>
  <c r="BE42" i="2"/>
  <c r="BE43" i="2"/>
  <c r="BE44" i="2"/>
  <c r="BE45" i="2"/>
  <c r="BE46" i="2"/>
  <c r="BE47" i="2"/>
  <c r="BE48" i="2"/>
  <c r="BE49" i="2"/>
  <c r="BE50" i="2"/>
  <c r="BE51" i="2"/>
  <c r="BE52" i="2"/>
  <c r="BE53" i="2"/>
  <c r="BE54" i="2"/>
  <c r="BE55" i="2"/>
  <c r="BE56" i="2"/>
  <c r="BE57" i="2"/>
  <c r="BE58" i="2"/>
  <c r="BE59" i="2"/>
  <c r="BE60" i="2"/>
  <c r="BE61" i="2"/>
  <c r="BE62" i="2"/>
  <c r="BE63" i="2"/>
  <c r="BE64" i="2"/>
  <c r="BE65" i="2"/>
  <c r="BE66" i="2"/>
  <c r="BE67" i="2"/>
  <c r="BE68" i="2"/>
  <c r="BE69" i="2"/>
  <c r="BE70" i="2"/>
  <c r="BE71" i="2"/>
  <c r="BE72" i="2"/>
  <c r="BE73" i="2"/>
  <c r="BE74" i="2"/>
  <c r="BE75" i="2"/>
  <c r="BD75" i="2"/>
  <c r="BD9" i="2"/>
  <c r="BD10" i="2"/>
  <c r="BD11" i="2"/>
  <c r="BD12" i="2"/>
  <c r="BD13" i="2"/>
  <c r="BD14" i="2"/>
  <c r="BD15" i="2"/>
  <c r="BD16" i="2"/>
  <c r="BD17" i="2"/>
  <c r="BD18" i="2"/>
  <c r="BD19" i="2"/>
  <c r="BD20" i="2"/>
  <c r="BD21" i="2"/>
  <c r="BD22" i="2"/>
  <c r="BD23" i="2"/>
  <c r="BD24" i="2"/>
  <c r="BD25" i="2"/>
  <c r="BD26" i="2"/>
  <c r="BD27" i="2"/>
  <c r="BD28" i="2"/>
  <c r="BD29" i="2"/>
  <c r="BD30" i="2"/>
  <c r="BD31" i="2"/>
  <c r="BD32" i="2"/>
  <c r="BD33" i="2"/>
  <c r="BD34" i="2"/>
  <c r="BD35" i="2"/>
  <c r="BD36" i="2"/>
  <c r="BD37" i="2"/>
  <c r="BD38" i="2"/>
  <c r="BD39" i="2"/>
  <c r="BD40" i="2"/>
  <c r="BD41" i="2"/>
  <c r="BD42" i="2"/>
  <c r="BD43" i="2"/>
  <c r="BD44" i="2"/>
  <c r="BD45" i="2"/>
  <c r="BD46" i="2"/>
  <c r="BD47" i="2"/>
  <c r="BD48" i="2"/>
  <c r="BD49" i="2"/>
  <c r="BD50" i="2"/>
  <c r="BD51" i="2"/>
  <c r="BD52" i="2"/>
  <c r="BD53" i="2"/>
  <c r="BD54" i="2"/>
  <c r="BD55" i="2"/>
  <c r="BD56" i="2"/>
  <c r="BD57" i="2"/>
  <c r="BD58" i="2"/>
  <c r="BD59" i="2"/>
  <c r="BD60" i="2"/>
  <c r="BD61" i="2"/>
  <c r="BD62" i="2"/>
  <c r="BD63" i="2"/>
  <c r="BD64" i="2"/>
  <c r="BD65" i="2"/>
  <c r="BD66" i="2"/>
  <c r="BD67" i="2"/>
  <c r="BD68" i="2"/>
  <c r="BD69" i="2"/>
  <c r="BD70" i="2"/>
  <c r="BD71" i="2"/>
  <c r="BD72" i="2"/>
  <c r="BD73" i="2"/>
  <c r="BD74" i="2"/>
  <c r="BC75" i="2"/>
  <c r="BC9" i="2"/>
  <c r="BC10" i="2"/>
  <c r="BC11" i="2"/>
  <c r="BC12" i="2"/>
  <c r="BC13" i="2"/>
  <c r="BC14" i="2"/>
  <c r="BC15" i="2"/>
  <c r="BC16" i="2"/>
  <c r="BC17" i="2"/>
  <c r="BC18" i="2"/>
  <c r="BC19" i="2"/>
  <c r="BC20" i="2"/>
  <c r="BC21" i="2"/>
  <c r="BC22" i="2"/>
  <c r="BC22" i="3" s="1"/>
  <c r="BC23" i="2"/>
  <c r="BC24" i="2"/>
  <c r="BC25" i="2"/>
  <c r="BC26" i="2"/>
  <c r="BC27" i="2"/>
  <c r="BC28" i="2"/>
  <c r="BC29" i="2"/>
  <c r="BC30" i="2"/>
  <c r="BC31" i="2"/>
  <c r="BC32" i="2"/>
  <c r="BC33" i="2"/>
  <c r="BC34" i="2"/>
  <c r="BC35" i="2"/>
  <c r="BC36" i="2"/>
  <c r="BC37" i="2"/>
  <c r="BC38" i="2"/>
  <c r="BC39" i="2"/>
  <c r="BC40" i="2"/>
  <c r="BC41" i="2"/>
  <c r="BC42" i="2"/>
  <c r="BC43" i="2"/>
  <c r="BC44" i="2"/>
  <c r="BC45" i="2"/>
  <c r="BC46" i="2"/>
  <c r="BC47" i="2"/>
  <c r="BC48" i="2"/>
  <c r="BC49" i="2"/>
  <c r="BC50" i="2"/>
  <c r="BC51" i="2"/>
  <c r="BC52" i="2"/>
  <c r="BC53" i="2"/>
  <c r="BC54" i="2"/>
  <c r="BC55" i="2"/>
  <c r="BC56" i="2"/>
  <c r="BC57" i="2"/>
  <c r="BC58" i="2"/>
  <c r="BC59" i="2"/>
  <c r="BC60" i="2"/>
  <c r="BC61" i="2"/>
  <c r="BC62" i="2"/>
  <c r="BC63" i="2"/>
  <c r="BC64" i="2"/>
  <c r="BC65" i="2"/>
  <c r="BC66" i="2"/>
  <c r="BC67" i="2"/>
  <c r="BC69" i="2"/>
  <c r="BC70" i="2"/>
  <c r="BC71" i="2"/>
  <c r="BC72" i="2"/>
  <c r="BC73" i="2"/>
  <c r="BC74" i="2"/>
  <c r="BF8" i="2"/>
  <c r="BE8" i="2"/>
  <c r="BD8" i="2"/>
  <c r="W78" i="2"/>
  <c r="R9" i="2"/>
  <c r="Q8" i="2"/>
  <c r="P8" i="2"/>
  <c r="O8" i="2"/>
  <c r="R8" i="2" l="1"/>
  <c r="CM78" i="2"/>
  <c r="CG78" i="2"/>
  <c r="CG79" i="2" s="1"/>
  <c r="CM8" i="2"/>
  <c r="BZ79" i="2"/>
  <c r="CB79" i="2"/>
  <c r="CA79" i="2"/>
  <c r="BH78" i="2"/>
  <c r="BX8" i="2"/>
  <c r="F22" i="6" s="1"/>
  <c r="CC79" i="2"/>
  <c r="BE78" i="2"/>
  <c r="CD8" i="2"/>
  <c r="BI78" i="2"/>
  <c r="BC78" i="2"/>
  <c r="CD78" i="2"/>
  <c r="CL79" i="2"/>
  <c r="R10" i="2"/>
  <c r="F23" i="6" l="1"/>
  <c r="G26" i="6" s="1"/>
  <c r="G27" i="6"/>
  <c r="G25" i="6"/>
  <c r="CM79" i="2"/>
  <c r="CD79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5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L8" i="2"/>
  <c r="M8" i="2"/>
  <c r="K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I8" i="2"/>
  <c r="H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D8" i="2"/>
  <c r="E8" i="2"/>
  <c r="C8" i="2"/>
  <c r="J8" i="2" l="1"/>
  <c r="G24" i="6"/>
  <c r="F8" i="2"/>
  <c r="T72" i="2"/>
  <c r="T68" i="2"/>
  <c r="T64" i="2"/>
  <c r="T60" i="2"/>
  <c r="T56" i="2"/>
  <c r="T52" i="2"/>
  <c r="T48" i="2"/>
  <c r="T44" i="2"/>
  <c r="T40" i="2"/>
  <c r="T36" i="2"/>
  <c r="T32" i="2"/>
  <c r="T28" i="2"/>
  <c r="T24" i="2"/>
  <c r="T20" i="2"/>
  <c r="T16" i="2"/>
  <c r="T12" i="2"/>
  <c r="N8" i="2"/>
  <c r="T71" i="2"/>
  <c r="T67" i="2"/>
  <c r="T63" i="2"/>
  <c r="T59" i="2"/>
  <c r="T55" i="2"/>
  <c r="T51" i="2"/>
  <c r="T47" i="2"/>
  <c r="T43" i="2"/>
  <c r="T39" i="2"/>
  <c r="T35" i="2"/>
  <c r="T31" i="2"/>
  <c r="T27" i="2"/>
  <c r="T23" i="2"/>
  <c r="T19" i="2"/>
  <c r="T15" i="2"/>
  <c r="T11" i="2"/>
  <c r="T75" i="2"/>
  <c r="T74" i="2"/>
  <c r="T70" i="2"/>
  <c r="T66" i="2"/>
  <c r="T62" i="2"/>
  <c r="T58" i="2"/>
  <c r="T54" i="2"/>
  <c r="T50" i="2"/>
  <c r="T46" i="2"/>
  <c r="T42" i="2"/>
  <c r="T38" i="2"/>
  <c r="T34" i="2"/>
  <c r="T30" i="2"/>
  <c r="T26" i="2"/>
  <c r="T22" i="2"/>
  <c r="T18" i="2"/>
  <c r="T14" i="2"/>
  <c r="T10" i="2"/>
  <c r="T73" i="2"/>
  <c r="T69" i="2"/>
  <c r="T65" i="2"/>
  <c r="T61" i="2"/>
  <c r="T57" i="2"/>
  <c r="T53" i="2"/>
  <c r="T49" i="2"/>
  <c r="T45" i="2"/>
  <c r="T41" i="2"/>
  <c r="T37" i="2"/>
  <c r="T33" i="2"/>
  <c r="T29" i="2"/>
  <c r="T25" i="2"/>
  <c r="T21" i="2"/>
  <c r="T17" i="2"/>
  <c r="T13" i="2"/>
  <c r="T9" i="2"/>
  <c r="N78" i="2"/>
  <c r="R78" i="2"/>
  <c r="F20" i="6"/>
  <c r="F19" i="6"/>
  <c r="F18" i="6"/>
  <c r="F16" i="6"/>
  <c r="D4" i="6"/>
  <c r="E4" i="6" s="1"/>
  <c r="D5" i="6"/>
  <c r="D6" i="6"/>
  <c r="D7" i="6"/>
  <c r="D8" i="6"/>
  <c r="E8" i="6" s="1"/>
  <c r="D9" i="6"/>
  <c r="D10" i="6"/>
  <c r="D11" i="6"/>
  <c r="E11" i="6" s="1"/>
  <c r="D12" i="6"/>
  <c r="D13" i="6"/>
  <c r="D14" i="6"/>
  <c r="D15" i="6"/>
  <c r="D16" i="6"/>
  <c r="D21" i="6"/>
  <c r="D22" i="6"/>
  <c r="D23" i="6"/>
  <c r="E23" i="6" s="1"/>
  <c r="D24" i="6"/>
  <c r="D25" i="6"/>
  <c r="D26" i="6"/>
  <c r="D27" i="6"/>
  <c r="E27" i="6" s="1"/>
  <c r="D30" i="6"/>
  <c r="D31" i="6"/>
  <c r="D32" i="6"/>
  <c r="DG34" i="2"/>
  <c r="DN34" i="2" s="1"/>
  <c r="DF9" i="2"/>
  <c r="DM9" i="2" s="1"/>
  <c r="DG9" i="2"/>
  <c r="DN9" i="2" s="1"/>
  <c r="DI10" i="2"/>
  <c r="DP10" i="2" s="1"/>
  <c r="DI11" i="2"/>
  <c r="DP11" i="2" s="1"/>
  <c r="DI12" i="2"/>
  <c r="DP12" i="2" s="1"/>
  <c r="DI13" i="2"/>
  <c r="DP13" i="2" s="1"/>
  <c r="DI14" i="2"/>
  <c r="DP14" i="2" s="1"/>
  <c r="DI15" i="2"/>
  <c r="DP15" i="2" s="1"/>
  <c r="DI16" i="2"/>
  <c r="DP16" i="2" s="1"/>
  <c r="DI17" i="2"/>
  <c r="DP17" i="2" s="1"/>
  <c r="DI18" i="2"/>
  <c r="DP18" i="2" s="1"/>
  <c r="DI19" i="2"/>
  <c r="DP19" i="2" s="1"/>
  <c r="DI20" i="2"/>
  <c r="DP20" i="2" s="1"/>
  <c r="DI21" i="2"/>
  <c r="DP21" i="2" s="1"/>
  <c r="DI22" i="2"/>
  <c r="DP22" i="2" s="1"/>
  <c r="DI23" i="2"/>
  <c r="DP23" i="2" s="1"/>
  <c r="DI24" i="2"/>
  <c r="DP24" i="2" s="1"/>
  <c r="DI25" i="2"/>
  <c r="DP25" i="2" s="1"/>
  <c r="DI26" i="2"/>
  <c r="DP26" i="2" s="1"/>
  <c r="DI27" i="2"/>
  <c r="DP27" i="2" s="1"/>
  <c r="DI28" i="2"/>
  <c r="DP28" i="2" s="1"/>
  <c r="DI29" i="2"/>
  <c r="DP29" i="2" s="1"/>
  <c r="DI30" i="2"/>
  <c r="DP30" i="2" s="1"/>
  <c r="DI31" i="2"/>
  <c r="DP31" i="2" s="1"/>
  <c r="DI32" i="2"/>
  <c r="DP32" i="2" s="1"/>
  <c r="DI33" i="2"/>
  <c r="DP33" i="2" s="1"/>
  <c r="DI34" i="2"/>
  <c r="DP34" i="2" s="1"/>
  <c r="DI35" i="2"/>
  <c r="DP35" i="2" s="1"/>
  <c r="DI36" i="2"/>
  <c r="DP36" i="2" s="1"/>
  <c r="DI37" i="2"/>
  <c r="DP37" i="2" s="1"/>
  <c r="DI38" i="2"/>
  <c r="DP38" i="2" s="1"/>
  <c r="DI39" i="2"/>
  <c r="DP39" i="2" s="1"/>
  <c r="DI40" i="2"/>
  <c r="DP40" i="2" s="1"/>
  <c r="DI41" i="2"/>
  <c r="DP41" i="2" s="1"/>
  <c r="DI42" i="2"/>
  <c r="DP42" i="2" s="1"/>
  <c r="DI43" i="2"/>
  <c r="DP43" i="2" s="1"/>
  <c r="DI44" i="2"/>
  <c r="DP44" i="2" s="1"/>
  <c r="DI45" i="2"/>
  <c r="DP45" i="2" s="1"/>
  <c r="DI46" i="2"/>
  <c r="DP46" i="2" s="1"/>
  <c r="DI47" i="2"/>
  <c r="DP47" i="2" s="1"/>
  <c r="DI48" i="2"/>
  <c r="DP48" i="2" s="1"/>
  <c r="DI49" i="2"/>
  <c r="DP49" i="2" s="1"/>
  <c r="DI50" i="2"/>
  <c r="DP50" i="2" s="1"/>
  <c r="DI51" i="2"/>
  <c r="DP51" i="2" s="1"/>
  <c r="DI52" i="2"/>
  <c r="DP52" i="2" s="1"/>
  <c r="DI53" i="2"/>
  <c r="DP53" i="2" s="1"/>
  <c r="DI54" i="2"/>
  <c r="DP54" i="2" s="1"/>
  <c r="DI55" i="2"/>
  <c r="DP55" i="2" s="1"/>
  <c r="DI56" i="2"/>
  <c r="DP56" i="2" s="1"/>
  <c r="DI57" i="2"/>
  <c r="DP57" i="2" s="1"/>
  <c r="DI58" i="2"/>
  <c r="DP58" i="2" s="1"/>
  <c r="DI59" i="2"/>
  <c r="DP59" i="2" s="1"/>
  <c r="DI60" i="2"/>
  <c r="DP60" i="2" s="1"/>
  <c r="DI61" i="2"/>
  <c r="DP61" i="2" s="1"/>
  <c r="DI62" i="2"/>
  <c r="DP62" i="2" s="1"/>
  <c r="DI63" i="2"/>
  <c r="DP63" i="2" s="1"/>
  <c r="DI64" i="2"/>
  <c r="DP64" i="2" s="1"/>
  <c r="DI65" i="2"/>
  <c r="DP65" i="2" s="1"/>
  <c r="DI66" i="2"/>
  <c r="DP66" i="2" s="1"/>
  <c r="DI67" i="2"/>
  <c r="DP67" i="2" s="1"/>
  <c r="DI68" i="2"/>
  <c r="DP68" i="2" s="1"/>
  <c r="DI69" i="2"/>
  <c r="DP69" i="2" s="1"/>
  <c r="DI70" i="2"/>
  <c r="DP70" i="2" s="1"/>
  <c r="DI71" i="2"/>
  <c r="DP71" i="2" s="1"/>
  <c r="DI72" i="2"/>
  <c r="DP72" i="2" s="1"/>
  <c r="DI73" i="2"/>
  <c r="DP73" i="2" s="1"/>
  <c r="DI74" i="2"/>
  <c r="DP74" i="2" s="1"/>
  <c r="DI75" i="2"/>
  <c r="DP75" i="2" s="1"/>
  <c r="DI9" i="2"/>
  <c r="DH9" i="2"/>
  <c r="DO9" i="2" s="1"/>
  <c r="DH10" i="2"/>
  <c r="DO10" i="2" s="1"/>
  <c r="DH11" i="2"/>
  <c r="DO11" i="2" s="1"/>
  <c r="DH12" i="2"/>
  <c r="DO12" i="2" s="1"/>
  <c r="DH13" i="2"/>
  <c r="DO13" i="2" s="1"/>
  <c r="DH14" i="2"/>
  <c r="DO14" i="2" s="1"/>
  <c r="DH15" i="2"/>
  <c r="DO15" i="2" s="1"/>
  <c r="DH16" i="2"/>
  <c r="DO16" i="2" s="1"/>
  <c r="DH17" i="2"/>
  <c r="DO17" i="2" s="1"/>
  <c r="DH18" i="2"/>
  <c r="DO18" i="2" s="1"/>
  <c r="DH19" i="2"/>
  <c r="DO19" i="2" s="1"/>
  <c r="DH20" i="2"/>
  <c r="DO20" i="2" s="1"/>
  <c r="DH21" i="2"/>
  <c r="DO21" i="2" s="1"/>
  <c r="DH22" i="2"/>
  <c r="DO22" i="2" s="1"/>
  <c r="DH23" i="2"/>
  <c r="DO23" i="2" s="1"/>
  <c r="DH24" i="2"/>
  <c r="DO24" i="2" s="1"/>
  <c r="DH25" i="2"/>
  <c r="DO25" i="2" s="1"/>
  <c r="DH26" i="2"/>
  <c r="DO26" i="2" s="1"/>
  <c r="DH27" i="2"/>
  <c r="DO27" i="2" s="1"/>
  <c r="DH28" i="2"/>
  <c r="DO28" i="2" s="1"/>
  <c r="DH29" i="2"/>
  <c r="DO29" i="2" s="1"/>
  <c r="DH30" i="2"/>
  <c r="DO30" i="2" s="1"/>
  <c r="DH31" i="2"/>
  <c r="DO31" i="2" s="1"/>
  <c r="DH32" i="2"/>
  <c r="DO32" i="2" s="1"/>
  <c r="DH33" i="2"/>
  <c r="DO33" i="2" s="1"/>
  <c r="DH34" i="2"/>
  <c r="DO34" i="2" s="1"/>
  <c r="DH35" i="2"/>
  <c r="DO35" i="2" s="1"/>
  <c r="DH36" i="2"/>
  <c r="DO36" i="2" s="1"/>
  <c r="DH37" i="2"/>
  <c r="DO37" i="2" s="1"/>
  <c r="DH38" i="2"/>
  <c r="DO38" i="2" s="1"/>
  <c r="DH39" i="2"/>
  <c r="DO39" i="2" s="1"/>
  <c r="DH40" i="2"/>
  <c r="DO40" i="2" s="1"/>
  <c r="DH41" i="2"/>
  <c r="DO41" i="2" s="1"/>
  <c r="DH42" i="2"/>
  <c r="DO42" i="2" s="1"/>
  <c r="DH43" i="2"/>
  <c r="DO43" i="2" s="1"/>
  <c r="DH44" i="2"/>
  <c r="DO44" i="2" s="1"/>
  <c r="DH45" i="2"/>
  <c r="DO45" i="2" s="1"/>
  <c r="DH46" i="2"/>
  <c r="DO46" i="2" s="1"/>
  <c r="DH47" i="2"/>
  <c r="DO47" i="2" s="1"/>
  <c r="DH48" i="2"/>
  <c r="DO48" i="2" s="1"/>
  <c r="DH49" i="2"/>
  <c r="DO49" i="2" s="1"/>
  <c r="DH50" i="2"/>
  <c r="DO50" i="2" s="1"/>
  <c r="DH51" i="2"/>
  <c r="DO51" i="2" s="1"/>
  <c r="DH52" i="2"/>
  <c r="DO52" i="2" s="1"/>
  <c r="DH53" i="2"/>
  <c r="DO53" i="2" s="1"/>
  <c r="DH54" i="2"/>
  <c r="DO54" i="2" s="1"/>
  <c r="DH55" i="2"/>
  <c r="DO55" i="2" s="1"/>
  <c r="DH56" i="2"/>
  <c r="DO56" i="2" s="1"/>
  <c r="DH57" i="2"/>
  <c r="DO57" i="2" s="1"/>
  <c r="DH58" i="2"/>
  <c r="DO58" i="2" s="1"/>
  <c r="DH59" i="2"/>
  <c r="DO59" i="2" s="1"/>
  <c r="DH60" i="2"/>
  <c r="DO60" i="2" s="1"/>
  <c r="DH61" i="2"/>
  <c r="DO61" i="2" s="1"/>
  <c r="DH62" i="2"/>
  <c r="DO62" i="2" s="1"/>
  <c r="DH63" i="2"/>
  <c r="DO63" i="2" s="1"/>
  <c r="DH64" i="2"/>
  <c r="DO64" i="2" s="1"/>
  <c r="DH65" i="2"/>
  <c r="DO65" i="2" s="1"/>
  <c r="DH66" i="2"/>
  <c r="DO66" i="2" s="1"/>
  <c r="DH67" i="2"/>
  <c r="DO67" i="2" s="1"/>
  <c r="DH68" i="2"/>
  <c r="DO68" i="2" s="1"/>
  <c r="DH69" i="2"/>
  <c r="DO69" i="2" s="1"/>
  <c r="DH70" i="2"/>
  <c r="DO70" i="2" s="1"/>
  <c r="DH71" i="2"/>
  <c r="DO71" i="2" s="1"/>
  <c r="DH72" i="2"/>
  <c r="DO72" i="2" s="1"/>
  <c r="DH73" i="2"/>
  <c r="DO73" i="2" s="1"/>
  <c r="DH74" i="2"/>
  <c r="DO74" i="2" s="1"/>
  <c r="DH75" i="2"/>
  <c r="DO75" i="2" s="1"/>
  <c r="DG10" i="2"/>
  <c r="DG11" i="2"/>
  <c r="DN11" i="2" s="1"/>
  <c r="DG12" i="2"/>
  <c r="DN12" i="2" s="1"/>
  <c r="DG13" i="2"/>
  <c r="DN13" i="2" s="1"/>
  <c r="DG14" i="2"/>
  <c r="DN14" i="2" s="1"/>
  <c r="DG15" i="2"/>
  <c r="DN15" i="2" s="1"/>
  <c r="DG16" i="2"/>
  <c r="DN16" i="2" s="1"/>
  <c r="DG17" i="2"/>
  <c r="DN17" i="2" s="1"/>
  <c r="DG18" i="2"/>
  <c r="DN18" i="2" s="1"/>
  <c r="DG19" i="2"/>
  <c r="DN19" i="2" s="1"/>
  <c r="DG20" i="2"/>
  <c r="DN20" i="2" s="1"/>
  <c r="DG21" i="2"/>
  <c r="DN21" i="2" s="1"/>
  <c r="DG22" i="2"/>
  <c r="DN22" i="2" s="1"/>
  <c r="DG23" i="2"/>
  <c r="DN23" i="2" s="1"/>
  <c r="DG24" i="2"/>
  <c r="DN24" i="2" s="1"/>
  <c r="DG25" i="2"/>
  <c r="DN25" i="2" s="1"/>
  <c r="DG26" i="2"/>
  <c r="DN26" i="2" s="1"/>
  <c r="DG27" i="2"/>
  <c r="DN27" i="2" s="1"/>
  <c r="DG28" i="2"/>
  <c r="DN28" i="2" s="1"/>
  <c r="DG29" i="2"/>
  <c r="DN29" i="2" s="1"/>
  <c r="DG30" i="2"/>
  <c r="DN30" i="2" s="1"/>
  <c r="DG31" i="2"/>
  <c r="DN31" i="2" s="1"/>
  <c r="DG32" i="2"/>
  <c r="DN32" i="2" s="1"/>
  <c r="DG33" i="2"/>
  <c r="DN33" i="2" s="1"/>
  <c r="DG35" i="2"/>
  <c r="DN35" i="2" s="1"/>
  <c r="DG36" i="2"/>
  <c r="DN36" i="2" s="1"/>
  <c r="DG37" i="2"/>
  <c r="DN37" i="2" s="1"/>
  <c r="DG38" i="2"/>
  <c r="DN38" i="2" s="1"/>
  <c r="DG39" i="2"/>
  <c r="DN39" i="2" s="1"/>
  <c r="DG40" i="2"/>
  <c r="DN40" i="2" s="1"/>
  <c r="DG41" i="2"/>
  <c r="DN41" i="2" s="1"/>
  <c r="DG42" i="2"/>
  <c r="DN42" i="2" s="1"/>
  <c r="DG43" i="2"/>
  <c r="DN43" i="2" s="1"/>
  <c r="DG44" i="2"/>
  <c r="DN44" i="2" s="1"/>
  <c r="DG45" i="2"/>
  <c r="DN45" i="2" s="1"/>
  <c r="DG46" i="2"/>
  <c r="DN46" i="2" s="1"/>
  <c r="DG47" i="2"/>
  <c r="DN47" i="2" s="1"/>
  <c r="DG48" i="2"/>
  <c r="DN48" i="2" s="1"/>
  <c r="DG49" i="2"/>
  <c r="DN49" i="2" s="1"/>
  <c r="DG50" i="2"/>
  <c r="DN50" i="2" s="1"/>
  <c r="DG51" i="2"/>
  <c r="DN51" i="2" s="1"/>
  <c r="DG52" i="2"/>
  <c r="DN52" i="2" s="1"/>
  <c r="DG53" i="2"/>
  <c r="DN53" i="2" s="1"/>
  <c r="DG54" i="2"/>
  <c r="DN54" i="2" s="1"/>
  <c r="DG55" i="2"/>
  <c r="DN55" i="2" s="1"/>
  <c r="DG56" i="2"/>
  <c r="DN56" i="2" s="1"/>
  <c r="DG57" i="2"/>
  <c r="DN57" i="2" s="1"/>
  <c r="DG58" i="2"/>
  <c r="DN58" i="2" s="1"/>
  <c r="DG59" i="2"/>
  <c r="DN59" i="2" s="1"/>
  <c r="DG60" i="2"/>
  <c r="DN60" i="2" s="1"/>
  <c r="DG61" i="2"/>
  <c r="DN61" i="2" s="1"/>
  <c r="DG62" i="2"/>
  <c r="DN62" i="2" s="1"/>
  <c r="DG63" i="2"/>
  <c r="DN63" i="2" s="1"/>
  <c r="DG64" i="2"/>
  <c r="DN64" i="2" s="1"/>
  <c r="DG65" i="2"/>
  <c r="DN65" i="2" s="1"/>
  <c r="DG66" i="2"/>
  <c r="DN66" i="2" s="1"/>
  <c r="DG67" i="2"/>
  <c r="DN67" i="2" s="1"/>
  <c r="DG68" i="2"/>
  <c r="DN68" i="2" s="1"/>
  <c r="DG69" i="2"/>
  <c r="DN69" i="2" s="1"/>
  <c r="DG70" i="2"/>
  <c r="DN70" i="2" s="1"/>
  <c r="DG71" i="2"/>
  <c r="DN71" i="2" s="1"/>
  <c r="DG72" i="2"/>
  <c r="DN72" i="2" s="1"/>
  <c r="DG73" i="2"/>
  <c r="DN73" i="2" s="1"/>
  <c r="DG74" i="2"/>
  <c r="DN74" i="2" s="1"/>
  <c r="DG75" i="2"/>
  <c r="DN75" i="2" s="1"/>
  <c r="DF10" i="2"/>
  <c r="DM10" i="2" s="1"/>
  <c r="DF11" i="2"/>
  <c r="DF12" i="2"/>
  <c r="DM12" i="2" s="1"/>
  <c r="DF13" i="2"/>
  <c r="DM13" i="2" s="1"/>
  <c r="DF14" i="2"/>
  <c r="DM14" i="2" s="1"/>
  <c r="DF15" i="2"/>
  <c r="DF16" i="2"/>
  <c r="DM16" i="2" s="1"/>
  <c r="DF17" i="2"/>
  <c r="DM17" i="2" s="1"/>
  <c r="DF18" i="2"/>
  <c r="DM18" i="2" s="1"/>
  <c r="DF19" i="2"/>
  <c r="DF20" i="2"/>
  <c r="DM20" i="2" s="1"/>
  <c r="DF21" i="2"/>
  <c r="DM21" i="2" s="1"/>
  <c r="DF22" i="2"/>
  <c r="DM22" i="2" s="1"/>
  <c r="DF23" i="2"/>
  <c r="DM23" i="2" s="1"/>
  <c r="DF24" i="2"/>
  <c r="DM24" i="2" s="1"/>
  <c r="DF25" i="2"/>
  <c r="DM25" i="2" s="1"/>
  <c r="DF26" i="2"/>
  <c r="DM26" i="2" s="1"/>
  <c r="DF27" i="2"/>
  <c r="DM27" i="2" s="1"/>
  <c r="DF28" i="2"/>
  <c r="DM28" i="2" s="1"/>
  <c r="DF29" i="2"/>
  <c r="DM29" i="2" s="1"/>
  <c r="DF30" i="2"/>
  <c r="DM30" i="2" s="1"/>
  <c r="DF31" i="2"/>
  <c r="DM31" i="2" s="1"/>
  <c r="DF32" i="2"/>
  <c r="DM32" i="2" s="1"/>
  <c r="DF33" i="2"/>
  <c r="DM33" i="2" s="1"/>
  <c r="DF34" i="2"/>
  <c r="DM34" i="2" s="1"/>
  <c r="DF35" i="2"/>
  <c r="DM35" i="2" s="1"/>
  <c r="DF36" i="2"/>
  <c r="DM36" i="2" s="1"/>
  <c r="DF37" i="2"/>
  <c r="DM37" i="2" s="1"/>
  <c r="DF38" i="2"/>
  <c r="DM38" i="2" s="1"/>
  <c r="DF39" i="2"/>
  <c r="DM39" i="2" s="1"/>
  <c r="DF40" i="2"/>
  <c r="DM40" i="2" s="1"/>
  <c r="DF41" i="2"/>
  <c r="DM41" i="2" s="1"/>
  <c r="DF42" i="2"/>
  <c r="DM42" i="2" s="1"/>
  <c r="DF43" i="2"/>
  <c r="DM43" i="2" s="1"/>
  <c r="DF44" i="2"/>
  <c r="DM44" i="2" s="1"/>
  <c r="DF45" i="2"/>
  <c r="DM45" i="2" s="1"/>
  <c r="DF46" i="2"/>
  <c r="DM46" i="2" s="1"/>
  <c r="DF47" i="2"/>
  <c r="DM47" i="2" s="1"/>
  <c r="DF48" i="2"/>
  <c r="DM48" i="2" s="1"/>
  <c r="DF49" i="2"/>
  <c r="DM49" i="2" s="1"/>
  <c r="DF50" i="2"/>
  <c r="DM50" i="2" s="1"/>
  <c r="DF51" i="2"/>
  <c r="DM51" i="2" s="1"/>
  <c r="DF52" i="2"/>
  <c r="DM52" i="2" s="1"/>
  <c r="DF53" i="2"/>
  <c r="DM53" i="2" s="1"/>
  <c r="DF54" i="2"/>
  <c r="DM54" i="2" s="1"/>
  <c r="DF55" i="2"/>
  <c r="DM55" i="2" s="1"/>
  <c r="DF56" i="2"/>
  <c r="DM56" i="2" s="1"/>
  <c r="DF57" i="2"/>
  <c r="DM57" i="2" s="1"/>
  <c r="DF58" i="2"/>
  <c r="DM58" i="2" s="1"/>
  <c r="DF59" i="2"/>
  <c r="DM59" i="2" s="1"/>
  <c r="DF60" i="2"/>
  <c r="DM60" i="2" s="1"/>
  <c r="DF61" i="2"/>
  <c r="DM61" i="2" s="1"/>
  <c r="DF62" i="2"/>
  <c r="DM62" i="2" s="1"/>
  <c r="DF63" i="2"/>
  <c r="DM63" i="2" s="1"/>
  <c r="DF64" i="2"/>
  <c r="DM64" i="2" s="1"/>
  <c r="DF65" i="2"/>
  <c r="DM65" i="2" s="1"/>
  <c r="DF66" i="2"/>
  <c r="DM66" i="2" s="1"/>
  <c r="DF67" i="2"/>
  <c r="DM67" i="2" s="1"/>
  <c r="DF68" i="2"/>
  <c r="DM68" i="2" s="1"/>
  <c r="DF69" i="2"/>
  <c r="DM69" i="2" s="1"/>
  <c r="DF70" i="2"/>
  <c r="DM70" i="2" s="1"/>
  <c r="DF71" i="2"/>
  <c r="DM71" i="2" s="1"/>
  <c r="DF72" i="2"/>
  <c r="DM72" i="2" s="1"/>
  <c r="DF73" i="2"/>
  <c r="DM73" i="2" s="1"/>
  <c r="DF74" i="2"/>
  <c r="DM74" i="2" s="1"/>
  <c r="DF75" i="2"/>
  <c r="DM75" i="2" s="1"/>
  <c r="G17" i="6" l="1"/>
  <c r="G16" i="6"/>
  <c r="G18" i="6"/>
  <c r="G20" i="6"/>
  <c r="G19" i="6"/>
  <c r="T8" i="2"/>
  <c r="T78" i="2"/>
  <c r="E10" i="6"/>
  <c r="E6" i="6"/>
  <c r="E13" i="6"/>
  <c r="E16" i="6"/>
  <c r="E15" i="6"/>
  <c r="E12" i="6"/>
  <c r="E25" i="6"/>
  <c r="E14" i="6"/>
  <c r="E26" i="6"/>
  <c r="E24" i="6"/>
  <c r="E9" i="6"/>
  <c r="E7" i="6"/>
  <c r="E5" i="6"/>
  <c r="DJ21" i="2"/>
  <c r="DQ21" i="2" s="1"/>
  <c r="DR21" i="2" s="1"/>
  <c r="DJ29" i="2"/>
  <c r="DQ29" i="2" s="1"/>
  <c r="DR29" i="2" s="1"/>
  <c r="DM19" i="2"/>
  <c r="DJ19" i="2"/>
  <c r="DQ19" i="2" s="1"/>
  <c r="DR19" i="2" s="1"/>
  <c r="DM11" i="2"/>
  <c r="DJ11" i="2"/>
  <c r="DQ11" i="2" s="1"/>
  <c r="DR11" i="2" s="1"/>
  <c r="DJ71" i="2"/>
  <c r="DQ71" i="2" s="1"/>
  <c r="DR71" i="2" s="1"/>
  <c r="DJ55" i="2"/>
  <c r="DQ55" i="2" s="1"/>
  <c r="DR55" i="2" s="1"/>
  <c r="DJ39" i="2"/>
  <c r="DQ39" i="2" s="1"/>
  <c r="DR39" i="2" s="1"/>
  <c r="DJ23" i="2"/>
  <c r="DQ23" i="2" s="1"/>
  <c r="DR23" i="2" s="1"/>
  <c r="DH8" i="2"/>
  <c r="DO8" i="2" s="1"/>
  <c r="DJ61" i="2"/>
  <c r="DQ61" i="2" s="1"/>
  <c r="DR61" i="2" s="1"/>
  <c r="DJ45" i="2"/>
  <c r="DQ45" i="2" s="1"/>
  <c r="DR45" i="2" s="1"/>
  <c r="DG8" i="2"/>
  <c r="DN8" i="2" s="1"/>
  <c r="DN10" i="2"/>
  <c r="DP9" i="2"/>
  <c r="DI8" i="2"/>
  <c r="DP8" i="2" s="1"/>
  <c r="DF8" i="2"/>
  <c r="DM8" i="2" s="1"/>
  <c r="DJ75" i="2"/>
  <c r="DQ75" i="2" s="1"/>
  <c r="DR75" i="2" s="1"/>
  <c r="DJ67" i="2"/>
  <c r="DQ67" i="2" s="1"/>
  <c r="DR67" i="2" s="1"/>
  <c r="DJ59" i="2"/>
  <c r="DQ59" i="2" s="1"/>
  <c r="DR59" i="2" s="1"/>
  <c r="DJ51" i="2"/>
  <c r="DQ51" i="2" s="1"/>
  <c r="DR51" i="2" s="1"/>
  <c r="DJ43" i="2"/>
  <c r="DQ43" i="2" s="1"/>
  <c r="DR43" i="2" s="1"/>
  <c r="DJ35" i="2"/>
  <c r="DQ35" i="2" s="1"/>
  <c r="DR35" i="2" s="1"/>
  <c r="DJ27" i="2"/>
  <c r="DQ27" i="2" s="1"/>
  <c r="DR27" i="2" s="1"/>
  <c r="DJ17" i="2"/>
  <c r="DQ17" i="2" s="1"/>
  <c r="DR17" i="2" s="1"/>
  <c r="DM15" i="2"/>
  <c r="DJ15" i="2"/>
  <c r="DQ15" i="2" s="1"/>
  <c r="DR15" i="2" s="1"/>
  <c r="DJ63" i="2"/>
  <c r="DQ63" i="2" s="1"/>
  <c r="DR63" i="2" s="1"/>
  <c r="DJ47" i="2"/>
  <c r="DQ47" i="2" s="1"/>
  <c r="DR47" i="2" s="1"/>
  <c r="DJ31" i="2"/>
  <c r="DQ31" i="2" s="1"/>
  <c r="DR31" i="2" s="1"/>
  <c r="DJ9" i="2"/>
  <c r="DQ9" i="2" s="1"/>
  <c r="DR9" i="2" s="1"/>
  <c r="DJ69" i="2"/>
  <c r="DQ69" i="2" s="1"/>
  <c r="DR69" i="2" s="1"/>
  <c r="DJ53" i="2"/>
  <c r="DQ53" i="2" s="1"/>
  <c r="DR53" i="2" s="1"/>
  <c r="DJ37" i="2"/>
  <c r="DQ37" i="2" s="1"/>
  <c r="DR37" i="2" s="1"/>
  <c r="DJ73" i="2"/>
  <c r="DQ73" i="2" s="1"/>
  <c r="DR73" i="2" s="1"/>
  <c r="DJ65" i="2"/>
  <c r="DQ65" i="2" s="1"/>
  <c r="DR65" i="2" s="1"/>
  <c r="DJ57" i="2"/>
  <c r="DQ57" i="2" s="1"/>
  <c r="DR57" i="2" s="1"/>
  <c r="DJ49" i="2"/>
  <c r="DQ49" i="2" s="1"/>
  <c r="DR49" i="2" s="1"/>
  <c r="DJ41" i="2"/>
  <c r="DQ41" i="2" s="1"/>
  <c r="DR41" i="2" s="1"/>
  <c r="DJ33" i="2"/>
  <c r="DQ33" i="2" s="1"/>
  <c r="DR33" i="2" s="1"/>
  <c r="DJ25" i="2"/>
  <c r="DQ25" i="2" s="1"/>
  <c r="DR25" i="2" s="1"/>
  <c r="DJ13" i="2"/>
  <c r="DQ13" i="2" s="1"/>
  <c r="DR13" i="2" s="1"/>
  <c r="DJ72" i="2"/>
  <c r="DQ72" i="2" s="1"/>
  <c r="DR72" i="2" s="1"/>
  <c r="DJ68" i="2"/>
  <c r="DQ68" i="2" s="1"/>
  <c r="DR68" i="2" s="1"/>
  <c r="DJ64" i="2"/>
  <c r="DQ64" i="2" s="1"/>
  <c r="DR64" i="2" s="1"/>
  <c r="DJ60" i="2"/>
  <c r="DQ60" i="2" s="1"/>
  <c r="DR60" i="2" s="1"/>
  <c r="DJ56" i="2"/>
  <c r="DQ56" i="2" s="1"/>
  <c r="DR56" i="2" s="1"/>
  <c r="DJ52" i="2"/>
  <c r="DQ52" i="2" s="1"/>
  <c r="DR52" i="2" s="1"/>
  <c r="DJ48" i="2"/>
  <c r="DQ48" i="2" s="1"/>
  <c r="DR48" i="2" s="1"/>
  <c r="DJ44" i="2"/>
  <c r="DQ44" i="2" s="1"/>
  <c r="DR44" i="2" s="1"/>
  <c r="DJ40" i="2"/>
  <c r="DQ40" i="2" s="1"/>
  <c r="DR40" i="2" s="1"/>
  <c r="DJ36" i="2"/>
  <c r="DQ36" i="2" s="1"/>
  <c r="DR36" i="2" s="1"/>
  <c r="DJ32" i="2"/>
  <c r="DQ32" i="2" s="1"/>
  <c r="DR32" i="2" s="1"/>
  <c r="DJ28" i="2"/>
  <c r="DQ28" i="2" s="1"/>
  <c r="DR28" i="2" s="1"/>
  <c r="DJ24" i="2"/>
  <c r="DQ24" i="2" s="1"/>
  <c r="DR24" i="2" s="1"/>
  <c r="DJ20" i="2"/>
  <c r="DQ20" i="2" s="1"/>
  <c r="DR20" i="2" s="1"/>
  <c r="DJ16" i="2"/>
  <c r="DQ16" i="2" s="1"/>
  <c r="DR16" i="2" s="1"/>
  <c r="DJ12" i="2"/>
  <c r="DQ12" i="2" s="1"/>
  <c r="DR12" i="2" s="1"/>
  <c r="DJ74" i="2"/>
  <c r="DQ74" i="2" s="1"/>
  <c r="DR74" i="2" s="1"/>
  <c r="DJ70" i="2"/>
  <c r="DQ70" i="2" s="1"/>
  <c r="DR70" i="2" s="1"/>
  <c r="DJ66" i="2"/>
  <c r="DQ66" i="2" s="1"/>
  <c r="DR66" i="2" s="1"/>
  <c r="DJ62" i="2"/>
  <c r="DQ62" i="2" s="1"/>
  <c r="DR62" i="2" s="1"/>
  <c r="DJ58" i="2"/>
  <c r="DQ58" i="2" s="1"/>
  <c r="DR58" i="2" s="1"/>
  <c r="DJ54" i="2"/>
  <c r="DQ54" i="2" s="1"/>
  <c r="DR54" i="2" s="1"/>
  <c r="DJ50" i="2"/>
  <c r="DQ50" i="2" s="1"/>
  <c r="DR50" i="2" s="1"/>
  <c r="DJ46" i="2"/>
  <c r="DQ46" i="2" s="1"/>
  <c r="DR46" i="2" s="1"/>
  <c r="DJ42" i="2"/>
  <c r="DQ42" i="2" s="1"/>
  <c r="DR42" i="2" s="1"/>
  <c r="DJ38" i="2"/>
  <c r="DQ38" i="2" s="1"/>
  <c r="DR38" i="2" s="1"/>
  <c r="DJ34" i="2"/>
  <c r="DQ34" i="2" s="1"/>
  <c r="DR34" i="2" s="1"/>
  <c r="DJ30" i="2"/>
  <c r="DQ30" i="2" s="1"/>
  <c r="DR30" i="2" s="1"/>
  <c r="DJ26" i="2"/>
  <c r="DQ26" i="2" s="1"/>
  <c r="DR26" i="2" s="1"/>
  <c r="DJ22" i="2"/>
  <c r="DQ22" i="2" s="1"/>
  <c r="DR22" i="2" s="1"/>
  <c r="DJ18" i="2"/>
  <c r="DQ18" i="2" s="1"/>
  <c r="DR18" i="2" s="1"/>
  <c r="DJ14" i="2"/>
  <c r="DQ14" i="2" s="1"/>
  <c r="DR14" i="2" s="1"/>
  <c r="DJ10" i="2"/>
  <c r="DQ10" i="2" s="1"/>
  <c r="DR10" i="2" s="1"/>
  <c r="C9" i="3"/>
  <c r="DJ8" i="2" l="1"/>
  <c r="DQ8" i="2" s="1"/>
  <c r="DR8" i="2" s="1"/>
  <c r="D22" i="3" l="1"/>
  <c r="C8" i="3" l="1"/>
  <c r="E8" i="3" l="1"/>
  <c r="BI9" i="3"/>
  <c r="F4" i="6"/>
  <c r="G4" i="6" s="1"/>
  <c r="BF2" i="8" l="1"/>
  <c r="CD2" i="8"/>
  <c r="CS2" i="8"/>
  <c r="Q39" i="6" l="1"/>
  <c r="R39" i="6"/>
  <c r="S39" i="6"/>
  <c r="T39" i="6"/>
  <c r="U39" i="6"/>
  <c r="V39" i="6"/>
  <c r="W39" i="6"/>
  <c r="X39" i="6"/>
  <c r="Y39" i="6"/>
  <c r="Z39" i="6"/>
  <c r="AA39" i="6"/>
  <c r="AB39" i="6"/>
  <c r="AC39" i="6"/>
  <c r="AD39" i="6"/>
  <c r="AE39" i="6"/>
  <c r="AF39" i="6"/>
  <c r="P39" i="6"/>
  <c r="BS78" i="2"/>
  <c r="BR78" i="2"/>
  <c r="BR79" i="2" s="1"/>
  <c r="V78" i="2"/>
  <c r="U78" i="2"/>
  <c r="U79" i="2" s="1"/>
  <c r="W77" i="2"/>
  <c r="BC77" i="2" s="1"/>
  <c r="DA1" i="2"/>
  <c r="DH1" i="8"/>
  <c r="DA1" i="8"/>
  <c r="BL78" i="2" l="1"/>
  <c r="BL79" i="2" s="1"/>
  <c r="AQ76" i="7"/>
  <c r="AQ77" i="7" s="1"/>
  <c r="V76" i="7"/>
  <c r="U76" i="7"/>
  <c r="U77" i="7" s="1"/>
  <c r="X76" i="7" l="1"/>
  <c r="AF76" i="7"/>
  <c r="AJ76" i="7"/>
  <c r="AS76" i="7"/>
  <c r="AS77" i="7" s="1"/>
  <c r="AB76" i="7"/>
  <c r="D76" i="7"/>
  <c r="H76" i="7"/>
  <c r="L76" i="7"/>
  <c r="P76" i="7"/>
  <c r="AR76" i="7"/>
  <c r="AR77" i="7" s="1"/>
  <c r="Z76" i="7"/>
  <c r="AD76" i="7"/>
  <c r="AH76" i="7"/>
  <c r="AL76" i="7"/>
  <c r="AU76" i="7"/>
  <c r="AU77" i="7" s="1"/>
  <c r="AK76" i="7"/>
  <c r="F76" i="7"/>
  <c r="F77" i="7" s="1"/>
  <c r="J76" i="7"/>
  <c r="J77" i="7" s="1"/>
  <c r="N76" i="7"/>
  <c r="N77" i="7" s="1"/>
  <c r="R76" i="7"/>
  <c r="R77" i="7" s="1"/>
  <c r="AC76" i="7"/>
  <c r="AG76" i="7"/>
  <c r="W76" i="7"/>
  <c r="AA76" i="7"/>
  <c r="AE76" i="7"/>
  <c r="AI76" i="7"/>
  <c r="E76" i="7"/>
  <c r="I76" i="7"/>
  <c r="M76" i="7"/>
  <c r="Q76" i="7"/>
  <c r="Y76" i="7"/>
  <c r="C76" i="7"/>
  <c r="G76" i="7"/>
  <c r="K76" i="7"/>
  <c r="O76" i="7"/>
  <c r="S76" i="7"/>
  <c r="S77" i="7" s="1"/>
  <c r="AT76" i="7"/>
  <c r="AT77" i="7" s="1"/>
  <c r="G77" i="7" l="1"/>
  <c r="Y77" i="7"/>
  <c r="AO76" i="7"/>
  <c r="AF77" i="7"/>
  <c r="AD77" i="7"/>
  <c r="P77" i="7"/>
  <c r="D77" i="7"/>
  <c r="AJ77" i="7"/>
  <c r="AC77" i="7"/>
  <c r="K77" i="7"/>
  <c r="Q77" i="7"/>
  <c r="AG77" i="7"/>
  <c r="AE77" i="7"/>
  <c r="W77" i="7"/>
  <c r="AK77" i="7"/>
  <c r="H77" i="7"/>
  <c r="X77" i="7"/>
  <c r="I77" i="7"/>
  <c r="AL77" i="7"/>
  <c r="O77" i="7"/>
  <c r="M77" i="7"/>
  <c r="E77" i="7"/>
  <c r="AI77" i="7"/>
  <c r="AA77" i="7"/>
  <c r="Z77" i="7"/>
  <c r="L77" i="7"/>
  <c r="AB77" i="7"/>
  <c r="AH77" i="7"/>
  <c r="T76" i="7"/>
  <c r="T77" i="7" s="1"/>
  <c r="AP76" i="7"/>
  <c r="AN76" i="7"/>
  <c r="C77" i="7"/>
  <c r="AO77" i="7" l="1"/>
  <c r="AN77" i="7"/>
  <c r="AM77" i="7"/>
  <c r="AP77" i="7"/>
  <c r="U76" i="3"/>
  <c r="U77" i="3" s="1"/>
  <c r="V76" i="3"/>
  <c r="BG76" i="3"/>
  <c r="BG77" i="3" s="1"/>
  <c r="BD75" i="3" l="1"/>
  <c r="BB75" i="3"/>
  <c r="BA75" i="3"/>
  <c r="AZ75" i="3"/>
  <c r="AY75" i="3"/>
  <c r="AX75" i="3"/>
  <c r="AW75" i="3"/>
  <c r="AV75" i="3"/>
  <c r="AU75" i="3"/>
  <c r="AT75" i="3"/>
  <c r="AS75" i="3"/>
  <c r="AR75" i="3"/>
  <c r="AQ75" i="3"/>
  <c r="AP75" i="3"/>
  <c r="AO75" i="3"/>
  <c r="AN75" i="3"/>
  <c r="AM75" i="3"/>
  <c r="AL75" i="3"/>
  <c r="AK75" i="3"/>
  <c r="AJ75" i="3"/>
  <c r="AI75" i="3"/>
  <c r="AH75" i="3"/>
  <c r="AG75" i="3"/>
  <c r="AF75" i="3"/>
  <c r="AD75" i="3"/>
  <c r="AC75" i="3"/>
  <c r="AB75" i="3"/>
  <c r="Z75" i="3"/>
  <c r="Y75" i="3"/>
  <c r="X75" i="3"/>
  <c r="W75" i="3"/>
  <c r="S75" i="3"/>
  <c r="Q75" i="3"/>
  <c r="P75" i="3"/>
  <c r="O75" i="3"/>
  <c r="M75" i="3"/>
  <c r="L75" i="3"/>
  <c r="K75" i="3"/>
  <c r="I75" i="3"/>
  <c r="H75" i="3"/>
  <c r="G75" i="3"/>
  <c r="E75" i="3"/>
  <c r="D75" i="3"/>
  <c r="C75" i="3"/>
  <c r="BB74" i="3"/>
  <c r="BA74" i="3"/>
  <c r="AZ74" i="3"/>
  <c r="AY74" i="3"/>
  <c r="AX74" i="3"/>
  <c r="AW74" i="3"/>
  <c r="AV74" i="3"/>
  <c r="AU74" i="3"/>
  <c r="AT74" i="3"/>
  <c r="AS74" i="3"/>
  <c r="AR74" i="3"/>
  <c r="AQ74" i="3"/>
  <c r="AP74" i="3"/>
  <c r="AO74" i="3"/>
  <c r="AN74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A74" i="3"/>
  <c r="Z74" i="3"/>
  <c r="Y74" i="3"/>
  <c r="X74" i="3"/>
  <c r="W74" i="3"/>
  <c r="S74" i="3"/>
  <c r="Q74" i="3"/>
  <c r="P74" i="3"/>
  <c r="O74" i="3"/>
  <c r="M74" i="3"/>
  <c r="L74" i="3"/>
  <c r="K74" i="3"/>
  <c r="I74" i="3"/>
  <c r="H74" i="3"/>
  <c r="G74" i="3"/>
  <c r="E74" i="3"/>
  <c r="D74" i="3"/>
  <c r="C74" i="3"/>
  <c r="BI73" i="3"/>
  <c r="BB73" i="3"/>
  <c r="BA73" i="3"/>
  <c r="AZ73" i="3"/>
  <c r="AY73" i="3"/>
  <c r="AX73" i="3"/>
  <c r="AW73" i="3"/>
  <c r="AV73" i="3"/>
  <c r="AU73" i="3"/>
  <c r="AT73" i="3"/>
  <c r="AS73" i="3"/>
  <c r="AR73" i="3"/>
  <c r="AQ73" i="3"/>
  <c r="AP73" i="3"/>
  <c r="AO73" i="3"/>
  <c r="AN73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A73" i="3"/>
  <c r="Z73" i="3"/>
  <c r="Y73" i="3"/>
  <c r="X73" i="3"/>
  <c r="W73" i="3"/>
  <c r="S73" i="3"/>
  <c r="Q73" i="3"/>
  <c r="P73" i="3"/>
  <c r="O73" i="3"/>
  <c r="M73" i="3"/>
  <c r="L73" i="3"/>
  <c r="K73" i="3"/>
  <c r="I73" i="3"/>
  <c r="H73" i="3"/>
  <c r="G73" i="3"/>
  <c r="E73" i="3"/>
  <c r="D73" i="3"/>
  <c r="C73" i="3"/>
  <c r="BB72" i="3"/>
  <c r="BA72" i="3"/>
  <c r="AZ72" i="3"/>
  <c r="AY72" i="3"/>
  <c r="AX72" i="3"/>
  <c r="AW72" i="3"/>
  <c r="AV72" i="3"/>
  <c r="AU72" i="3"/>
  <c r="AT72" i="3"/>
  <c r="AS72" i="3"/>
  <c r="AR72" i="3"/>
  <c r="AQ72" i="3"/>
  <c r="AP72" i="3"/>
  <c r="AO72" i="3"/>
  <c r="AN72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A72" i="3"/>
  <c r="Z72" i="3"/>
  <c r="Y72" i="3"/>
  <c r="X72" i="3"/>
  <c r="W72" i="3"/>
  <c r="S72" i="3"/>
  <c r="Q72" i="3"/>
  <c r="P72" i="3"/>
  <c r="O72" i="3"/>
  <c r="M72" i="3"/>
  <c r="L72" i="3"/>
  <c r="K72" i="3"/>
  <c r="I72" i="3"/>
  <c r="H72" i="3"/>
  <c r="G72" i="3"/>
  <c r="E72" i="3"/>
  <c r="D72" i="3"/>
  <c r="C72" i="3"/>
  <c r="BB71" i="3"/>
  <c r="BA71" i="3"/>
  <c r="AZ71" i="3"/>
  <c r="AY71" i="3"/>
  <c r="AX71" i="3"/>
  <c r="AW71" i="3"/>
  <c r="AV71" i="3"/>
  <c r="AU71" i="3"/>
  <c r="AT71" i="3"/>
  <c r="AS71" i="3"/>
  <c r="AR71" i="3"/>
  <c r="AQ71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Z71" i="3"/>
  <c r="Y71" i="3"/>
  <c r="X71" i="3"/>
  <c r="W71" i="3"/>
  <c r="S71" i="3"/>
  <c r="Q71" i="3"/>
  <c r="P71" i="3"/>
  <c r="O71" i="3"/>
  <c r="M71" i="3"/>
  <c r="L71" i="3"/>
  <c r="K71" i="3"/>
  <c r="I71" i="3"/>
  <c r="H71" i="3"/>
  <c r="G71" i="3"/>
  <c r="E71" i="3"/>
  <c r="D71" i="3"/>
  <c r="C71" i="3"/>
  <c r="BB70" i="3"/>
  <c r="BA70" i="3"/>
  <c r="AZ70" i="3"/>
  <c r="AY70" i="3"/>
  <c r="AX70" i="3"/>
  <c r="AW70" i="3"/>
  <c r="AV70" i="3"/>
  <c r="AU70" i="3"/>
  <c r="AT70" i="3"/>
  <c r="AS70" i="3"/>
  <c r="AR70" i="3"/>
  <c r="AQ70" i="3"/>
  <c r="AP70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AA70" i="3"/>
  <c r="Z70" i="3"/>
  <c r="Y70" i="3"/>
  <c r="X70" i="3"/>
  <c r="W70" i="3"/>
  <c r="S70" i="3"/>
  <c r="Q70" i="3"/>
  <c r="P70" i="3"/>
  <c r="O70" i="3"/>
  <c r="M70" i="3"/>
  <c r="L70" i="3"/>
  <c r="K70" i="3"/>
  <c r="I70" i="3"/>
  <c r="H70" i="3"/>
  <c r="G70" i="3"/>
  <c r="E70" i="3"/>
  <c r="D70" i="3"/>
  <c r="C70" i="3"/>
  <c r="BB69" i="3"/>
  <c r="BA69" i="3"/>
  <c r="AZ69" i="3"/>
  <c r="AY69" i="3"/>
  <c r="AX69" i="3"/>
  <c r="AW69" i="3"/>
  <c r="AV69" i="3"/>
  <c r="AU69" i="3"/>
  <c r="AT69" i="3"/>
  <c r="AS69" i="3"/>
  <c r="AR69" i="3"/>
  <c r="AQ69" i="3"/>
  <c r="AP69" i="3"/>
  <c r="AO69" i="3"/>
  <c r="AN69" i="3"/>
  <c r="AM69" i="3"/>
  <c r="AL69" i="3"/>
  <c r="AK69" i="3"/>
  <c r="AJ69" i="3"/>
  <c r="AI69" i="3"/>
  <c r="AH69" i="3"/>
  <c r="AG69" i="3"/>
  <c r="AF69" i="3"/>
  <c r="AE69" i="3"/>
  <c r="AD69" i="3"/>
  <c r="AC69" i="3"/>
  <c r="AB69" i="3"/>
  <c r="Z69" i="3"/>
  <c r="Y69" i="3"/>
  <c r="X69" i="3"/>
  <c r="W69" i="3"/>
  <c r="S69" i="3"/>
  <c r="Q69" i="3"/>
  <c r="P69" i="3"/>
  <c r="O69" i="3"/>
  <c r="M69" i="3"/>
  <c r="L69" i="3"/>
  <c r="K69" i="3"/>
  <c r="I69" i="3"/>
  <c r="H69" i="3"/>
  <c r="G69" i="3"/>
  <c r="E69" i="3"/>
  <c r="D69" i="3"/>
  <c r="C69" i="3"/>
  <c r="BB68" i="3"/>
  <c r="BA68" i="3"/>
  <c r="AZ68" i="3"/>
  <c r="AY68" i="3"/>
  <c r="AX68" i="3"/>
  <c r="AW68" i="3"/>
  <c r="AV68" i="3"/>
  <c r="AU68" i="3"/>
  <c r="AT68" i="3"/>
  <c r="AS68" i="3"/>
  <c r="AR68" i="3"/>
  <c r="AQ68" i="3"/>
  <c r="AP68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A68" i="3"/>
  <c r="Z68" i="3"/>
  <c r="Y68" i="3"/>
  <c r="X68" i="3"/>
  <c r="W68" i="3"/>
  <c r="S68" i="3"/>
  <c r="Q68" i="3"/>
  <c r="P68" i="3"/>
  <c r="O68" i="3"/>
  <c r="M68" i="3"/>
  <c r="L68" i="3"/>
  <c r="K68" i="3"/>
  <c r="I68" i="3"/>
  <c r="H68" i="3"/>
  <c r="G68" i="3"/>
  <c r="E68" i="3"/>
  <c r="D68" i="3"/>
  <c r="C68" i="3"/>
  <c r="BD67" i="3"/>
  <c r="BB67" i="3"/>
  <c r="BA67" i="3"/>
  <c r="AZ67" i="3"/>
  <c r="AY67" i="3"/>
  <c r="AX67" i="3"/>
  <c r="AW67" i="3"/>
  <c r="AV67" i="3"/>
  <c r="AU67" i="3"/>
  <c r="AT67" i="3"/>
  <c r="AS67" i="3"/>
  <c r="AR67" i="3"/>
  <c r="AQ67" i="3"/>
  <c r="AP67" i="3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A67" i="3"/>
  <c r="Z67" i="3"/>
  <c r="Y67" i="3"/>
  <c r="X67" i="3"/>
  <c r="W67" i="3"/>
  <c r="S67" i="3"/>
  <c r="Q67" i="3"/>
  <c r="P67" i="3"/>
  <c r="O67" i="3"/>
  <c r="M67" i="3"/>
  <c r="L67" i="3"/>
  <c r="K67" i="3"/>
  <c r="I67" i="3"/>
  <c r="H67" i="3"/>
  <c r="G67" i="3"/>
  <c r="E67" i="3"/>
  <c r="D67" i="3"/>
  <c r="C67" i="3"/>
  <c r="BB66" i="3"/>
  <c r="BA66" i="3"/>
  <c r="AZ66" i="3"/>
  <c r="AY66" i="3"/>
  <c r="AX66" i="3"/>
  <c r="AW66" i="3"/>
  <c r="AV66" i="3"/>
  <c r="AU66" i="3"/>
  <c r="AT66" i="3"/>
  <c r="AS66" i="3"/>
  <c r="AR66" i="3"/>
  <c r="AQ66" i="3"/>
  <c r="AP66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A66" i="3"/>
  <c r="Z66" i="3"/>
  <c r="Y66" i="3"/>
  <c r="X66" i="3"/>
  <c r="W66" i="3"/>
  <c r="S66" i="3"/>
  <c r="Q66" i="3"/>
  <c r="P66" i="3"/>
  <c r="O66" i="3"/>
  <c r="M66" i="3"/>
  <c r="L66" i="3"/>
  <c r="K66" i="3"/>
  <c r="I66" i="3"/>
  <c r="H66" i="3"/>
  <c r="G66" i="3"/>
  <c r="E66" i="3"/>
  <c r="D66" i="3"/>
  <c r="C66" i="3"/>
  <c r="BB65" i="3"/>
  <c r="BA65" i="3"/>
  <c r="AZ65" i="3"/>
  <c r="AY65" i="3"/>
  <c r="AX65" i="3"/>
  <c r="AW65" i="3"/>
  <c r="AV65" i="3"/>
  <c r="AU65" i="3"/>
  <c r="AT65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Z65" i="3"/>
  <c r="Y65" i="3"/>
  <c r="X65" i="3"/>
  <c r="W65" i="3"/>
  <c r="S65" i="3"/>
  <c r="Q65" i="3"/>
  <c r="P65" i="3"/>
  <c r="O65" i="3"/>
  <c r="M65" i="3"/>
  <c r="L65" i="3"/>
  <c r="K65" i="3"/>
  <c r="I65" i="3"/>
  <c r="H65" i="3"/>
  <c r="G65" i="3"/>
  <c r="E65" i="3"/>
  <c r="D65" i="3"/>
  <c r="C65" i="3"/>
  <c r="BB64" i="3"/>
  <c r="BA64" i="3"/>
  <c r="AZ64" i="3"/>
  <c r="AY64" i="3"/>
  <c r="AX64" i="3"/>
  <c r="AW64" i="3"/>
  <c r="AV64" i="3"/>
  <c r="AT64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A64" i="3"/>
  <c r="Z64" i="3"/>
  <c r="Y64" i="3"/>
  <c r="X64" i="3"/>
  <c r="W64" i="3"/>
  <c r="S64" i="3"/>
  <c r="Q64" i="3"/>
  <c r="P64" i="3"/>
  <c r="O64" i="3"/>
  <c r="M64" i="3"/>
  <c r="L64" i="3"/>
  <c r="K64" i="3"/>
  <c r="I64" i="3"/>
  <c r="H64" i="3"/>
  <c r="G64" i="3"/>
  <c r="E64" i="3"/>
  <c r="D64" i="3"/>
  <c r="C64" i="3"/>
  <c r="BB63" i="3"/>
  <c r="BA63" i="3"/>
  <c r="AZ63" i="3"/>
  <c r="AY63" i="3"/>
  <c r="AX63" i="3"/>
  <c r="AW63" i="3"/>
  <c r="AV63" i="3"/>
  <c r="AU63" i="3"/>
  <c r="AT63" i="3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A63" i="3"/>
  <c r="Z63" i="3"/>
  <c r="Y63" i="3"/>
  <c r="X63" i="3"/>
  <c r="W63" i="3"/>
  <c r="S63" i="3"/>
  <c r="Q63" i="3"/>
  <c r="P63" i="3"/>
  <c r="O63" i="3"/>
  <c r="M63" i="3"/>
  <c r="L63" i="3"/>
  <c r="K63" i="3"/>
  <c r="I63" i="3"/>
  <c r="H63" i="3"/>
  <c r="G63" i="3"/>
  <c r="E63" i="3"/>
  <c r="D63" i="3"/>
  <c r="C63" i="3"/>
  <c r="BB62" i="3"/>
  <c r="BA62" i="3"/>
  <c r="AZ62" i="3"/>
  <c r="AY62" i="3"/>
  <c r="AX62" i="3"/>
  <c r="AW62" i="3"/>
  <c r="AV62" i="3"/>
  <c r="AU62" i="3"/>
  <c r="AT62" i="3"/>
  <c r="AS62" i="3"/>
  <c r="AR62" i="3"/>
  <c r="AQ62" i="3"/>
  <c r="AP62" i="3"/>
  <c r="AO62" i="3"/>
  <c r="AN62" i="3"/>
  <c r="AL62" i="3"/>
  <c r="AK62" i="3"/>
  <c r="AJ62" i="3"/>
  <c r="AI62" i="3"/>
  <c r="AH62" i="3"/>
  <c r="AG62" i="3"/>
  <c r="AF62" i="3"/>
  <c r="AE62" i="3"/>
  <c r="AD62" i="3"/>
  <c r="AC62" i="3"/>
  <c r="AB62" i="3"/>
  <c r="AA62" i="3"/>
  <c r="Z62" i="3"/>
  <c r="Y62" i="3"/>
  <c r="X62" i="3"/>
  <c r="W62" i="3"/>
  <c r="S62" i="3"/>
  <c r="Q62" i="3"/>
  <c r="P62" i="3"/>
  <c r="O62" i="3"/>
  <c r="M62" i="3"/>
  <c r="L62" i="3"/>
  <c r="K62" i="3"/>
  <c r="I62" i="3"/>
  <c r="H62" i="3"/>
  <c r="G62" i="3"/>
  <c r="E62" i="3"/>
  <c r="D62" i="3"/>
  <c r="C62" i="3"/>
  <c r="BB61" i="3"/>
  <c r="BA61" i="3"/>
  <c r="AZ61" i="3"/>
  <c r="AY61" i="3"/>
  <c r="AX61" i="3"/>
  <c r="AW61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A61" i="3"/>
  <c r="Z61" i="3"/>
  <c r="Y61" i="3"/>
  <c r="W61" i="3"/>
  <c r="S61" i="3"/>
  <c r="Q61" i="3"/>
  <c r="P61" i="3"/>
  <c r="O61" i="3"/>
  <c r="M61" i="3"/>
  <c r="L61" i="3"/>
  <c r="K61" i="3"/>
  <c r="I61" i="3"/>
  <c r="H61" i="3"/>
  <c r="G61" i="3"/>
  <c r="E61" i="3"/>
  <c r="D61" i="3"/>
  <c r="C61" i="3"/>
  <c r="BB60" i="3"/>
  <c r="BA60" i="3"/>
  <c r="AZ60" i="3"/>
  <c r="AY60" i="3"/>
  <c r="AX60" i="3"/>
  <c r="AW60" i="3"/>
  <c r="AV60" i="3"/>
  <c r="AU60" i="3"/>
  <c r="AT60" i="3"/>
  <c r="AS60" i="3"/>
  <c r="AR60" i="3"/>
  <c r="AQ60" i="3"/>
  <c r="AP60" i="3"/>
  <c r="AO60" i="3"/>
  <c r="AN60" i="3"/>
  <c r="AM60" i="3"/>
  <c r="AL60" i="3"/>
  <c r="AK60" i="3"/>
  <c r="AJ60" i="3"/>
  <c r="AI60" i="3"/>
  <c r="AH60" i="3"/>
  <c r="AG60" i="3"/>
  <c r="AF60" i="3"/>
  <c r="AD60" i="3"/>
  <c r="AC60" i="3"/>
  <c r="AB60" i="3"/>
  <c r="AA60" i="3"/>
  <c r="Z60" i="3"/>
  <c r="Y60" i="3"/>
  <c r="X60" i="3"/>
  <c r="W60" i="3"/>
  <c r="S60" i="3"/>
  <c r="Q60" i="3"/>
  <c r="P60" i="3"/>
  <c r="O60" i="3"/>
  <c r="M60" i="3"/>
  <c r="L60" i="3"/>
  <c r="K60" i="3"/>
  <c r="I60" i="3"/>
  <c r="H60" i="3"/>
  <c r="G60" i="3"/>
  <c r="E60" i="3"/>
  <c r="D60" i="3"/>
  <c r="C60" i="3"/>
  <c r="BB59" i="3"/>
  <c r="BA59" i="3"/>
  <c r="AZ59" i="3"/>
  <c r="AY59" i="3"/>
  <c r="AX59" i="3"/>
  <c r="AW59" i="3"/>
  <c r="AV59" i="3"/>
  <c r="AU59" i="3"/>
  <c r="AT59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A59" i="3"/>
  <c r="Y59" i="3"/>
  <c r="X59" i="3"/>
  <c r="W59" i="3"/>
  <c r="S59" i="3"/>
  <c r="Q59" i="3"/>
  <c r="P59" i="3"/>
  <c r="O59" i="3"/>
  <c r="M59" i="3"/>
  <c r="L59" i="3"/>
  <c r="K59" i="3"/>
  <c r="I59" i="3"/>
  <c r="H59" i="3"/>
  <c r="G59" i="3"/>
  <c r="E59" i="3"/>
  <c r="D59" i="3"/>
  <c r="C59" i="3"/>
  <c r="BB58" i="3"/>
  <c r="BA58" i="3"/>
  <c r="AZ58" i="3"/>
  <c r="AY58" i="3"/>
  <c r="AX58" i="3"/>
  <c r="AW58" i="3"/>
  <c r="AV58" i="3"/>
  <c r="AU58" i="3"/>
  <c r="AT58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A58" i="3"/>
  <c r="Z58" i="3"/>
  <c r="Y58" i="3"/>
  <c r="W58" i="3"/>
  <c r="S58" i="3"/>
  <c r="Q58" i="3"/>
  <c r="P58" i="3"/>
  <c r="O58" i="3"/>
  <c r="M58" i="3"/>
  <c r="L58" i="3"/>
  <c r="K58" i="3"/>
  <c r="I58" i="3"/>
  <c r="H58" i="3"/>
  <c r="G58" i="3"/>
  <c r="E58" i="3"/>
  <c r="D58" i="3"/>
  <c r="C58" i="3"/>
  <c r="BB57" i="3"/>
  <c r="BA57" i="3"/>
  <c r="AZ57" i="3"/>
  <c r="AY57" i="3"/>
  <c r="AX57" i="3"/>
  <c r="AW57" i="3"/>
  <c r="AV57" i="3"/>
  <c r="AU57" i="3"/>
  <c r="AT57" i="3"/>
  <c r="AS57" i="3"/>
  <c r="AR57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A57" i="3"/>
  <c r="Y57" i="3"/>
  <c r="X57" i="3"/>
  <c r="W57" i="3"/>
  <c r="S57" i="3"/>
  <c r="Q57" i="3"/>
  <c r="P57" i="3"/>
  <c r="O57" i="3"/>
  <c r="M57" i="3"/>
  <c r="L57" i="3"/>
  <c r="K57" i="3"/>
  <c r="I57" i="3"/>
  <c r="H57" i="3"/>
  <c r="G57" i="3"/>
  <c r="E57" i="3"/>
  <c r="D57" i="3"/>
  <c r="C57" i="3"/>
  <c r="BB56" i="3"/>
  <c r="BA56" i="3"/>
  <c r="AZ56" i="3"/>
  <c r="AY56" i="3"/>
  <c r="AX56" i="3"/>
  <c r="AW56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W56" i="3"/>
  <c r="S56" i="3"/>
  <c r="Q56" i="3"/>
  <c r="P56" i="3"/>
  <c r="O56" i="3"/>
  <c r="M56" i="3"/>
  <c r="L56" i="3"/>
  <c r="K56" i="3"/>
  <c r="I56" i="3"/>
  <c r="H56" i="3"/>
  <c r="G56" i="3"/>
  <c r="E56" i="3"/>
  <c r="D56" i="3"/>
  <c r="C56" i="3"/>
  <c r="BK55" i="3"/>
  <c r="BB55" i="3"/>
  <c r="BA55" i="3"/>
  <c r="AZ55" i="3"/>
  <c r="AY55" i="3"/>
  <c r="AX55" i="3"/>
  <c r="AW55" i="3"/>
  <c r="AV55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A55" i="3"/>
  <c r="Y55" i="3"/>
  <c r="X55" i="3"/>
  <c r="W55" i="3"/>
  <c r="S55" i="3"/>
  <c r="Q55" i="3"/>
  <c r="P55" i="3"/>
  <c r="O55" i="3"/>
  <c r="M55" i="3"/>
  <c r="L55" i="3"/>
  <c r="K55" i="3"/>
  <c r="I55" i="3"/>
  <c r="H55" i="3"/>
  <c r="G55" i="3"/>
  <c r="E55" i="3"/>
  <c r="D55" i="3"/>
  <c r="C55" i="3"/>
  <c r="BB54" i="3"/>
  <c r="BA54" i="3"/>
  <c r="AZ54" i="3"/>
  <c r="AY54" i="3"/>
  <c r="AX54" i="3"/>
  <c r="AW54" i="3"/>
  <c r="AV54" i="3"/>
  <c r="AU54" i="3"/>
  <c r="AT54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A54" i="3"/>
  <c r="Z54" i="3"/>
  <c r="Y54" i="3"/>
  <c r="X54" i="3"/>
  <c r="W54" i="3"/>
  <c r="S54" i="3"/>
  <c r="Q54" i="3"/>
  <c r="P54" i="3"/>
  <c r="O54" i="3"/>
  <c r="M54" i="3"/>
  <c r="L54" i="3"/>
  <c r="K54" i="3"/>
  <c r="I54" i="3"/>
  <c r="H54" i="3"/>
  <c r="G54" i="3"/>
  <c r="E54" i="3"/>
  <c r="D54" i="3"/>
  <c r="C54" i="3"/>
  <c r="BB53" i="3"/>
  <c r="BA53" i="3"/>
  <c r="AZ53" i="3"/>
  <c r="AY53" i="3"/>
  <c r="AX53" i="3"/>
  <c r="AW53" i="3"/>
  <c r="AV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A53" i="3"/>
  <c r="Y53" i="3"/>
  <c r="X53" i="3"/>
  <c r="W53" i="3"/>
  <c r="S53" i="3"/>
  <c r="Q53" i="3"/>
  <c r="P53" i="3"/>
  <c r="O53" i="3"/>
  <c r="M53" i="3"/>
  <c r="L53" i="3"/>
  <c r="K53" i="3"/>
  <c r="I53" i="3"/>
  <c r="H53" i="3"/>
  <c r="G53" i="3"/>
  <c r="E53" i="3"/>
  <c r="D53" i="3"/>
  <c r="C53" i="3"/>
  <c r="BB52" i="3"/>
  <c r="BA52" i="3"/>
  <c r="AZ52" i="3"/>
  <c r="AY52" i="3"/>
  <c r="AX52" i="3"/>
  <c r="AW52" i="3"/>
  <c r="AV52" i="3"/>
  <c r="AU52" i="3"/>
  <c r="AT52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A52" i="3"/>
  <c r="Z52" i="3"/>
  <c r="Y52" i="3"/>
  <c r="W52" i="3"/>
  <c r="S52" i="3"/>
  <c r="Q52" i="3"/>
  <c r="P52" i="3"/>
  <c r="O52" i="3"/>
  <c r="M52" i="3"/>
  <c r="L52" i="3"/>
  <c r="K52" i="3"/>
  <c r="I52" i="3"/>
  <c r="H52" i="3"/>
  <c r="G52" i="3"/>
  <c r="E52" i="3"/>
  <c r="D52" i="3"/>
  <c r="C52" i="3"/>
  <c r="BB51" i="3"/>
  <c r="BA51" i="3"/>
  <c r="AZ51" i="3"/>
  <c r="AY51" i="3"/>
  <c r="AX51" i="3"/>
  <c r="AW51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Y51" i="3"/>
  <c r="X51" i="3"/>
  <c r="W51" i="3"/>
  <c r="S51" i="3"/>
  <c r="Q51" i="3"/>
  <c r="P51" i="3"/>
  <c r="O51" i="3"/>
  <c r="M51" i="3"/>
  <c r="L51" i="3"/>
  <c r="K51" i="3"/>
  <c r="I51" i="3"/>
  <c r="H51" i="3"/>
  <c r="G51" i="3"/>
  <c r="E51" i="3"/>
  <c r="D51" i="3"/>
  <c r="C51" i="3"/>
  <c r="BD50" i="3"/>
  <c r="BB50" i="3"/>
  <c r="BA50" i="3"/>
  <c r="AZ50" i="3"/>
  <c r="AY50" i="3"/>
  <c r="AX50" i="3"/>
  <c r="AW50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A50" i="3"/>
  <c r="Z50" i="3"/>
  <c r="Y50" i="3"/>
  <c r="X50" i="3"/>
  <c r="W50" i="3"/>
  <c r="S50" i="3"/>
  <c r="Q50" i="3"/>
  <c r="P50" i="3"/>
  <c r="O50" i="3"/>
  <c r="M50" i="3"/>
  <c r="L50" i="3"/>
  <c r="K50" i="3"/>
  <c r="I50" i="3"/>
  <c r="H50" i="3"/>
  <c r="G50" i="3"/>
  <c r="E50" i="3"/>
  <c r="D50" i="3"/>
  <c r="C50" i="3"/>
  <c r="BB49" i="3"/>
  <c r="BA49" i="3"/>
  <c r="AZ49" i="3"/>
  <c r="AY49" i="3"/>
  <c r="AX49" i="3"/>
  <c r="AW49" i="3"/>
  <c r="AV49" i="3"/>
  <c r="AU49" i="3"/>
  <c r="AT49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A49" i="3"/>
  <c r="Y49" i="3"/>
  <c r="X49" i="3"/>
  <c r="W49" i="3"/>
  <c r="S49" i="3"/>
  <c r="Q49" i="3"/>
  <c r="P49" i="3"/>
  <c r="O49" i="3"/>
  <c r="M49" i="3"/>
  <c r="L49" i="3"/>
  <c r="K49" i="3"/>
  <c r="I49" i="3"/>
  <c r="H49" i="3"/>
  <c r="G49" i="3"/>
  <c r="E49" i="3"/>
  <c r="D49" i="3"/>
  <c r="C49" i="3"/>
  <c r="BB48" i="3"/>
  <c r="BA48" i="3"/>
  <c r="AZ48" i="3"/>
  <c r="AY48" i="3"/>
  <c r="AX48" i="3"/>
  <c r="AW48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A48" i="3"/>
  <c r="Z48" i="3"/>
  <c r="Y48" i="3"/>
  <c r="X48" i="3"/>
  <c r="W48" i="3"/>
  <c r="S48" i="3"/>
  <c r="Q48" i="3"/>
  <c r="P48" i="3"/>
  <c r="O48" i="3"/>
  <c r="M48" i="3"/>
  <c r="L48" i="3"/>
  <c r="K48" i="3"/>
  <c r="I48" i="3"/>
  <c r="H48" i="3"/>
  <c r="G48" i="3"/>
  <c r="E48" i="3"/>
  <c r="D48" i="3"/>
  <c r="C48" i="3"/>
  <c r="BB47" i="3"/>
  <c r="BA47" i="3"/>
  <c r="AZ47" i="3"/>
  <c r="AY47" i="3"/>
  <c r="AX47" i="3"/>
  <c r="AW47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A47" i="3"/>
  <c r="Z47" i="3"/>
  <c r="Y47" i="3"/>
  <c r="X47" i="3"/>
  <c r="W47" i="3"/>
  <c r="S47" i="3"/>
  <c r="Q47" i="3"/>
  <c r="O47" i="3"/>
  <c r="M47" i="3"/>
  <c r="L47" i="3"/>
  <c r="K47" i="3"/>
  <c r="I47" i="3"/>
  <c r="H47" i="3"/>
  <c r="G47" i="3"/>
  <c r="E47" i="3"/>
  <c r="D47" i="3"/>
  <c r="C47" i="3"/>
  <c r="BB46" i="3"/>
  <c r="BA46" i="3"/>
  <c r="AZ46" i="3"/>
  <c r="AY46" i="3"/>
  <c r="AX46" i="3"/>
  <c r="AW46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S46" i="3"/>
  <c r="Q46" i="3"/>
  <c r="P46" i="3"/>
  <c r="O46" i="3"/>
  <c r="M46" i="3"/>
  <c r="L46" i="3"/>
  <c r="K46" i="3"/>
  <c r="I46" i="3"/>
  <c r="H46" i="3"/>
  <c r="G46" i="3"/>
  <c r="E46" i="3"/>
  <c r="D46" i="3"/>
  <c r="C46" i="3"/>
  <c r="BB45" i="3"/>
  <c r="BA45" i="3"/>
  <c r="AZ45" i="3"/>
  <c r="AY45" i="3"/>
  <c r="AX45" i="3"/>
  <c r="AW45" i="3"/>
  <c r="AV45" i="3"/>
  <c r="AU45" i="3"/>
  <c r="AT45" i="3"/>
  <c r="AS45" i="3"/>
  <c r="AR45" i="3"/>
  <c r="AQ45" i="3"/>
  <c r="AO45" i="3"/>
  <c r="AN45" i="3"/>
  <c r="AM45" i="3"/>
  <c r="AL45" i="3"/>
  <c r="AK45" i="3"/>
  <c r="AJ45" i="3"/>
  <c r="AI45" i="3"/>
  <c r="AH45" i="3"/>
  <c r="AG45" i="3"/>
  <c r="AF45" i="3"/>
  <c r="AE45" i="3"/>
  <c r="AC45" i="3"/>
  <c r="AB45" i="3"/>
  <c r="AA45" i="3"/>
  <c r="Z45" i="3"/>
  <c r="Y45" i="3"/>
  <c r="X45" i="3"/>
  <c r="W45" i="3"/>
  <c r="S45" i="3"/>
  <c r="Q45" i="3"/>
  <c r="P45" i="3"/>
  <c r="O45" i="3"/>
  <c r="M45" i="3"/>
  <c r="L45" i="3"/>
  <c r="K45" i="3"/>
  <c r="I45" i="3"/>
  <c r="G45" i="3"/>
  <c r="E45" i="3"/>
  <c r="D45" i="3"/>
  <c r="C45" i="3"/>
  <c r="BB44" i="3"/>
  <c r="BA44" i="3"/>
  <c r="AZ44" i="3"/>
  <c r="AY44" i="3"/>
  <c r="AX44" i="3"/>
  <c r="AW44" i="3"/>
  <c r="AV44" i="3"/>
  <c r="AU44" i="3"/>
  <c r="AT44" i="3"/>
  <c r="AS44" i="3"/>
  <c r="AR44" i="3"/>
  <c r="AQ44" i="3"/>
  <c r="AP44" i="3"/>
  <c r="AO44" i="3"/>
  <c r="AN44" i="3"/>
  <c r="AM44" i="3"/>
  <c r="AL44" i="3"/>
  <c r="AK44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S44" i="3"/>
  <c r="Q44" i="3"/>
  <c r="O44" i="3"/>
  <c r="M44" i="3"/>
  <c r="K44" i="3"/>
  <c r="I44" i="3"/>
  <c r="H44" i="3"/>
  <c r="G44" i="3"/>
  <c r="E44" i="3"/>
  <c r="D44" i="3"/>
  <c r="C44" i="3"/>
  <c r="BB43" i="3"/>
  <c r="BA43" i="3"/>
  <c r="AZ43" i="3"/>
  <c r="AY43" i="3"/>
  <c r="AX43" i="3"/>
  <c r="AW43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B43" i="3"/>
  <c r="AA43" i="3"/>
  <c r="Z43" i="3"/>
  <c r="Y43" i="3"/>
  <c r="X43" i="3"/>
  <c r="W43" i="3"/>
  <c r="Q43" i="3"/>
  <c r="P43" i="3"/>
  <c r="O43" i="3"/>
  <c r="M43" i="3"/>
  <c r="L43" i="3"/>
  <c r="K43" i="3"/>
  <c r="I43" i="3"/>
  <c r="H43" i="3"/>
  <c r="G43" i="3"/>
  <c r="E43" i="3"/>
  <c r="D43" i="3"/>
  <c r="BB42" i="3"/>
  <c r="BA42" i="3"/>
  <c r="AZ42" i="3"/>
  <c r="AY42" i="3"/>
  <c r="AX42" i="3"/>
  <c r="AW42" i="3"/>
  <c r="AV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D42" i="3"/>
  <c r="AC42" i="3"/>
  <c r="AB42" i="3"/>
  <c r="AA42" i="3"/>
  <c r="Z42" i="3"/>
  <c r="Y42" i="3"/>
  <c r="X42" i="3"/>
  <c r="W42" i="3"/>
  <c r="S42" i="3"/>
  <c r="Q42" i="3"/>
  <c r="P42" i="3"/>
  <c r="O42" i="3"/>
  <c r="M42" i="3"/>
  <c r="L42" i="3"/>
  <c r="K42" i="3"/>
  <c r="I42" i="3"/>
  <c r="H42" i="3"/>
  <c r="G42" i="3"/>
  <c r="E42" i="3"/>
  <c r="D42" i="3"/>
  <c r="C42" i="3"/>
  <c r="BB41" i="3"/>
  <c r="BA41" i="3"/>
  <c r="AZ41" i="3"/>
  <c r="AY41" i="3"/>
  <c r="AX41" i="3"/>
  <c r="AW41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B41" i="3"/>
  <c r="AA41" i="3"/>
  <c r="Z41" i="3"/>
  <c r="Y41" i="3"/>
  <c r="X41" i="3"/>
  <c r="W41" i="3"/>
  <c r="S41" i="3"/>
  <c r="Q41" i="3"/>
  <c r="P41" i="3"/>
  <c r="O41" i="3"/>
  <c r="M41" i="3"/>
  <c r="L41" i="3"/>
  <c r="I41" i="3"/>
  <c r="H41" i="3"/>
  <c r="G41" i="3"/>
  <c r="E41" i="3"/>
  <c r="D41" i="3"/>
  <c r="C41" i="3"/>
  <c r="BB40" i="3"/>
  <c r="BA40" i="3"/>
  <c r="AZ40" i="3"/>
  <c r="AY40" i="3"/>
  <c r="AX40" i="3"/>
  <c r="AW40" i="3"/>
  <c r="AV40" i="3"/>
  <c r="AT40" i="3"/>
  <c r="AS40" i="3"/>
  <c r="AR40" i="3"/>
  <c r="AQ40" i="3"/>
  <c r="AP40" i="3"/>
  <c r="AO40" i="3"/>
  <c r="AN40" i="3"/>
  <c r="AL40" i="3"/>
  <c r="AK40" i="3"/>
  <c r="AJ40" i="3"/>
  <c r="AI40" i="3"/>
  <c r="AH40" i="3"/>
  <c r="AG40" i="3"/>
  <c r="AF40" i="3"/>
  <c r="AD40" i="3"/>
  <c r="AC40" i="3"/>
  <c r="AB40" i="3"/>
  <c r="AA40" i="3"/>
  <c r="Z40" i="3"/>
  <c r="Y40" i="3"/>
  <c r="X40" i="3"/>
  <c r="W40" i="3"/>
  <c r="S40" i="3"/>
  <c r="Q40" i="3"/>
  <c r="P40" i="3"/>
  <c r="O40" i="3"/>
  <c r="M40" i="3"/>
  <c r="L40" i="3"/>
  <c r="K40" i="3"/>
  <c r="I40" i="3"/>
  <c r="H40" i="3"/>
  <c r="G40" i="3"/>
  <c r="E40" i="3"/>
  <c r="D40" i="3"/>
  <c r="C40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S39" i="3"/>
  <c r="Q39" i="3"/>
  <c r="P39" i="3"/>
  <c r="O39" i="3"/>
  <c r="M39" i="3"/>
  <c r="L39" i="3"/>
  <c r="K39" i="3"/>
  <c r="I39" i="3"/>
  <c r="H39" i="3"/>
  <c r="G39" i="3"/>
  <c r="E39" i="3"/>
  <c r="D39" i="3"/>
  <c r="C39" i="3"/>
  <c r="BB38" i="3"/>
  <c r="BA38" i="3"/>
  <c r="AZ38" i="3"/>
  <c r="AY38" i="3"/>
  <c r="AX38" i="3"/>
  <c r="AW38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S38" i="3"/>
  <c r="Q38" i="3"/>
  <c r="P38" i="3"/>
  <c r="O38" i="3"/>
  <c r="M38" i="3"/>
  <c r="L38" i="3"/>
  <c r="K38" i="3"/>
  <c r="I38" i="3"/>
  <c r="H38" i="3"/>
  <c r="G38" i="3"/>
  <c r="E38" i="3"/>
  <c r="D38" i="3"/>
  <c r="C38" i="3"/>
  <c r="BB37" i="3"/>
  <c r="BA37" i="3"/>
  <c r="AZ37" i="3"/>
  <c r="AY37" i="3"/>
  <c r="AX37" i="3"/>
  <c r="AW37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B37" i="3"/>
  <c r="AA37" i="3"/>
  <c r="Z37" i="3"/>
  <c r="Y37" i="3"/>
  <c r="X37" i="3"/>
  <c r="W37" i="3"/>
  <c r="S37" i="3"/>
  <c r="Q37" i="3"/>
  <c r="P37" i="3"/>
  <c r="O37" i="3"/>
  <c r="M37" i="3"/>
  <c r="L37" i="3"/>
  <c r="I37" i="3"/>
  <c r="H37" i="3"/>
  <c r="G37" i="3"/>
  <c r="E37" i="3"/>
  <c r="D37" i="3"/>
  <c r="C37" i="3"/>
  <c r="BB36" i="3"/>
  <c r="BA36" i="3"/>
  <c r="AZ36" i="3"/>
  <c r="AY36" i="3"/>
  <c r="AX36" i="3"/>
  <c r="AW36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D36" i="3"/>
  <c r="AC36" i="3"/>
  <c r="AB36" i="3"/>
  <c r="AA36" i="3"/>
  <c r="Z36" i="3"/>
  <c r="Y36" i="3"/>
  <c r="X36" i="3"/>
  <c r="W36" i="3"/>
  <c r="S36" i="3"/>
  <c r="Q36" i="3"/>
  <c r="P36" i="3"/>
  <c r="M36" i="3"/>
  <c r="L36" i="3"/>
  <c r="K36" i="3"/>
  <c r="I36" i="3"/>
  <c r="H36" i="3"/>
  <c r="G36" i="3"/>
  <c r="E36" i="3"/>
  <c r="D36" i="3"/>
  <c r="C36" i="3"/>
  <c r="BB35" i="3"/>
  <c r="AZ35" i="3"/>
  <c r="AY35" i="3"/>
  <c r="AX35" i="3"/>
  <c r="AW35" i="3"/>
  <c r="AV35" i="3"/>
  <c r="AU35" i="3"/>
  <c r="AT35" i="3"/>
  <c r="AS35" i="3"/>
  <c r="AR35" i="3"/>
  <c r="AQ35" i="3"/>
  <c r="AP35" i="3"/>
  <c r="AO35" i="3"/>
  <c r="AN35" i="3"/>
  <c r="AM35" i="3"/>
  <c r="AL35" i="3"/>
  <c r="AJ35" i="3"/>
  <c r="AI35" i="3"/>
  <c r="AH35" i="3"/>
  <c r="AG35" i="3"/>
  <c r="AF35" i="3"/>
  <c r="AE35" i="3"/>
  <c r="AD35" i="3"/>
  <c r="AC35" i="3"/>
  <c r="AB35" i="3"/>
  <c r="AA35" i="3"/>
  <c r="Z35" i="3"/>
  <c r="Y35" i="3"/>
  <c r="X35" i="3"/>
  <c r="W35" i="3"/>
  <c r="S35" i="3"/>
  <c r="Q35" i="3"/>
  <c r="P35" i="3"/>
  <c r="O35" i="3"/>
  <c r="M35" i="3"/>
  <c r="L35" i="3"/>
  <c r="K35" i="3"/>
  <c r="I35" i="3"/>
  <c r="H35" i="3"/>
  <c r="G35" i="3"/>
  <c r="E35" i="3"/>
  <c r="D35" i="3"/>
  <c r="C35" i="3"/>
  <c r="BB34" i="3"/>
  <c r="BA34" i="3"/>
  <c r="AZ34" i="3"/>
  <c r="AY34" i="3"/>
  <c r="AX34" i="3"/>
  <c r="AW34" i="3"/>
  <c r="AV34" i="3"/>
  <c r="AU34" i="3"/>
  <c r="AT34" i="3"/>
  <c r="AS34" i="3"/>
  <c r="AR34" i="3"/>
  <c r="AQ34" i="3"/>
  <c r="AP34" i="3"/>
  <c r="AO34" i="3"/>
  <c r="AN34" i="3"/>
  <c r="AL34" i="3"/>
  <c r="AK34" i="3"/>
  <c r="AJ34" i="3"/>
  <c r="AI34" i="3"/>
  <c r="AH34" i="3"/>
  <c r="AG34" i="3"/>
  <c r="AF34" i="3"/>
  <c r="AD34" i="3"/>
  <c r="AC34" i="3"/>
  <c r="AB34" i="3"/>
  <c r="AA34" i="3"/>
  <c r="Z34" i="3"/>
  <c r="X34" i="3"/>
  <c r="W34" i="3"/>
  <c r="S34" i="3"/>
  <c r="Q34" i="3"/>
  <c r="P34" i="3"/>
  <c r="O34" i="3"/>
  <c r="M34" i="3"/>
  <c r="L34" i="3"/>
  <c r="K34" i="3"/>
  <c r="I34" i="3"/>
  <c r="H34" i="3"/>
  <c r="G34" i="3"/>
  <c r="E34" i="3"/>
  <c r="D34" i="3"/>
  <c r="C34" i="3"/>
  <c r="BA33" i="3"/>
  <c r="AZ33" i="3"/>
  <c r="AY33" i="3"/>
  <c r="AX33" i="3"/>
  <c r="AW33" i="3"/>
  <c r="AV33" i="3"/>
  <c r="AU33" i="3"/>
  <c r="AS33" i="3"/>
  <c r="AR33" i="3"/>
  <c r="AQ33" i="3"/>
  <c r="AP33" i="3"/>
  <c r="AO33" i="3"/>
  <c r="AN33" i="3"/>
  <c r="AM33" i="3"/>
  <c r="AK33" i="3"/>
  <c r="AJ33" i="3"/>
  <c r="AI33" i="3"/>
  <c r="AH33" i="3"/>
  <c r="AG33" i="3"/>
  <c r="AF33" i="3"/>
  <c r="AC33" i="3"/>
  <c r="AB33" i="3"/>
  <c r="AA33" i="3"/>
  <c r="Z33" i="3"/>
  <c r="Y33" i="3"/>
  <c r="X33" i="3"/>
  <c r="W33" i="3"/>
  <c r="S33" i="3"/>
  <c r="Q33" i="3"/>
  <c r="P33" i="3"/>
  <c r="O33" i="3"/>
  <c r="M33" i="3"/>
  <c r="L33" i="3"/>
  <c r="K33" i="3"/>
  <c r="I33" i="3"/>
  <c r="H33" i="3"/>
  <c r="G33" i="3"/>
  <c r="E33" i="3"/>
  <c r="D33" i="3"/>
  <c r="C33" i="3"/>
  <c r="BB32" i="3"/>
  <c r="BA32" i="3"/>
  <c r="AZ32" i="3"/>
  <c r="AY32" i="3"/>
  <c r="AW32" i="3"/>
  <c r="AV32" i="3"/>
  <c r="AU32" i="3"/>
  <c r="AT32" i="3"/>
  <c r="AS32" i="3"/>
  <c r="AR32" i="3"/>
  <c r="AQ32" i="3"/>
  <c r="AO32" i="3"/>
  <c r="AN32" i="3"/>
  <c r="AM32" i="3"/>
  <c r="AL32" i="3"/>
  <c r="AK32" i="3"/>
  <c r="AJ32" i="3"/>
  <c r="AI32" i="3"/>
  <c r="AG32" i="3"/>
  <c r="AF32" i="3"/>
  <c r="AE32" i="3"/>
  <c r="AD32" i="3"/>
  <c r="AC32" i="3"/>
  <c r="AB32" i="3"/>
  <c r="AA32" i="3"/>
  <c r="Z32" i="3"/>
  <c r="Y32" i="3"/>
  <c r="X32" i="3"/>
  <c r="W32" i="3"/>
  <c r="S32" i="3"/>
  <c r="Q32" i="3"/>
  <c r="P32" i="3"/>
  <c r="O32" i="3"/>
  <c r="M32" i="3"/>
  <c r="L32" i="3"/>
  <c r="K32" i="3"/>
  <c r="I32" i="3"/>
  <c r="H32" i="3"/>
  <c r="G32" i="3"/>
  <c r="E32" i="3"/>
  <c r="D32" i="3"/>
  <c r="C32" i="3"/>
  <c r="BB31" i="3"/>
  <c r="BA31" i="3"/>
  <c r="AZ31" i="3"/>
  <c r="AY31" i="3"/>
  <c r="AX31" i="3"/>
  <c r="AW31" i="3"/>
  <c r="AV31" i="3"/>
  <c r="AU31" i="3"/>
  <c r="AT31" i="3"/>
  <c r="AS31" i="3"/>
  <c r="AR31" i="3"/>
  <c r="AQ31" i="3"/>
  <c r="AP31" i="3"/>
  <c r="AO31" i="3"/>
  <c r="AN31" i="3"/>
  <c r="AL31" i="3"/>
  <c r="AK31" i="3"/>
  <c r="AJ31" i="3"/>
  <c r="AI31" i="3"/>
  <c r="AH31" i="3"/>
  <c r="AG31" i="3"/>
  <c r="AF31" i="3"/>
  <c r="AE31" i="3"/>
  <c r="AC31" i="3"/>
  <c r="AB31" i="3"/>
  <c r="AA31" i="3"/>
  <c r="Z31" i="3"/>
  <c r="Y31" i="3"/>
  <c r="X31" i="3"/>
  <c r="W31" i="3"/>
  <c r="S31" i="3"/>
  <c r="Q31" i="3"/>
  <c r="O31" i="3"/>
  <c r="M31" i="3"/>
  <c r="L31" i="3"/>
  <c r="K31" i="3"/>
  <c r="I31" i="3"/>
  <c r="H31" i="3"/>
  <c r="G31" i="3"/>
  <c r="E31" i="3"/>
  <c r="C31" i="3"/>
  <c r="BB30" i="3"/>
  <c r="BA30" i="3"/>
  <c r="AZ30" i="3"/>
  <c r="AY30" i="3"/>
  <c r="AW30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G30" i="3"/>
  <c r="AF30" i="3"/>
  <c r="AE30" i="3"/>
  <c r="AD30" i="3"/>
  <c r="AC30" i="3"/>
  <c r="AB30" i="3"/>
  <c r="AA30" i="3"/>
  <c r="Y30" i="3"/>
  <c r="X30" i="3"/>
  <c r="W30" i="3"/>
  <c r="S30" i="3"/>
  <c r="Q30" i="3"/>
  <c r="P30" i="3"/>
  <c r="O30" i="3"/>
  <c r="M30" i="3"/>
  <c r="L30" i="3"/>
  <c r="K30" i="3"/>
  <c r="I30" i="3"/>
  <c r="H30" i="3"/>
  <c r="G30" i="3"/>
  <c r="E30" i="3"/>
  <c r="D30" i="3"/>
  <c r="C30" i="3"/>
  <c r="BB29" i="3"/>
  <c r="BA29" i="3"/>
  <c r="AZ29" i="3"/>
  <c r="AY29" i="3"/>
  <c r="AX29" i="3"/>
  <c r="AW29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C29" i="3"/>
  <c r="AB29" i="3"/>
  <c r="AA29" i="3"/>
  <c r="Z29" i="3"/>
  <c r="Y29" i="3"/>
  <c r="X29" i="3"/>
  <c r="W29" i="3"/>
  <c r="S29" i="3"/>
  <c r="Q29" i="3"/>
  <c r="P29" i="3"/>
  <c r="O29" i="3"/>
  <c r="M29" i="3"/>
  <c r="L29" i="3"/>
  <c r="K29" i="3"/>
  <c r="I29" i="3"/>
  <c r="H29" i="3"/>
  <c r="G29" i="3"/>
  <c r="E29" i="3"/>
  <c r="D29" i="3"/>
  <c r="C29" i="3"/>
  <c r="BB28" i="3"/>
  <c r="BA28" i="3"/>
  <c r="AZ28" i="3"/>
  <c r="AY28" i="3"/>
  <c r="AX28" i="3"/>
  <c r="AW28" i="3"/>
  <c r="AV28" i="3"/>
  <c r="AU28" i="3"/>
  <c r="AT28" i="3"/>
  <c r="AS28" i="3"/>
  <c r="AR28" i="3"/>
  <c r="AQ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A28" i="3"/>
  <c r="Y28" i="3"/>
  <c r="X28" i="3"/>
  <c r="W28" i="3"/>
  <c r="S28" i="3"/>
  <c r="Q28" i="3"/>
  <c r="P28" i="3"/>
  <c r="O28" i="3"/>
  <c r="M28" i="3"/>
  <c r="L28" i="3"/>
  <c r="K28" i="3"/>
  <c r="I28" i="3"/>
  <c r="H28" i="3"/>
  <c r="G28" i="3"/>
  <c r="E28" i="3"/>
  <c r="D28" i="3"/>
  <c r="C28" i="3"/>
  <c r="BB27" i="3"/>
  <c r="BA27" i="3"/>
  <c r="AZ27" i="3"/>
  <c r="AY27" i="3"/>
  <c r="AX27" i="3"/>
  <c r="AW27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C27" i="3"/>
  <c r="AB27" i="3"/>
  <c r="AA27" i="3"/>
  <c r="Y27" i="3"/>
  <c r="X27" i="3"/>
  <c r="W27" i="3"/>
  <c r="S27" i="3"/>
  <c r="Q27" i="3"/>
  <c r="P27" i="3"/>
  <c r="O27" i="3"/>
  <c r="M27" i="3"/>
  <c r="K27" i="3"/>
  <c r="I27" i="3"/>
  <c r="H27" i="3"/>
  <c r="G27" i="3"/>
  <c r="E27" i="3"/>
  <c r="C27" i="3"/>
  <c r="BB26" i="3"/>
  <c r="BA26" i="3"/>
  <c r="AZ26" i="3"/>
  <c r="AY26" i="3"/>
  <c r="AX26" i="3"/>
  <c r="AW26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C26" i="3"/>
  <c r="AB26" i="3"/>
  <c r="AA26" i="3"/>
  <c r="Y26" i="3"/>
  <c r="X26" i="3"/>
  <c r="W26" i="3"/>
  <c r="S26" i="3"/>
  <c r="Q26" i="3"/>
  <c r="O26" i="3"/>
  <c r="M26" i="3"/>
  <c r="K26" i="3"/>
  <c r="I26" i="3"/>
  <c r="G26" i="3"/>
  <c r="E26" i="3"/>
  <c r="D26" i="3"/>
  <c r="C26" i="3"/>
  <c r="BA25" i="3"/>
  <c r="AZ25" i="3"/>
  <c r="AY25" i="3"/>
  <c r="AX25" i="3"/>
  <c r="AW25" i="3"/>
  <c r="AV25" i="3"/>
  <c r="AU25" i="3"/>
  <c r="AS25" i="3"/>
  <c r="AR25" i="3"/>
  <c r="AQ25" i="3"/>
  <c r="AP25" i="3"/>
  <c r="AO25" i="3"/>
  <c r="AN25" i="3"/>
  <c r="AM25" i="3"/>
  <c r="AK25" i="3"/>
  <c r="AJ25" i="3"/>
  <c r="AI25" i="3"/>
  <c r="AH25" i="3"/>
  <c r="AG25" i="3"/>
  <c r="AF25" i="3"/>
  <c r="AE25" i="3"/>
  <c r="AC25" i="3"/>
  <c r="AB25" i="3"/>
  <c r="AA25" i="3"/>
  <c r="Z25" i="3"/>
  <c r="Y25" i="3"/>
  <c r="X25" i="3"/>
  <c r="W25" i="3"/>
  <c r="S25" i="3"/>
  <c r="Q25" i="3"/>
  <c r="P25" i="3"/>
  <c r="O25" i="3"/>
  <c r="M25" i="3"/>
  <c r="L25" i="3"/>
  <c r="K25" i="3"/>
  <c r="I25" i="3"/>
  <c r="H25" i="3"/>
  <c r="G25" i="3"/>
  <c r="E25" i="3"/>
  <c r="D25" i="3"/>
  <c r="C25" i="3"/>
  <c r="BB24" i="3"/>
  <c r="BA24" i="3"/>
  <c r="AZ24" i="3"/>
  <c r="AY24" i="3"/>
  <c r="AX24" i="3"/>
  <c r="AW24" i="3"/>
  <c r="AV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D24" i="3"/>
  <c r="AB24" i="3"/>
  <c r="Z24" i="3"/>
  <c r="X24" i="3"/>
  <c r="W24" i="3"/>
  <c r="S24" i="3"/>
  <c r="Q24" i="3"/>
  <c r="P24" i="3"/>
  <c r="O24" i="3"/>
  <c r="M24" i="3"/>
  <c r="L24" i="3"/>
  <c r="K24" i="3"/>
  <c r="I24" i="3"/>
  <c r="H24" i="3"/>
  <c r="G24" i="3"/>
  <c r="E24" i="3"/>
  <c r="D24" i="3"/>
  <c r="BB23" i="3"/>
  <c r="AZ23" i="3"/>
  <c r="AY23" i="3"/>
  <c r="AX23" i="3"/>
  <c r="AW23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B23" i="3"/>
  <c r="AA23" i="3"/>
  <c r="Z23" i="3"/>
  <c r="X23" i="3"/>
  <c r="W23" i="3"/>
  <c r="S23" i="3"/>
  <c r="Q23" i="3"/>
  <c r="P23" i="3"/>
  <c r="O23" i="3"/>
  <c r="M23" i="3"/>
  <c r="L23" i="3"/>
  <c r="K23" i="3"/>
  <c r="I23" i="3"/>
  <c r="H23" i="3"/>
  <c r="E23" i="3"/>
  <c r="D23" i="3"/>
  <c r="C23" i="3"/>
  <c r="BB22" i="3"/>
  <c r="BA22" i="3"/>
  <c r="AZ22" i="3"/>
  <c r="AY22" i="3"/>
  <c r="AX22" i="3"/>
  <c r="AW22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B22" i="3"/>
  <c r="Z22" i="3"/>
  <c r="X22" i="3"/>
  <c r="W22" i="3"/>
  <c r="S22" i="3"/>
  <c r="Q22" i="3"/>
  <c r="P22" i="3"/>
  <c r="O22" i="3"/>
  <c r="M22" i="3"/>
  <c r="L22" i="3"/>
  <c r="K22" i="3"/>
  <c r="I22" i="3"/>
  <c r="H22" i="3"/>
  <c r="G22" i="3"/>
  <c r="E22" i="3"/>
  <c r="BB21" i="3"/>
  <c r="BA21" i="3"/>
  <c r="AZ21" i="3"/>
  <c r="AY21" i="3"/>
  <c r="AX21" i="3"/>
  <c r="AW21" i="3"/>
  <c r="AV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B21" i="3"/>
  <c r="Z21" i="3"/>
  <c r="X21" i="3"/>
  <c r="S21" i="3"/>
  <c r="Q21" i="3"/>
  <c r="P21" i="3"/>
  <c r="O21" i="3"/>
  <c r="M21" i="3"/>
  <c r="L21" i="3"/>
  <c r="I21" i="3"/>
  <c r="H21" i="3"/>
  <c r="G21" i="3"/>
  <c r="E21" i="3"/>
  <c r="D21" i="3"/>
  <c r="C21" i="3"/>
  <c r="BB20" i="3"/>
  <c r="BA20" i="3"/>
  <c r="AZ20" i="3"/>
  <c r="AY20" i="3"/>
  <c r="AX20" i="3"/>
  <c r="AW20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B20" i="3"/>
  <c r="AA20" i="3"/>
  <c r="Z20" i="3"/>
  <c r="X20" i="3"/>
  <c r="W20" i="3"/>
  <c r="S20" i="3"/>
  <c r="Q20" i="3"/>
  <c r="P20" i="3"/>
  <c r="M20" i="3"/>
  <c r="L20" i="3"/>
  <c r="K20" i="3"/>
  <c r="I20" i="3"/>
  <c r="H20" i="3"/>
  <c r="G20" i="3"/>
  <c r="E20" i="3"/>
  <c r="D20" i="3"/>
  <c r="C20" i="3"/>
  <c r="BB19" i="3"/>
  <c r="AZ19" i="3"/>
  <c r="AY19" i="3"/>
  <c r="AX19" i="3"/>
  <c r="AV19" i="3"/>
  <c r="AU19" i="3"/>
  <c r="AT19" i="3"/>
  <c r="AS19" i="3"/>
  <c r="AR19" i="3"/>
  <c r="AQ19" i="3"/>
  <c r="AP19" i="3"/>
  <c r="AN19" i="3"/>
  <c r="AL19" i="3"/>
  <c r="AJ19" i="3"/>
  <c r="AI19" i="3"/>
  <c r="AH19" i="3"/>
  <c r="AG19" i="3"/>
  <c r="AF19" i="3"/>
  <c r="AE19" i="3"/>
  <c r="AD19" i="3"/>
  <c r="AB19" i="3"/>
  <c r="Z19" i="3"/>
  <c r="X19" i="3"/>
  <c r="S19" i="3"/>
  <c r="Q19" i="3"/>
  <c r="P19" i="3"/>
  <c r="O19" i="3"/>
  <c r="M19" i="3"/>
  <c r="L19" i="3"/>
  <c r="I19" i="3"/>
  <c r="H19" i="3"/>
  <c r="G19" i="3"/>
  <c r="E19" i="3"/>
  <c r="D19" i="3"/>
  <c r="C19" i="3"/>
  <c r="BB18" i="3"/>
  <c r="BA18" i="3"/>
  <c r="AZ18" i="3"/>
  <c r="AY18" i="3"/>
  <c r="AX18" i="3"/>
  <c r="AW18" i="3"/>
  <c r="AV18" i="3"/>
  <c r="AU18" i="3"/>
  <c r="AT18" i="3"/>
  <c r="AS18" i="3"/>
  <c r="AR18" i="3"/>
  <c r="AQ18" i="3"/>
  <c r="AP18" i="3"/>
  <c r="AO18" i="3"/>
  <c r="AN18" i="3"/>
  <c r="AM18" i="3"/>
  <c r="AL18" i="3"/>
  <c r="AJ18" i="3"/>
  <c r="AI18" i="3"/>
  <c r="AH18" i="3"/>
  <c r="AF18" i="3"/>
  <c r="AE18" i="3"/>
  <c r="AD18" i="3"/>
  <c r="AC18" i="3"/>
  <c r="AB18" i="3"/>
  <c r="AA18" i="3"/>
  <c r="Z18" i="3"/>
  <c r="Y18" i="3"/>
  <c r="X18" i="3"/>
  <c r="W18" i="3"/>
  <c r="S18" i="3"/>
  <c r="Q18" i="3"/>
  <c r="P18" i="3"/>
  <c r="M18" i="3"/>
  <c r="L18" i="3"/>
  <c r="K18" i="3"/>
  <c r="I18" i="3"/>
  <c r="H18" i="3"/>
  <c r="E18" i="3"/>
  <c r="D18" i="3"/>
  <c r="C18" i="3"/>
  <c r="BB17" i="3"/>
  <c r="AZ17" i="3"/>
  <c r="AY17" i="3"/>
  <c r="AX17" i="3"/>
  <c r="AW17" i="3"/>
  <c r="AV17" i="3"/>
  <c r="AU17" i="3"/>
  <c r="AT17" i="3"/>
  <c r="AR17" i="3"/>
  <c r="AQ17" i="3"/>
  <c r="AP17" i="3"/>
  <c r="AN17" i="3"/>
  <c r="AM17" i="3"/>
  <c r="AL17" i="3"/>
  <c r="AJ17" i="3"/>
  <c r="AI17" i="3"/>
  <c r="AH17" i="3"/>
  <c r="AG17" i="3"/>
  <c r="AF17" i="3"/>
  <c r="AE17" i="3"/>
  <c r="AD17" i="3"/>
  <c r="AB17" i="3"/>
  <c r="AA17" i="3"/>
  <c r="Z17" i="3"/>
  <c r="Y17" i="3"/>
  <c r="X17" i="3"/>
  <c r="W17" i="3"/>
  <c r="Q17" i="3"/>
  <c r="P17" i="3"/>
  <c r="M17" i="3"/>
  <c r="L17" i="3"/>
  <c r="K17" i="3"/>
  <c r="I17" i="3"/>
  <c r="H17" i="3"/>
  <c r="G17" i="3"/>
  <c r="E17" i="3"/>
  <c r="D17" i="3"/>
  <c r="C17" i="3"/>
  <c r="BB16" i="3"/>
  <c r="BA16" i="3"/>
  <c r="AZ16" i="3"/>
  <c r="AY16" i="3"/>
  <c r="AX16" i="3"/>
  <c r="AW16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D16" i="3"/>
  <c r="AB16" i="3"/>
  <c r="AA16" i="3"/>
  <c r="Z16" i="3"/>
  <c r="X16" i="3"/>
  <c r="W16" i="3"/>
  <c r="S16" i="3"/>
  <c r="Q16" i="3"/>
  <c r="P16" i="3"/>
  <c r="O16" i="3"/>
  <c r="M16" i="3"/>
  <c r="L16" i="3"/>
  <c r="I16" i="3"/>
  <c r="H16" i="3"/>
  <c r="G16" i="3"/>
  <c r="E16" i="3"/>
  <c r="D16" i="3"/>
  <c r="C16" i="3"/>
  <c r="BB15" i="3"/>
  <c r="BA15" i="3"/>
  <c r="AZ15" i="3"/>
  <c r="AY15" i="3"/>
  <c r="AX15" i="3"/>
  <c r="AW15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B15" i="3"/>
  <c r="Z15" i="3"/>
  <c r="X15" i="3"/>
  <c r="Q15" i="3"/>
  <c r="P15" i="3"/>
  <c r="O15" i="3"/>
  <c r="M15" i="3"/>
  <c r="L15" i="3"/>
  <c r="K15" i="3"/>
  <c r="I15" i="3"/>
  <c r="H15" i="3"/>
  <c r="G15" i="3"/>
  <c r="E15" i="3"/>
  <c r="D15" i="3"/>
  <c r="BB14" i="3"/>
  <c r="BA14" i="3"/>
  <c r="AZ14" i="3"/>
  <c r="AY14" i="3"/>
  <c r="AX14" i="3"/>
  <c r="AW14" i="3"/>
  <c r="AV14" i="3"/>
  <c r="AU14" i="3"/>
  <c r="AT14" i="3"/>
  <c r="AS14" i="3"/>
  <c r="AR14" i="3"/>
  <c r="AP14" i="3"/>
  <c r="AO14" i="3"/>
  <c r="AN14" i="3"/>
  <c r="AM14" i="3"/>
  <c r="AL14" i="3"/>
  <c r="AK14" i="3"/>
  <c r="AJ14" i="3"/>
  <c r="AH14" i="3"/>
  <c r="AG14" i="3"/>
  <c r="AF14" i="3"/>
  <c r="AE14" i="3"/>
  <c r="AD14" i="3"/>
  <c r="AB14" i="3"/>
  <c r="Z14" i="3"/>
  <c r="X14" i="3"/>
  <c r="S14" i="3"/>
  <c r="Q14" i="3"/>
  <c r="P14" i="3"/>
  <c r="O14" i="3"/>
  <c r="M14" i="3"/>
  <c r="L14" i="3"/>
  <c r="K14" i="3"/>
  <c r="I14" i="3"/>
  <c r="H14" i="3"/>
  <c r="G14" i="3"/>
  <c r="E14" i="3"/>
  <c r="D14" i="3"/>
  <c r="C14" i="3"/>
  <c r="BB13" i="3"/>
  <c r="BA13" i="3"/>
  <c r="AZ13" i="3"/>
  <c r="AY13" i="3"/>
  <c r="AX13" i="3"/>
  <c r="AW13" i="3"/>
  <c r="AV13" i="3"/>
  <c r="AU13" i="3"/>
  <c r="AT13" i="3"/>
  <c r="AS13" i="3"/>
  <c r="AR13" i="3"/>
  <c r="AQ13" i="3"/>
  <c r="AP13" i="3"/>
  <c r="AO13" i="3"/>
  <c r="AN13" i="3"/>
  <c r="AM13" i="3"/>
  <c r="AL13" i="3"/>
  <c r="AK13" i="3"/>
  <c r="AJ13" i="3"/>
  <c r="AI13" i="3"/>
  <c r="AH13" i="3"/>
  <c r="AG13" i="3"/>
  <c r="AF13" i="3"/>
  <c r="AE13" i="3"/>
  <c r="AD13" i="3"/>
  <c r="AC13" i="3"/>
  <c r="AB13" i="3"/>
  <c r="Z13" i="3"/>
  <c r="X13" i="3"/>
  <c r="Q13" i="3"/>
  <c r="P13" i="3"/>
  <c r="O13" i="3"/>
  <c r="M13" i="3"/>
  <c r="L13" i="3"/>
  <c r="I13" i="3"/>
  <c r="H13" i="3"/>
  <c r="G13" i="3"/>
  <c r="E13" i="3"/>
  <c r="D13" i="3"/>
  <c r="C13" i="3"/>
  <c r="BB12" i="3"/>
  <c r="BA12" i="3"/>
  <c r="AZ12" i="3"/>
  <c r="AY12" i="3"/>
  <c r="AX12" i="3"/>
  <c r="AV12" i="3"/>
  <c r="AU12" i="3"/>
  <c r="AT12" i="3"/>
  <c r="AS12" i="3"/>
  <c r="AR12" i="3"/>
  <c r="AQ12" i="3"/>
  <c r="AP12" i="3"/>
  <c r="AN12" i="3"/>
  <c r="AM12" i="3"/>
  <c r="AL12" i="3"/>
  <c r="AK12" i="3"/>
  <c r="AJ12" i="3"/>
  <c r="AI12" i="3"/>
  <c r="AH12" i="3"/>
  <c r="AF12" i="3"/>
  <c r="AD12" i="3"/>
  <c r="AB12" i="3"/>
  <c r="AA12" i="3"/>
  <c r="Z12" i="3"/>
  <c r="Y12" i="3"/>
  <c r="X12" i="3"/>
  <c r="W12" i="3"/>
  <c r="S12" i="3"/>
  <c r="Q12" i="3"/>
  <c r="P12" i="3"/>
  <c r="O12" i="3"/>
  <c r="M12" i="3"/>
  <c r="L12" i="3"/>
  <c r="K12" i="3"/>
  <c r="I12" i="3"/>
  <c r="H12" i="3"/>
  <c r="G12" i="3"/>
  <c r="E12" i="3"/>
  <c r="D12" i="3"/>
  <c r="C12" i="3"/>
  <c r="BB11" i="3"/>
  <c r="AZ11" i="3"/>
  <c r="AY11" i="3"/>
  <c r="AX11" i="3"/>
  <c r="AV11" i="3"/>
  <c r="AU11" i="3"/>
  <c r="AT11" i="3"/>
  <c r="AR11" i="3"/>
  <c r="AQ11" i="3"/>
  <c r="AP11" i="3"/>
  <c r="AO11" i="3"/>
  <c r="AN11" i="3"/>
  <c r="AM11" i="3"/>
  <c r="AL11" i="3"/>
  <c r="AJ11" i="3"/>
  <c r="AI11" i="3"/>
  <c r="AH11" i="3"/>
  <c r="AG11" i="3"/>
  <c r="AF11" i="3"/>
  <c r="AD11" i="3"/>
  <c r="AB11" i="3"/>
  <c r="Z11" i="3"/>
  <c r="X11" i="3"/>
  <c r="Q11" i="3"/>
  <c r="P11" i="3"/>
  <c r="O11" i="3"/>
  <c r="M11" i="3"/>
  <c r="L11" i="3"/>
  <c r="K11" i="3"/>
  <c r="I11" i="3"/>
  <c r="H11" i="3"/>
  <c r="G11" i="3"/>
  <c r="E11" i="3"/>
  <c r="D11" i="3"/>
  <c r="BB10" i="3"/>
  <c r="AZ10" i="3"/>
  <c r="AY10" i="3"/>
  <c r="AX10" i="3"/>
  <c r="AV10" i="3"/>
  <c r="AU10" i="3"/>
  <c r="AT10" i="3"/>
  <c r="AR10" i="3"/>
  <c r="AQ10" i="3"/>
  <c r="AP10" i="3"/>
  <c r="AN10" i="3"/>
  <c r="AM10" i="3"/>
  <c r="AL10" i="3"/>
  <c r="AK10" i="3"/>
  <c r="AJ10" i="3"/>
  <c r="AI10" i="3"/>
  <c r="AH10" i="3"/>
  <c r="AF10" i="3"/>
  <c r="AD10" i="3"/>
  <c r="AB10" i="3"/>
  <c r="AA10" i="3"/>
  <c r="Z10" i="3"/>
  <c r="X10" i="3"/>
  <c r="W10" i="3"/>
  <c r="S10" i="3"/>
  <c r="Q10" i="3"/>
  <c r="P10" i="3"/>
  <c r="O10" i="3"/>
  <c r="M10" i="3"/>
  <c r="L10" i="3"/>
  <c r="K10" i="3"/>
  <c r="I10" i="3"/>
  <c r="H10" i="3"/>
  <c r="G10" i="3"/>
  <c r="E10" i="3"/>
  <c r="D10" i="3"/>
  <c r="C10" i="3"/>
  <c r="BN78" i="2"/>
  <c r="L9" i="3" l="1"/>
  <c r="AS9" i="3"/>
  <c r="AW9" i="3"/>
  <c r="W14" i="3"/>
  <c r="BH14" i="3"/>
  <c r="AA14" i="3"/>
  <c r="AI14" i="3"/>
  <c r="BH15" i="3"/>
  <c r="AA15" i="3"/>
  <c r="AM19" i="3"/>
  <c r="O20" i="3"/>
  <c r="BC21" i="3"/>
  <c r="W21" i="3"/>
  <c r="AA21" i="3"/>
  <c r="AU21" i="3"/>
  <c r="AC24" i="3"/>
  <c r="BK31" i="3"/>
  <c r="AD31" i="3"/>
  <c r="H45" i="3"/>
  <c r="Z57" i="3"/>
  <c r="M78" i="2"/>
  <c r="M9" i="3"/>
  <c r="M76" i="3" s="1"/>
  <c r="AH9" i="3"/>
  <c r="BV78" i="2"/>
  <c r="Y10" i="3"/>
  <c r="AG10" i="3"/>
  <c r="AS10" i="3"/>
  <c r="BA10" i="3"/>
  <c r="Y11" i="3"/>
  <c r="AC11" i="3"/>
  <c r="AK11" i="3"/>
  <c r="AO12" i="3"/>
  <c r="K16" i="3"/>
  <c r="BU78" i="2"/>
  <c r="K21" i="3"/>
  <c r="BF23" i="3"/>
  <c r="F24" i="3"/>
  <c r="C24" i="3"/>
  <c r="BK25" i="3"/>
  <c r="AD25" i="3"/>
  <c r="AL25" i="3"/>
  <c r="AT25" i="3"/>
  <c r="BB25" i="3"/>
  <c r="N26" i="3"/>
  <c r="L26" i="3"/>
  <c r="D31" i="3"/>
  <c r="AM31" i="3"/>
  <c r="BF31" i="3"/>
  <c r="AH32" i="3"/>
  <c r="AP32" i="3"/>
  <c r="AX32" i="3"/>
  <c r="BK33" i="3"/>
  <c r="AD33" i="3"/>
  <c r="AL33" i="3"/>
  <c r="AT33" i="3"/>
  <c r="BB33" i="3"/>
  <c r="Y34" i="3"/>
  <c r="K37" i="3"/>
  <c r="BF39" i="3"/>
  <c r="Z51" i="3"/>
  <c r="AE60" i="3"/>
  <c r="AM62" i="3"/>
  <c r="AD9" i="3"/>
  <c r="AT9" i="3"/>
  <c r="AT78" i="2"/>
  <c r="BB9" i="3"/>
  <c r="BJ10" i="3"/>
  <c r="AC10" i="3"/>
  <c r="AO10" i="3"/>
  <c r="AS11" i="3"/>
  <c r="BA11" i="3"/>
  <c r="Y13" i="3"/>
  <c r="N19" i="3"/>
  <c r="K19" i="3"/>
  <c r="D78" i="2"/>
  <c r="D9" i="3"/>
  <c r="AA9" i="3"/>
  <c r="AM78" i="2"/>
  <c r="AM9" i="3"/>
  <c r="AY9" i="3"/>
  <c r="AY76" i="3" s="1"/>
  <c r="AY78" i="2"/>
  <c r="BW78" i="2"/>
  <c r="S13" i="3"/>
  <c r="BO78" i="2"/>
  <c r="Y14" i="3"/>
  <c r="Y15" i="3"/>
  <c r="BJ15" i="3"/>
  <c r="AC15" i="3"/>
  <c r="BJ16" i="3"/>
  <c r="AC16" i="3"/>
  <c r="AO17" i="3"/>
  <c r="AS17" i="3"/>
  <c r="AK18" i="3"/>
  <c r="Y19" i="3"/>
  <c r="BJ19" i="3"/>
  <c r="AC19" i="3"/>
  <c r="AK19" i="3"/>
  <c r="AO19" i="3"/>
  <c r="AW19" i="3"/>
  <c r="BA19" i="3"/>
  <c r="Y20" i="3"/>
  <c r="BJ20" i="3"/>
  <c r="AC20" i="3"/>
  <c r="Y21" i="3"/>
  <c r="AC21" i="3"/>
  <c r="Y22" i="3"/>
  <c r="AC22" i="3"/>
  <c r="AA24" i="3"/>
  <c r="AE24" i="3"/>
  <c r="AU24" i="3"/>
  <c r="H26" i="3"/>
  <c r="Z26" i="3"/>
  <c r="AD26" i="3"/>
  <c r="L27" i="3"/>
  <c r="P31" i="3"/>
  <c r="AK35" i="3"/>
  <c r="BA35" i="3"/>
  <c r="AC37" i="3"/>
  <c r="AE40" i="3"/>
  <c r="AM40" i="3"/>
  <c r="AU40" i="3"/>
  <c r="AC43" i="3"/>
  <c r="R44" i="3"/>
  <c r="P44" i="3"/>
  <c r="Z49" i="3"/>
  <c r="Z53" i="3"/>
  <c r="X56" i="3"/>
  <c r="X58" i="3"/>
  <c r="X61" i="3"/>
  <c r="AA69" i="3"/>
  <c r="AA71" i="3"/>
  <c r="G9" i="3"/>
  <c r="Q78" i="2"/>
  <c r="Q9" i="3"/>
  <c r="Q76" i="3" s="1"/>
  <c r="N13" i="3"/>
  <c r="K13" i="3"/>
  <c r="AQ14" i="3"/>
  <c r="BC15" i="3"/>
  <c r="W15" i="3"/>
  <c r="AE16" i="3"/>
  <c r="R17" i="3"/>
  <c r="O17" i="3"/>
  <c r="O18" i="3"/>
  <c r="BC19" i="3"/>
  <c r="W19" i="3"/>
  <c r="BH19" i="3"/>
  <c r="AA19" i="3"/>
  <c r="AA22" i="3"/>
  <c r="Y24" i="3"/>
  <c r="R26" i="3"/>
  <c r="P26" i="3"/>
  <c r="D27" i="3"/>
  <c r="O36" i="3"/>
  <c r="AE36" i="3"/>
  <c r="AC41" i="3"/>
  <c r="AD45" i="3"/>
  <c r="AP45" i="3"/>
  <c r="Z59" i="3"/>
  <c r="AA75" i="3"/>
  <c r="H9" i="3"/>
  <c r="Z9" i="3"/>
  <c r="AL9" i="3"/>
  <c r="AP9" i="3"/>
  <c r="AX9" i="3"/>
  <c r="AW10" i="3"/>
  <c r="AW11" i="3"/>
  <c r="BJ12" i="3"/>
  <c r="AC12" i="3"/>
  <c r="AG12" i="3"/>
  <c r="AW12" i="3"/>
  <c r="I78" i="2"/>
  <c r="I9" i="3"/>
  <c r="I76" i="3" s="1"/>
  <c r="W9" i="3"/>
  <c r="AI9" i="3"/>
  <c r="AI78" i="2"/>
  <c r="AQ9" i="3"/>
  <c r="AQ78" i="2"/>
  <c r="AU9" i="3"/>
  <c r="BP78" i="2"/>
  <c r="F11" i="3"/>
  <c r="C11" i="3"/>
  <c r="S11" i="3"/>
  <c r="AC14" i="3"/>
  <c r="Y16" i="3"/>
  <c r="AC17" i="3"/>
  <c r="AK17" i="3"/>
  <c r="BA17" i="3"/>
  <c r="G18" i="3"/>
  <c r="AG18" i="3"/>
  <c r="E78" i="2"/>
  <c r="E9" i="3"/>
  <c r="E76" i="3" s="1"/>
  <c r="K9" i="3"/>
  <c r="P78" i="2"/>
  <c r="P9" i="3"/>
  <c r="X78" i="2"/>
  <c r="X9" i="3"/>
  <c r="AB9" i="3"/>
  <c r="AB76" i="3" s="1"/>
  <c r="AB78" i="2"/>
  <c r="AF78" i="2"/>
  <c r="AF9" i="3"/>
  <c r="AF76" i="3" s="1"/>
  <c r="AJ9" i="3"/>
  <c r="AJ76" i="3" s="1"/>
  <c r="AJ78" i="2"/>
  <c r="AN78" i="2"/>
  <c r="AN9" i="3"/>
  <c r="AN76" i="3" s="1"/>
  <c r="AR9" i="3"/>
  <c r="AR76" i="3" s="1"/>
  <c r="AR78" i="2"/>
  <c r="AV78" i="2"/>
  <c r="AV9" i="3"/>
  <c r="AV76" i="3" s="1"/>
  <c r="AZ9" i="3"/>
  <c r="AZ76" i="3" s="1"/>
  <c r="AZ78" i="2"/>
  <c r="BM78" i="2"/>
  <c r="BC11" i="3"/>
  <c r="W11" i="3"/>
  <c r="AA11" i="3"/>
  <c r="BC13" i="3"/>
  <c r="W13" i="3"/>
  <c r="AA13" i="3"/>
  <c r="F15" i="3"/>
  <c r="C15" i="3"/>
  <c r="S15" i="3"/>
  <c r="S17" i="3"/>
  <c r="C22" i="3"/>
  <c r="J23" i="3"/>
  <c r="G23" i="3"/>
  <c r="Y23" i="3"/>
  <c r="AC23" i="3"/>
  <c r="BA23" i="3"/>
  <c r="BD26" i="3"/>
  <c r="BF27" i="3"/>
  <c r="Z27" i="3"/>
  <c r="BK27" i="3"/>
  <c r="AD27" i="3"/>
  <c r="BF28" i="3"/>
  <c r="Z28" i="3"/>
  <c r="AP28" i="3"/>
  <c r="BK29" i="3"/>
  <c r="AD29" i="3"/>
  <c r="BF30" i="3"/>
  <c r="Z30" i="3"/>
  <c r="AH30" i="3"/>
  <c r="AX30" i="3"/>
  <c r="BD34" i="3"/>
  <c r="K41" i="3"/>
  <c r="AE42" i="3"/>
  <c r="AU42" i="3"/>
  <c r="C43" i="3"/>
  <c r="S43" i="3"/>
  <c r="N44" i="3"/>
  <c r="L44" i="3"/>
  <c r="P47" i="3"/>
  <c r="BK49" i="3"/>
  <c r="R50" i="3"/>
  <c r="X52" i="3"/>
  <c r="BT78" i="2"/>
  <c r="Z55" i="3"/>
  <c r="F56" i="3"/>
  <c r="J56" i="3"/>
  <c r="R56" i="3"/>
  <c r="AU64" i="3"/>
  <c r="AA65" i="3"/>
  <c r="BF11" i="3"/>
  <c r="BK11" i="3"/>
  <c r="R12" i="3"/>
  <c r="BE12" i="3"/>
  <c r="BD13" i="3"/>
  <c r="BI13" i="3"/>
  <c r="BC17" i="3"/>
  <c r="BH17" i="3"/>
  <c r="BJ17" i="3"/>
  <c r="R18" i="3"/>
  <c r="BE18" i="3"/>
  <c r="BJ18" i="3"/>
  <c r="R22" i="3"/>
  <c r="J24" i="3"/>
  <c r="F28" i="3"/>
  <c r="BK28" i="3"/>
  <c r="F29" i="3"/>
  <c r="BF29" i="3"/>
  <c r="F30" i="3"/>
  <c r="BK30" i="3"/>
  <c r="J31" i="3"/>
  <c r="BE31" i="3"/>
  <c r="BJ31" i="3"/>
  <c r="N32" i="3"/>
  <c r="BD32" i="3"/>
  <c r="BI32" i="3"/>
  <c r="N33" i="3"/>
  <c r="BD33" i="3"/>
  <c r="BI33" i="3"/>
  <c r="BH34" i="3"/>
  <c r="BE35" i="3"/>
  <c r="BJ35" i="3"/>
  <c r="J36" i="3"/>
  <c r="J38" i="3"/>
  <c r="R40" i="3"/>
  <c r="BD45" i="3"/>
  <c r="BI45" i="3"/>
  <c r="BH46" i="3"/>
  <c r="R48" i="3"/>
  <c r="J10" i="3"/>
  <c r="BH10" i="3"/>
  <c r="F14" i="3"/>
  <c r="BD14" i="3"/>
  <c r="BI14" i="3"/>
  <c r="N15" i="3"/>
  <c r="BD15" i="3"/>
  <c r="BI15" i="3"/>
  <c r="F16" i="3"/>
  <c r="BD16" i="3"/>
  <c r="BI16" i="3"/>
  <c r="F19" i="3"/>
  <c r="BF19" i="3"/>
  <c r="BK19" i="3"/>
  <c r="R20" i="3"/>
  <c r="BD21" i="3"/>
  <c r="BI21" i="3"/>
  <c r="N22" i="3"/>
  <c r="BI22" i="3"/>
  <c r="BC23" i="3"/>
  <c r="BH23" i="3"/>
  <c r="BF24" i="3"/>
  <c r="BK24" i="3"/>
  <c r="BF25" i="3"/>
  <c r="F26" i="3"/>
  <c r="J26" i="3"/>
  <c r="BE26" i="3"/>
  <c r="BJ26" i="3"/>
  <c r="R27" i="3"/>
  <c r="BC27" i="3"/>
  <c r="BH27" i="3"/>
  <c r="R28" i="3"/>
  <c r="R30" i="3"/>
  <c r="J32" i="3"/>
  <c r="F36" i="3"/>
  <c r="BF36" i="3"/>
  <c r="BK36" i="3"/>
  <c r="F37" i="3"/>
  <c r="BF37" i="3"/>
  <c r="BK37" i="3"/>
  <c r="F38" i="3"/>
  <c r="BF38" i="3"/>
  <c r="BK38" i="3"/>
  <c r="J39" i="3"/>
  <c r="BE39" i="3"/>
  <c r="BJ39" i="3"/>
  <c r="N40" i="3"/>
  <c r="BD40" i="3"/>
  <c r="BI40" i="3"/>
  <c r="BD41" i="3"/>
  <c r="BI41" i="3"/>
  <c r="BH42" i="3"/>
  <c r="BF43" i="3"/>
  <c r="BK43" i="3"/>
  <c r="F44" i="3"/>
  <c r="J44" i="3"/>
  <c r="BE44" i="3"/>
  <c r="BJ44" i="3"/>
  <c r="BD47" i="3"/>
  <c r="BI47" i="3"/>
  <c r="N48" i="3"/>
  <c r="BD48" i="3"/>
  <c r="BI48" i="3"/>
  <c r="BC49" i="3"/>
  <c r="BH49" i="3"/>
  <c r="F50" i="3"/>
  <c r="J50" i="3"/>
  <c r="N50" i="3"/>
  <c r="BE50" i="3"/>
  <c r="BJ50" i="3"/>
  <c r="R51" i="3"/>
  <c r="BC51" i="3"/>
  <c r="BH51" i="3"/>
  <c r="R52" i="3"/>
  <c r="F54" i="3"/>
  <c r="BF54" i="3"/>
  <c r="BK54" i="3"/>
  <c r="J55" i="3"/>
  <c r="BE55" i="3"/>
  <c r="BJ55" i="3"/>
  <c r="BH56" i="3"/>
  <c r="R58" i="3"/>
  <c r="BC58" i="3"/>
  <c r="BH58" i="3"/>
  <c r="BJ58" i="3"/>
  <c r="BE59" i="3"/>
  <c r="BJ59" i="3"/>
  <c r="J60" i="3"/>
  <c r="BJ60" i="3"/>
  <c r="R61" i="3"/>
  <c r="BH61" i="3"/>
  <c r="R62" i="3"/>
  <c r="BC62" i="3"/>
  <c r="BH62" i="3"/>
  <c r="F63" i="3"/>
  <c r="BF63" i="3"/>
  <c r="BK63" i="3"/>
  <c r="J65" i="3"/>
  <c r="BC66" i="3"/>
  <c r="BH66" i="3"/>
  <c r="BH67" i="3"/>
  <c r="BE68" i="3"/>
  <c r="BJ68" i="3"/>
  <c r="N69" i="3"/>
  <c r="BD69" i="3"/>
  <c r="BI69" i="3"/>
  <c r="N70" i="3"/>
  <c r="BD70" i="3"/>
  <c r="BI70" i="3"/>
  <c r="N71" i="3"/>
  <c r="BD71" i="3"/>
  <c r="BI71" i="3"/>
  <c r="BD72" i="3"/>
  <c r="BI72" i="3"/>
  <c r="N11" i="3"/>
  <c r="BD11" i="3"/>
  <c r="BI11" i="3"/>
  <c r="J12" i="3"/>
  <c r="BH12" i="3"/>
  <c r="F13" i="3"/>
  <c r="BF13" i="3"/>
  <c r="BK13" i="3"/>
  <c r="J17" i="3"/>
  <c r="BE17" i="3"/>
  <c r="J18" i="3"/>
  <c r="BH18" i="3"/>
  <c r="J22" i="3"/>
  <c r="R24" i="3"/>
  <c r="N28" i="3"/>
  <c r="BD28" i="3"/>
  <c r="BI28" i="3"/>
  <c r="BD29" i="3"/>
  <c r="BI29" i="3"/>
  <c r="N30" i="3"/>
  <c r="BC31" i="3"/>
  <c r="BH31" i="3"/>
  <c r="F32" i="3"/>
  <c r="BF32" i="3"/>
  <c r="BK32" i="3"/>
  <c r="F34" i="3"/>
  <c r="J34" i="3"/>
  <c r="N34" i="3"/>
  <c r="R34" i="3"/>
  <c r="BE34" i="3"/>
  <c r="BJ34" i="3"/>
  <c r="R35" i="3"/>
  <c r="BC35" i="3"/>
  <c r="BH35" i="3"/>
  <c r="R36" i="3"/>
  <c r="R38" i="3"/>
  <c r="J40" i="3"/>
  <c r="F45" i="3"/>
  <c r="BF45" i="3"/>
  <c r="BK45" i="3"/>
  <c r="F46" i="3"/>
  <c r="J46" i="3"/>
  <c r="N46" i="3"/>
  <c r="R46" i="3"/>
  <c r="BE46" i="3"/>
  <c r="BJ46" i="3"/>
  <c r="J48" i="3"/>
  <c r="R10" i="3"/>
  <c r="N14" i="3"/>
  <c r="BF14" i="3"/>
  <c r="BK14" i="3"/>
  <c r="BF15" i="3"/>
  <c r="BK15" i="3"/>
  <c r="N16" i="3"/>
  <c r="BF16" i="3"/>
  <c r="BK16" i="3"/>
  <c r="BD19" i="3"/>
  <c r="BI19" i="3"/>
  <c r="J20" i="3"/>
  <c r="BH20" i="3"/>
  <c r="F21" i="3"/>
  <c r="BF21" i="3"/>
  <c r="BK21" i="3"/>
  <c r="BF22" i="3"/>
  <c r="BK22" i="3"/>
  <c r="N24" i="3"/>
  <c r="BD24" i="3"/>
  <c r="BI24" i="3"/>
  <c r="N25" i="3"/>
  <c r="BD25" i="3"/>
  <c r="BI25" i="3"/>
  <c r="BH26" i="3"/>
  <c r="BE27" i="3"/>
  <c r="BJ27" i="3"/>
  <c r="J28" i="3"/>
  <c r="J30" i="3"/>
  <c r="R32" i="3"/>
  <c r="N36" i="3"/>
  <c r="BD36" i="3"/>
  <c r="BI36" i="3"/>
  <c r="BD37" i="3"/>
  <c r="BI37" i="3"/>
  <c r="N38" i="3"/>
  <c r="BD38" i="3"/>
  <c r="BC39" i="3"/>
  <c r="BH39" i="3"/>
  <c r="F40" i="3"/>
  <c r="BF40" i="3"/>
  <c r="BK40" i="3"/>
  <c r="BF41" i="3"/>
  <c r="BK41" i="3"/>
  <c r="F42" i="3"/>
  <c r="J42" i="3"/>
  <c r="N42" i="3"/>
  <c r="R42" i="3"/>
  <c r="BE42" i="3"/>
  <c r="BJ42" i="3"/>
  <c r="N43" i="3"/>
  <c r="BD43" i="3"/>
  <c r="BI43" i="3"/>
  <c r="BH44" i="3"/>
  <c r="F47" i="3"/>
  <c r="BF47" i="3"/>
  <c r="BK47" i="3"/>
  <c r="F48" i="3"/>
  <c r="BF48" i="3"/>
  <c r="BK48" i="3"/>
  <c r="J49" i="3"/>
  <c r="BE49" i="3"/>
  <c r="BJ49" i="3"/>
  <c r="BH50" i="3"/>
  <c r="BE51" i="3"/>
  <c r="BJ51" i="3"/>
  <c r="J52" i="3"/>
  <c r="N54" i="3"/>
  <c r="BD54" i="3"/>
  <c r="BI54" i="3"/>
  <c r="BC55" i="3"/>
  <c r="BH55" i="3"/>
  <c r="BE56" i="3"/>
  <c r="BJ56" i="3"/>
  <c r="J58" i="3"/>
  <c r="BE58" i="3"/>
  <c r="R59" i="3"/>
  <c r="BH59" i="3"/>
  <c r="R60" i="3"/>
  <c r="BC60" i="3"/>
  <c r="BH60" i="3"/>
  <c r="BE60" i="3"/>
  <c r="BE61" i="3"/>
  <c r="BJ61" i="3"/>
  <c r="J62" i="3"/>
  <c r="BE62" i="3"/>
  <c r="BJ62" i="3"/>
  <c r="N63" i="3"/>
  <c r="BD63" i="3"/>
  <c r="BI63" i="3"/>
  <c r="R65" i="3"/>
  <c r="BE66" i="3"/>
  <c r="BJ66" i="3"/>
  <c r="F67" i="3"/>
  <c r="J67" i="3"/>
  <c r="N67" i="3"/>
  <c r="R67" i="3"/>
  <c r="BE67" i="3"/>
  <c r="BJ67" i="3"/>
  <c r="BH68" i="3"/>
  <c r="F69" i="3"/>
  <c r="BF69" i="3"/>
  <c r="BK69" i="3"/>
  <c r="BF70" i="3"/>
  <c r="BK70" i="3"/>
  <c r="F71" i="3"/>
  <c r="BF71" i="3"/>
  <c r="BK71" i="3"/>
  <c r="F72" i="3"/>
  <c r="BF72" i="3"/>
  <c r="BK72" i="3"/>
  <c r="N10" i="3"/>
  <c r="BF10" i="3"/>
  <c r="BK10" i="3"/>
  <c r="J11" i="3"/>
  <c r="F12" i="3"/>
  <c r="BD12" i="3"/>
  <c r="BI12" i="3"/>
  <c r="R13" i="3"/>
  <c r="R14" i="3"/>
  <c r="J15" i="3"/>
  <c r="J16" i="3"/>
  <c r="BH16" i="3"/>
  <c r="F17" i="3"/>
  <c r="BF17" i="3"/>
  <c r="BK17" i="3"/>
  <c r="F18" i="3"/>
  <c r="BD18" i="3"/>
  <c r="BI18" i="3"/>
  <c r="R19" i="3"/>
  <c r="N20" i="3"/>
  <c r="BF20" i="3"/>
  <c r="BK20" i="3"/>
  <c r="J21" i="3"/>
  <c r="F23" i="3"/>
  <c r="J25" i="3"/>
  <c r="BE25" i="3"/>
  <c r="BJ25" i="3"/>
  <c r="BI26" i="3"/>
  <c r="F27" i="3"/>
  <c r="BE28" i="3"/>
  <c r="BJ28" i="3"/>
  <c r="R29" i="3"/>
  <c r="BC29" i="3"/>
  <c r="BH29" i="3"/>
  <c r="BE30" i="3"/>
  <c r="BJ30" i="3"/>
  <c r="N31" i="3"/>
  <c r="BD31" i="3"/>
  <c r="BI31" i="3"/>
  <c r="BE32" i="3"/>
  <c r="BJ32" i="3"/>
  <c r="R33" i="3"/>
  <c r="BC33" i="3"/>
  <c r="BH33" i="3"/>
  <c r="BF34" i="3"/>
  <c r="BK34" i="3"/>
  <c r="N35" i="3"/>
  <c r="BD35" i="3"/>
  <c r="BI35" i="3"/>
  <c r="BH36" i="3"/>
  <c r="J37" i="3"/>
  <c r="BE37" i="3"/>
  <c r="BH38" i="3"/>
  <c r="F39" i="3"/>
  <c r="BH40" i="3"/>
  <c r="J41" i="3"/>
  <c r="BE41" i="3"/>
  <c r="BI42" i="3"/>
  <c r="R43" i="3"/>
  <c r="BC43" i="3"/>
  <c r="BH43" i="3"/>
  <c r="BF44" i="3"/>
  <c r="BK44" i="3"/>
  <c r="BE45" i="3"/>
  <c r="BJ45" i="3"/>
  <c r="BD46" i="3"/>
  <c r="BI46" i="3"/>
  <c r="R47" i="3"/>
  <c r="BC47" i="3"/>
  <c r="BH47" i="3"/>
  <c r="BE48" i="3"/>
  <c r="BJ48" i="3"/>
  <c r="N49" i="3"/>
  <c r="BD49" i="3"/>
  <c r="BI49" i="3"/>
  <c r="N52" i="3"/>
  <c r="BI52" i="3"/>
  <c r="R53" i="3"/>
  <c r="BC53" i="3"/>
  <c r="BH53" i="3"/>
  <c r="R54" i="3"/>
  <c r="N57" i="3"/>
  <c r="BD57" i="3"/>
  <c r="BI57" i="3"/>
  <c r="R63" i="3"/>
  <c r="BE64" i="3"/>
  <c r="BJ64" i="3"/>
  <c r="N65" i="3"/>
  <c r="BD65" i="3"/>
  <c r="R69" i="3"/>
  <c r="R71" i="3"/>
  <c r="BH73" i="3"/>
  <c r="N74" i="3"/>
  <c r="BE74" i="3"/>
  <c r="BJ74" i="3"/>
  <c r="F10" i="3"/>
  <c r="BD10" i="3"/>
  <c r="BI10" i="3"/>
  <c r="R11" i="3"/>
  <c r="N12" i="3"/>
  <c r="BF12" i="3"/>
  <c r="BK12" i="3"/>
  <c r="J13" i="3"/>
  <c r="J14" i="3"/>
  <c r="R15" i="3"/>
  <c r="R16" i="3"/>
  <c r="N17" i="3"/>
  <c r="BD17" i="3"/>
  <c r="BI17" i="3"/>
  <c r="N18" i="3"/>
  <c r="BF18" i="3"/>
  <c r="BK18" i="3"/>
  <c r="J19" i="3"/>
  <c r="F20" i="3"/>
  <c r="BD20" i="3"/>
  <c r="BI20" i="3"/>
  <c r="R21" i="3"/>
  <c r="N23" i="3"/>
  <c r="BD23" i="3"/>
  <c r="BI23" i="3"/>
  <c r="BK23" i="3"/>
  <c r="R25" i="3"/>
  <c r="BC25" i="3"/>
  <c r="BH25" i="3"/>
  <c r="N27" i="3"/>
  <c r="BD27" i="3"/>
  <c r="BI27" i="3"/>
  <c r="BH28" i="3"/>
  <c r="J29" i="3"/>
  <c r="BE29" i="3"/>
  <c r="BJ29" i="3"/>
  <c r="BH30" i="3"/>
  <c r="F31" i="3"/>
  <c r="BH32" i="3"/>
  <c r="J33" i="3"/>
  <c r="BE33" i="3"/>
  <c r="BJ33" i="3"/>
  <c r="BI34" i="3"/>
  <c r="F35" i="3"/>
  <c r="BF35" i="3"/>
  <c r="BK35" i="3"/>
  <c r="BE36" i="3"/>
  <c r="BJ36" i="3"/>
  <c r="R37" i="3"/>
  <c r="BC37" i="3"/>
  <c r="BH37" i="3"/>
  <c r="BE38" i="3"/>
  <c r="BJ38" i="3"/>
  <c r="N39" i="3"/>
  <c r="BD39" i="3"/>
  <c r="BI39" i="3"/>
  <c r="BK39" i="3"/>
  <c r="BE40" i="3"/>
  <c r="BJ40" i="3"/>
  <c r="R41" i="3"/>
  <c r="BC41" i="3"/>
  <c r="BH41" i="3"/>
  <c r="BF42" i="3"/>
  <c r="BK42" i="3"/>
  <c r="BE43" i="3"/>
  <c r="BD44" i="3"/>
  <c r="BI44" i="3"/>
  <c r="R45" i="3"/>
  <c r="BC45" i="3"/>
  <c r="BH45" i="3"/>
  <c r="BF46" i="3"/>
  <c r="BK46" i="3"/>
  <c r="J47" i="3"/>
  <c r="BE47" i="3"/>
  <c r="BJ47" i="3"/>
  <c r="BH48" i="3"/>
  <c r="F49" i="3"/>
  <c r="F52" i="3"/>
  <c r="BF52" i="3"/>
  <c r="BK52" i="3"/>
  <c r="BE53" i="3"/>
  <c r="BJ53" i="3"/>
  <c r="J54" i="3"/>
  <c r="BK57" i="3"/>
  <c r="J63" i="3"/>
  <c r="BH64" i="3"/>
  <c r="F65" i="3"/>
  <c r="BF65" i="3"/>
  <c r="BK65" i="3"/>
  <c r="J69" i="3"/>
  <c r="J71" i="3"/>
  <c r="F73" i="3"/>
  <c r="J73" i="3"/>
  <c r="N73" i="3"/>
  <c r="R73" i="3"/>
  <c r="BE73" i="3"/>
  <c r="BJ73" i="3"/>
  <c r="BC74" i="3"/>
  <c r="BH74" i="3"/>
  <c r="F75" i="3"/>
  <c r="J75" i="3"/>
  <c r="N75" i="3"/>
  <c r="R75" i="3"/>
  <c r="BE75" i="3"/>
  <c r="BJ75" i="3"/>
  <c r="BF50" i="3"/>
  <c r="BK50" i="3"/>
  <c r="N51" i="3"/>
  <c r="BD51" i="3"/>
  <c r="BI51" i="3"/>
  <c r="BH52" i="3"/>
  <c r="F53" i="3"/>
  <c r="BK53" i="3"/>
  <c r="BE54" i="3"/>
  <c r="BJ54" i="3"/>
  <c r="BD55" i="3"/>
  <c r="BI55" i="3"/>
  <c r="BF56" i="3"/>
  <c r="BK56" i="3"/>
  <c r="J57" i="3"/>
  <c r="BE57" i="3"/>
  <c r="BJ57" i="3"/>
  <c r="N58" i="3"/>
  <c r="BI58" i="3"/>
  <c r="BK59" i="3"/>
  <c r="F60" i="3"/>
  <c r="BF60" i="3"/>
  <c r="BK60" i="3"/>
  <c r="BI61" i="3"/>
  <c r="N62" i="3"/>
  <c r="BD62" i="3"/>
  <c r="BI62" i="3"/>
  <c r="BE63" i="3"/>
  <c r="BJ63" i="3"/>
  <c r="J64" i="3"/>
  <c r="BF64" i="3"/>
  <c r="BK64" i="3"/>
  <c r="BE65" i="3"/>
  <c r="BJ65" i="3"/>
  <c r="J66" i="3"/>
  <c r="BF66" i="3"/>
  <c r="BK66" i="3"/>
  <c r="BF67" i="3"/>
  <c r="BK67" i="3"/>
  <c r="BD68" i="3"/>
  <c r="BI68" i="3"/>
  <c r="BE70" i="3"/>
  <c r="BJ70" i="3"/>
  <c r="BE71" i="3"/>
  <c r="BJ71" i="3"/>
  <c r="BH72" i="3"/>
  <c r="BF73" i="3"/>
  <c r="BK73" i="3"/>
  <c r="BD74" i="3"/>
  <c r="BI74" i="3"/>
  <c r="BF75" i="3"/>
  <c r="BK75" i="3"/>
  <c r="BI50" i="3"/>
  <c r="BK51" i="3"/>
  <c r="BE52" i="3"/>
  <c r="BJ52" i="3"/>
  <c r="BD53" i="3"/>
  <c r="BI53" i="3"/>
  <c r="BH54" i="3"/>
  <c r="F55" i="3"/>
  <c r="BI56" i="3"/>
  <c r="BH57" i="3"/>
  <c r="BF58" i="3"/>
  <c r="BK58" i="3"/>
  <c r="N59" i="3"/>
  <c r="BD59" i="3"/>
  <c r="BI59" i="3"/>
  <c r="N60" i="3"/>
  <c r="BD60" i="3"/>
  <c r="BI60" i="3"/>
  <c r="F61" i="3"/>
  <c r="BF61" i="3"/>
  <c r="BK61" i="3"/>
  <c r="F62" i="3"/>
  <c r="BK62" i="3"/>
  <c r="BH63" i="3"/>
  <c r="R64" i="3"/>
  <c r="BD64" i="3"/>
  <c r="BI64" i="3"/>
  <c r="BC65" i="3"/>
  <c r="R66" i="3"/>
  <c r="BD66" i="3"/>
  <c r="BI66" i="3"/>
  <c r="BI67" i="3"/>
  <c r="F68" i="3"/>
  <c r="BF68" i="3"/>
  <c r="BK68" i="3"/>
  <c r="BE69" i="3"/>
  <c r="BJ69" i="3"/>
  <c r="BH70" i="3"/>
  <c r="BE72" i="3"/>
  <c r="BJ72" i="3"/>
  <c r="BD73" i="3"/>
  <c r="J74" i="3"/>
  <c r="BK74" i="3"/>
  <c r="BI75" i="3"/>
  <c r="BC14" i="3"/>
  <c r="BJ11" i="3"/>
  <c r="BC12" i="3"/>
  <c r="BC20" i="3"/>
  <c r="BI30" i="3"/>
  <c r="BD30" i="3"/>
  <c r="T14" i="3"/>
  <c r="BC16" i="3"/>
  <c r="BI38" i="3"/>
  <c r="BC10" i="3"/>
  <c r="BC18" i="3"/>
  <c r="BD22" i="3"/>
  <c r="BF33" i="3"/>
  <c r="N21" i="3"/>
  <c r="R23" i="3"/>
  <c r="F25" i="3"/>
  <c r="J27" i="3"/>
  <c r="N29" i="3"/>
  <c r="R31" i="3"/>
  <c r="F33" i="3"/>
  <c r="J35" i="3"/>
  <c r="N37" i="3"/>
  <c r="F41" i="3"/>
  <c r="BC70" i="3"/>
  <c r="BC24" i="3"/>
  <c r="BC26" i="3"/>
  <c r="BC28" i="3"/>
  <c r="BC30" i="3"/>
  <c r="BC32" i="3"/>
  <c r="BC34" i="3"/>
  <c r="BC36" i="3"/>
  <c r="BC38" i="3"/>
  <c r="BC40" i="3"/>
  <c r="BC42" i="3"/>
  <c r="F43" i="3"/>
  <c r="J45" i="3"/>
  <c r="N47" i="3"/>
  <c r="R49" i="3"/>
  <c r="F51" i="3"/>
  <c r="J53" i="3"/>
  <c r="N55" i="3"/>
  <c r="BC59" i="3"/>
  <c r="J43" i="3"/>
  <c r="N45" i="3"/>
  <c r="J51" i="3"/>
  <c r="N53" i="3"/>
  <c r="R55" i="3"/>
  <c r="BC44" i="3"/>
  <c r="BC46" i="3"/>
  <c r="BC48" i="3"/>
  <c r="BC50" i="3"/>
  <c r="BC52" i="3"/>
  <c r="BC54" i="3"/>
  <c r="R57" i="3"/>
  <c r="BC57" i="3"/>
  <c r="F59" i="3"/>
  <c r="J61" i="3"/>
  <c r="BC61" i="3"/>
  <c r="BC56" i="3"/>
  <c r="F57" i="3"/>
  <c r="J59" i="3"/>
  <c r="N61" i="3"/>
  <c r="N64" i="3"/>
  <c r="F66" i="3"/>
  <c r="J68" i="3"/>
  <c r="R70" i="3"/>
  <c r="J72" i="3"/>
  <c r="F74" i="3"/>
  <c r="R74" i="3"/>
  <c r="F64" i="3"/>
  <c r="N66" i="3"/>
  <c r="R68" i="3"/>
  <c r="J70" i="3"/>
  <c r="R72" i="3"/>
  <c r="BC64" i="3"/>
  <c r="N68" i="3"/>
  <c r="BC68" i="3"/>
  <c r="F70" i="3"/>
  <c r="N72" i="3"/>
  <c r="BC72" i="3"/>
  <c r="BC63" i="3"/>
  <c r="BC67" i="3"/>
  <c r="BC69" i="3"/>
  <c r="BC71" i="3"/>
  <c r="BC73" i="3"/>
  <c r="BC75" i="3"/>
  <c r="AE76" i="3" l="1"/>
  <c r="AQ76" i="3"/>
  <c r="H76" i="3"/>
  <c r="P76" i="3"/>
  <c r="W76" i="3"/>
  <c r="C76" i="3"/>
  <c r="AP76" i="3"/>
  <c r="AU76" i="3"/>
  <c r="Z76" i="3"/>
  <c r="BH75" i="3"/>
  <c r="BJ41" i="3"/>
  <c r="BH22" i="3"/>
  <c r="AG78" i="2"/>
  <c r="AG9" i="3"/>
  <c r="AG76" i="3" s="1"/>
  <c r="BH69" i="3"/>
  <c r="BD58" i="3"/>
  <c r="BJ43" i="3"/>
  <c r="BF26" i="3"/>
  <c r="BH24" i="3"/>
  <c r="R9" i="3"/>
  <c r="BF62" i="3"/>
  <c r="AH78" i="2"/>
  <c r="BJ24" i="3"/>
  <c r="BA9" i="3"/>
  <c r="BA76" i="3" s="1"/>
  <c r="BA78" i="2"/>
  <c r="AS78" i="2"/>
  <c r="Y78" i="2"/>
  <c r="Y9" i="3"/>
  <c r="Y76" i="3" s="1"/>
  <c r="T60" i="3"/>
  <c r="T16" i="3"/>
  <c r="N9" i="3"/>
  <c r="BC9" i="3"/>
  <c r="BC76" i="3" s="1"/>
  <c r="J78" i="2"/>
  <c r="J9" i="3"/>
  <c r="J76" i="3" s="1"/>
  <c r="BF74" i="3"/>
  <c r="BH65" i="3"/>
  <c r="N56" i="3"/>
  <c r="BF55" i="3"/>
  <c r="N41" i="3"/>
  <c r="BJ23" i="3"/>
  <c r="X76" i="3"/>
  <c r="K76" i="3"/>
  <c r="BJ14" i="3"/>
  <c r="AI76" i="3"/>
  <c r="AP78" i="2"/>
  <c r="Z78" i="2"/>
  <c r="H78" i="2"/>
  <c r="BF53" i="3"/>
  <c r="BJ37" i="3"/>
  <c r="BE22" i="3"/>
  <c r="BE21" i="3"/>
  <c r="BE20" i="3"/>
  <c r="BE19" i="3"/>
  <c r="BE15" i="3"/>
  <c r="AA78" i="2"/>
  <c r="D76" i="3"/>
  <c r="BE13" i="3"/>
  <c r="AT76" i="3"/>
  <c r="C78" i="2"/>
  <c r="BF51" i="3"/>
  <c r="BE11" i="3"/>
  <c r="BE10" i="3"/>
  <c r="AS76" i="3"/>
  <c r="BX78" i="2"/>
  <c r="F9" i="3"/>
  <c r="BD9" i="3"/>
  <c r="BH9" i="3"/>
  <c r="F22" i="3"/>
  <c r="BJ13" i="3"/>
  <c r="R39" i="3"/>
  <c r="T58" i="3"/>
  <c r="F58" i="3"/>
  <c r="BK9" i="3"/>
  <c r="BQ78" i="2"/>
  <c r="BD52" i="3"/>
  <c r="BH13" i="3"/>
  <c r="BH11" i="3"/>
  <c r="K78" i="2"/>
  <c r="AE77" i="3"/>
  <c r="AX76" i="3"/>
  <c r="AL78" i="2"/>
  <c r="S78" i="2"/>
  <c r="S9" i="3"/>
  <c r="S76" i="3" s="1"/>
  <c r="BF59" i="3"/>
  <c r="BE24" i="3"/>
  <c r="AO78" i="2"/>
  <c r="AO9" i="3"/>
  <c r="AO76" i="3" s="1"/>
  <c r="AC9" i="3"/>
  <c r="AC76" i="3" s="1"/>
  <c r="AC78" i="2"/>
  <c r="G76" i="3"/>
  <c r="BH71" i="3"/>
  <c r="BD61" i="3"/>
  <c r="BD56" i="3"/>
  <c r="BK26" i="3"/>
  <c r="AA76" i="3"/>
  <c r="BB78" i="2"/>
  <c r="AD78" i="2"/>
  <c r="BF57" i="3"/>
  <c r="BH21" i="3"/>
  <c r="AW76" i="3"/>
  <c r="AK9" i="3"/>
  <c r="AK76" i="3" s="1"/>
  <c r="AK78" i="2"/>
  <c r="L76" i="3"/>
  <c r="BF9" i="3"/>
  <c r="T56" i="3"/>
  <c r="BI65" i="3"/>
  <c r="BD42" i="3"/>
  <c r="BE23" i="3"/>
  <c r="BE16" i="3"/>
  <c r="BJ78" i="2"/>
  <c r="BJ9" i="3"/>
  <c r="AX78" i="2"/>
  <c r="AL76" i="3"/>
  <c r="G78" i="2"/>
  <c r="BF49" i="3"/>
  <c r="BJ22" i="3"/>
  <c r="BJ21" i="3"/>
  <c r="BE14" i="3"/>
  <c r="AM76" i="3"/>
  <c r="O78" i="2"/>
  <c r="O9" i="3"/>
  <c r="O76" i="3" s="1"/>
  <c r="BB76" i="3"/>
  <c r="AD76" i="3"/>
  <c r="AH76" i="3"/>
  <c r="AW78" i="2"/>
  <c r="L78" i="2"/>
  <c r="T57" i="3"/>
  <c r="T41" i="3"/>
  <c r="T35" i="3"/>
  <c r="T29" i="3"/>
  <c r="T73" i="3"/>
  <c r="T40" i="3"/>
  <c r="T50" i="3"/>
  <c r="T24" i="3"/>
  <c r="T51" i="3"/>
  <c r="T33" i="3"/>
  <c r="T19" i="3"/>
  <c r="T11" i="3"/>
  <c r="T20" i="3"/>
  <c r="T52" i="3"/>
  <c r="T71" i="3"/>
  <c r="T69" i="3"/>
  <c r="T67" i="3"/>
  <c r="T48" i="3"/>
  <c r="T46" i="3"/>
  <c r="T32" i="3"/>
  <c r="T63" i="3"/>
  <c r="T38" i="3"/>
  <c r="T26" i="3"/>
  <c r="T28" i="3"/>
  <c r="T74" i="3"/>
  <c r="T53" i="3"/>
  <c r="T43" i="3"/>
  <c r="T39" i="3"/>
  <c r="T25" i="3"/>
  <c r="T47" i="3"/>
  <c r="T65" i="3"/>
  <c r="T12" i="3"/>
  <c r="T34" i="3"/>
  <c r="T44" i="3"/>
  <c r="T30" i="3"/>
  <c r="T21" i="3"/>
  <c r="T13" i="3"/>
  <c r="T15" i="3"/>
  <c r="T10" i="3"/>
  <c r="T62" i="3"/>
  <c r="T75" i="3"/>
  <c r="T17" i="3"/>
  <c r="T42" i="3"/>
  <c r="T54" i="3"/>
  <c r="T36" i="3"/>
  <c r="T72" i="3"/>
  <c r="T55" i="3"/>
  <c r="T31" i="3"/>
  <c r="T45" i="3"/>
  <c r="T70" i="3"/>
  <c r="T23" i="3"/>
  <c r="T49" i="3"/>
  <c r="T27" i="3"/>
  <c r="T64" i="3"/>
  <c r="T66" i="3"/>
  <c r="T68" i="3"/>
  <c r="T59" i="3"/>
  <c r="T61" i="3"/>
  <c r="T37" i="3"/>
  <c r="N76" i="3" l="1"/>
  <c r="BI76" i="3"/>
  <c r="W79" i="2"/>
  <c r="BD76" i="3"/>
  <c r="AX79" i="2"/>
  <c r="F78" i="2"/>
  <c r="AA79" i="2"/>
  <c r="T9" i="3"/>
  <c r="L79" i="2"/>
  <c r="T22" i="3"/>
  <c r="BF76" i="3"/>
  <c r="K79" i="2"/>
  <c r="BK76" i="3"/>
  <c r="T18" i="3"/>
  <c r="BD78" i="2"/>
  <c r="BE9" i="3"/>
  <c r="BE76" i="3" s="1"/>
  <c r="AU79" i="2"/>
  <c r="AG79" i="2"/>
  <c r="BJ76" i="3"/>
  <c r="BF78" i="2"/>
  <c r="BB79" i="2"/>
  <c r="BK78" i="2"/>
  <c r="BH76" i="3"/>
  <c r="F76" i="3"/>
  <c r="AP79" i="2"/>
  <c r="R76" i="3"/>
  <c r="BO79" i="2"/>
  <c r="BW79" i="2"/>
  <c r="AL8" i="3"/>
  <c r="AL77" i="3" s="1"/>
  <c r="AX8" i="3"/>
  <c r="AX77" i="3" s="1"/>
  <c r="AK8" i="3"/>
  <c r="AK77" i="3" s="1"/>
  <c r="BP79" i="2"/>
  <c r="AW8" i="3"/>
  <c r="AW77" i="3" s="1"/>
  <c r="AG8" i="3"/>
  <c r="AG77" i="3" s="1"/>
  <c r="K8" i="3"/>
  <c r="K77" i="3" s="1"/>
  <c r="AC8" i="3"/>
  <c r="AC77" i="3" s="1"/>
  <c r="BM79" i="2"/>
  <c r="AH8" i="3"/>
  <c r="AH77" i="3" s="1"/>
  <c r="AP8" i="3"/>
  <c r="AP77" i="3" s="1"/>
  <c r="BB8" i="3"/>
  <c r="BB77" i="3" s="1"/>
  <c r="BU79" i="2"/>
  <c r="AS8" i="3"/>
  <c r="AS77" i="3" s="1"/>
  <c r="BA8" i="3"/>
  <c r="BA77" i="3" s="1"/>
  <c r="H8" i="3"/>
  <c r="H77" i="3" s="1"/>
  <c r="O8" i="3"/>
  <c r="O77" i="3" s="1"/>
  <c r="L8" i="3"/>
  <c r="L77" i="3" s="1"/>
  <c r="C77" i="3"/>
  <c r="Z8" i="3"/>
  <c r="Z77" i="3" s="1"/>
  <c r="Y8" i="3"/>
  <c r="Y77" i="3" s="1"/>
  <c r="AO8" i="3"/>
  <c r="AO77" i="3" s="1"/>
  <c r="AA8" i="3"/>
  <c r="AA77" i="3" s="1"/>
  <c r="G8" i="3"/>
  <c r="G77" i="3" s="1"/>
  <c r="AD8" i="3"/>
  <c r="AD77" i="3" s="1"/>
  <c r="BT79" i="2"/>
  <c r="BN79" i="2"/>
  <c r="F14" i="6" l="1"/>
  <c r="G14" i="6" s="1"/>
  <c r="AM8" i="3"/>
  <c r="AM79" i="2"/>
  <c r="AV8" i="3"/>
  <c r="AV77" i="3" s="1"/>
  <c r="AV79" i="2"/>
  <c r="F13" i="6"/>
  <c r="BV79" i="2"/>
  <c r="I8" i="3"/>
  <c r="I77" i="3" s="1"/>
  <c r="I79" i="2"/>
  <c r="BD79" i="2"/>
  <c r="AB8" i="3"/>
  <c r="AB77" i="3" s="1"/>
  <c r="AB79" i="2"/>
  <c r="F9" i="6"/>
  <c r="G9" i="6" s="1"/>
  <c r="S8" i="3"/>
  <c r="M8" i="3"/>
  <c r="M77" i="3" s="1"/>
  <c r="M79" i="2"/>
  <c r="AH79" i="2"/>
  <c r="Z79" i="2"/>
  <c r="AO79" i="2"/>
  <c r="T76" i="3"/>
  <c r="H79" i="2"/>
  <c r="AL79" i="2"/>
  <c r="P8" i="3"/>
  <c r="P77" i="3" s="1"/>
  <c r="P79" i="2"/>
  <c r="AN8" i="3"/>
  <c r="AN77" i="3" s="1"/>
  <c r="AN79" i="2"/>
  <c r="X8" i="3"/>
  <c r="X77" i="3" s="1"/>
  <c r="X79" i="2"/>
  <c r="AY8" i="3"/>
  <c r="AY77" i="3" s="1"/>
  <c r="AY79" i="2"/>
  <c r="F12" i="6"/>
  <c r="G12" i="6" s="1"/>
  <c r="W8" i="3"/>
  <c r="E77" i="3"/>
  <c r="E79" i="2"/>
  <c r="C79" i="2"/>
  <c r="BA79" i="2"/>
  <c r="AD79" i="2"/>
  <c r="AE79" i="2"/>
  <c r="O79" i="2"/>
  <c r="AK79" i="2"/>
  <c r="Q8" i="3"/>
  <c r="Q77" i="3" s="1"/>
  <c r="Q79" i="2"/>
  <c r="AF8" i="3"/>
  <c r="AF77" i="3" s="1"/>
  <c r="AF79" i="2"/>
  <c r="AR8" i="3"/>
  <c r="AR77" i="3" s="1"/>
  <c r="AR79" i="2"/>
  <c r="AQ8" i="3"/>
  <c r="AQ77" i="3" s="1"/>
  <c r="AQ79" i="2"/>
  <c r="AT8" i="3"/>
  <c r="AT77" i="3" s="1"/>
  <c r="AT79" i="2"/>
  <c r="F10" i="6"/>
  <c r="G10" i="6" s="1"/>
  <c r="D8" i="3"/>
  <c r="D79" i="2"/>
  <c r="F15" i="6"/>
  <c r="AU8" i="3"/>
  <c r="AZ8" i="3"/>
  <c r="AZ77" i="3" s="1"/>
  <c r="AZ79" i="2"/>
  <c r="AJ8" i="3"/>
  <c r="AJ77" i="3" s="1"/>
  <c r="AJ79" i="2"/>
  <c r="AI8" i="3"/>
  <c r="AI77" i="3" s="1"/>
  <c r="AI79" i="2"/>
  <c r="AC79" i="2"/>
  <c r="AW79" i="2"/>
  <c r="N79" i="2"/>
  <c r="G79" i="2"/>
  <c r="Y79" i="2"/>
  <c r="S79" i="2"/>
  <c r="AS79" i="2"/>
  <c r="BK8" i="3"/>
  <c r="BK77" i="3" s="1"/>
  <c r="BD8" i="3"/>
  <c r="BD77" i="3" s="1"/>
  <c r="BQ79" i="2"/>
  <c r="BE8" i="3"/>
  <c r="BE77" i="3" s="1"/>
  <c r="BX79" i="2" l="1"/>
  <c r="H9" i="6"/>
  <c r="S77" i="3"/>
  <c r="H10" i="6"/>
  <c r="D77" i="3"/>
  <c r="BK79" i="2"/>
  <c r="H13" i="6"/>
  <c r="F7" i="6"/>
  <c r="N8" i="3"/>
  <c r="BJ8" i="3"/>
  <c r="BJ77" i="3" s="1"/>
  <c r="BJ79" i="2"/>
  <c r="H15" i="6"/>
  <c r="AU77" i="3"/>
  <c r="AM77" i="3"/>
  <c r="H14" i="6"/>
  <c r="F8" i="6"/>
  <c r="G8" i="6" s="1"/>
  <c r="R8" i="3"/>
  <c r="R79" i="2"/>
  <c r="BI79" i="2"/>
  <c r="BI8" i="3"/>
  <c r="BI77" i="3" s="1"/>
  <c r="H12" i="6"/>
  <c r="W77" i="3"/>
  <c r="BC79" i="2"/>
  <c r="BE79" i="2"/>
  <c r="I13" i="6" l="1"/>
  <c r="G11" i="6"/>
  <c r="N19" i="6"/>
  <c r="O19" i="6" s="1"/>
  <c r="G15" i="6"/>
  <c r="N77" i="3"/>
  <c r="H7" i="6"/>
  <c r="BH8" i="3"/>
  <c r="BH79" i="2"/>
  <c r="BC77" i="3"/>
  <c r="H8" i="6"/>
  <c r="R77" i="3"/>
  <c r="G13" i="6"/>
  <c r="F5" i="6"/>
  <c r="G5" i="6" s="1"/>
  <c r="F79" i="2"/>
  <c r="F8" i="3"/>
  <c r="H5" i="6" s="1"/>
  <c r="BF8" i="3"/>
  <c r="BF77" i="3" s="1"/>
  <c r="BF79" i="2"/>
  <c r="G7" i="6"/>
  <c r="T8" i="3"/>
  <c r="F6" i="6"/>
  <c r="G6" i="6" s="1"/>
  <c r="J8" i="3"/>
  <c r="J79" i="2"/>
  <c r="T79" i="2"/>
  <c r="H4" i="6" l="1"/>
  <c r="I4" i="6" s="1"/>
  <c r="I11" i="6"/>
  <c r="I12" i="6"/>
  <c r="I14" i="6"/>
  <c r="I15" i="6"/>
  <c r="I7" i="6"/>
  <c r="T77" i="3"/>
  <c r="H6" i="6"/>
  <c r="J77" i="3"/>
  <c r="I8" i="6"/>
  <c r="H16" i="6"/>
  <c r="I16" i="6" s="1"/>
  <c r="BH77" i="3"/>
  <c r="F77" i="3"/>
  <c r="I6" i="6" l="1"/>
  <c r="I5" i="6"/>
  <c r="I10" i="6"/>
  <c r="I9" i="6"/>
</calcChain>
</file>

<file path=xl/sharedStrings.xml><?xml version="1.0" encoding="utf-8"?>
<sst xmlns="http://schemas.openxmlformats.org/spreadsheetml/2006/main" count="1841" uniqueCount="408">
  <si>
    <t>１．問い合わせ・相談件数</t>
    <rPh sb="2" eb="5">
      <t>トイア</t>
    </rPh>
    <rPh sb="8" eb="10">
      <t>ソウダン</t>
    </rPh>
    <rPh sb="10" eb="12">
      <t>ケンスウ</t>
    </rPh>
    <phoneticPr fontId="4"/>
  </si>
  <si>
    <t>2-1  契約締結件数</t>
    <rPh sb="7" eb="9">
      <t>テイケツ</t>
    </rPh>
    <phoneticPr fontId="10"/>
  </si>
  <si>
    <t>３.終了件数</t>
    <rPh sb="2" eb="4">
      <t>シュウリョウ</t>
    </rPh>
    <rPh sb="4" eb="6">
      <t>ケンスウ</t>
    </rPh>
    <phoneticPr fontId="4"/>
  </si>
  <si>
    <t>内　容</t>
    <rPh sb="0" eb="3">
      <t>ナイヨウ</t>
    </rPh>
    <phoneticPr fontId="4"/>
  </si>
  <si>
    <t>　　本 事 業 の 利 用 に 関 す る も の</t>
    <rPh sb="2" eb="3">
      <t>ホン</t>
    </rPh>
    <rPh sb="4" eb="7">
      <t>ジギョウ</t>
    </rPh>
    <rPh sb="10" eb="13">
      <t>リヨウ</t>
    </rPh>
    <rPh sb="16" eb="17">
      <t>カン</t>
    </rPh>
    <phoneticPr fontId="4"/>
  </si>
  <si>
    <t>その他</t>
    <rPh sb="0" eb="3">
      <t>ソノタ</t>
    </rPh>
    <phoneticPr fontId="4"/>
  </si>
  <si>
    <t>計</t>
  </si>
  <si>
    <t>対象者</t>
    <rPh sb="0" eb="3">
      <t>タイショウシャ</t>
    </rPh>
    <phoneticPr fontId="10"/>
  </si>
  <si>
    <t>知的障害者等　</t>
    <rPh sb="5" eb="6">
      <t>トウ</t>
    </rPh>
    <phoneticPr fontId="10"/>
  </si>
  <si>
    <t>精神障害者等　</t>
    <rPh sb="5" eb="6">
      <t>トウ</t>
    </rPh>
    <phoneticPr fontId="10"/>
  </si>
  <si>
    <t>その他</t>
    <rPh sb="0" eb="3">
      <t>ソノタ</t>
    </rPh>
    <phoneticPr fontId="10"/>
  </si>
  <si>
    <t>計</t>
    <rPh sb="0" eb="1">
      <t>ケイ</t>
    </rPh>
    <phoneticPr fontId="10"/>
  </si>
  <si>
    <t>生活保護（再掲）</t>
    <rPh sb="0" eb="2">
      <t>セイカツ</t>
    </rPh>
    <rPh sb="2" eb="4">
      <t>ホゴ</t>
    </rPh>
    <rPh sb="5" eb="7">
      <t>サイケイ</t>
    </rPh>
    <phoneticPr fontId="10"/>
  </si>
  <si>
    <t>知的障害者等</t>
    <rPh sb="0" eb="2">
      <t>チテキ</t>
    </rPh>
    <rPh sb="5" eb="6">
      <t>トウ</t>
    </rPh>
    <phoneticPr fontId="4"/>
  </si>
  <si>
    <t>精神障害者等</t>
    <rPh sb="0" eb="2">
      <t>セイシン</t>
    </rPh>
    <rPh sb="5" eb="6">
      <t>トウ</t>
    </rPh>
    <phoneticPr fontId="4"/>
  </si>
  <si>
    <t>対象者</t>
    <rPh sb="0" eb="3">
      <t>タイショウシャ</t>
    </rPh>
    <phoneticPr fontId="4"/>
  </si>
  <si>
    <t>不 明・その他</t>
    <rPh sb="0" eb="3">
      <t>フメイ</t>
    </rPh>
    <rPh sb="6" eb="7">
      <t>タ</t>
    </rPh>
    <phoneticPr fontId="4"/>
  </si>
  <si>
    <t>契約時自宅外（再掲）</t>
    <rPh sb="0" eb="2">
      <t>ケイヤク</t>
    </rPh>
    <rPh sb="2" eb="3">
      <t>ジ</t>
    </rPh>
    <rPh sb="3" eb="6">
      <t>ジタクガイ</t>
    </rPh>
    <rPh sb="7" eb="9">
      <t>サイケイ</t>
    </rPh>
    <phoneticPr fontId="4"/>
  </si>
  <si>
    <t>事項</t>
    <rPh sb="0" eb="2">
      <t>ジコウ</t>
    </rPh>
    <phoneticPr fontId="4"/>
  </si>
  <si>
    <r>
      <t>ａ．問合せ件数</t>
    </r>
    <r>
      <rPr>
        <sz val="10"/>
        <rFont val="ＭＳ ゴシック"/>
        <family val="3"/>
        <charset val="128"/>
      </rPr>
      <t>　　　　　　　　　　　　　　　　　　　　　　　　　　　　　　　　　　　　　　　　　　　　　　　　　　　　　　　　　　　　　　　　　　　　　　　　　　　　　　　　</t>
    </r>
    <r>
      <rPr>
        <sz val="8"/>
        <rFont val="ＭＳ ゴシック"/>
        <family val="3"/>
        <charset val="128"/>
      </rPr>
      <t>（制度、事業について）</t>
    </r>
    <rPh sb="2" eb="3">
      <t>ト</t>
    </rPh>
    <rPh sb="3" eb="4">
      <t>ア</t>
    </rPh>
    <rPh sb="5" eb="7">
      <t>ケンスウ</t>
    </rPh>
    <rPh sb="88" eb="90">
      <t>セイド</t>
    </rPh>
    <rPh sb="91" eb="93">
      <t>ジギョウ</t>
    </rPh>
    <phoneticPr fontId="4"/>
  </si>
  <si>
    <r>
      <t>ｂ．初回相談件数</t>
    </r>
    <r>
      <rPr>
        <sz val="10"/>
        <rFont val="ＭＳ ゴシック"/>
        <family val="3"/>
        <charset val="128"/>
      </rPr>
      <t>　　　　　　　　　　　　　　　　　　　　　　　　　　　　　　　　　　　　　　　　　　　　　　　　　　　　　　　　　　　　　　　　　　　　　　　　　　　　　　　　</t>
    </r>
    <r>
      <rPr>
        <sz val="8"/>
        <rFont val="ＭＳ ゴシック"/>
        <family val="3"/>
        <charset val="128"/>
      </rPr>
      <t>（初回相談受付）</t>
    </r>
    <rPh sb="2" eb="4">
      <t>ショカイ</t>
    </rPh>
    <rPh sb="4" eb="6">
      <t>ソウダン</t>
    </rPh>
    <rPh sb="6" eb="8">
      <t>ケンスウ</t>
    </rPh>
    <rPh sb="89" eb="91">
      <t>ショカイ</t>
    </rPh>
    <rPh sb="91" eb="93">
      <t>ソウダン</t>
    </rPh>
    <rPh sb="93" eb="95">
      <t>ウケツケ</t>
    </rPh>
    <phoneticPr fontId="4"/>
  </si>
  <si>
    <r>
      <t>ｃ．相談援助件数</t>
    </r>
    <r>
      <rPr>
        <sz val="10"/>
        <rFont val="ＭＳ ゴシック"/>
        <family val="3"/>
        <charset val="128"/>
      </rPr>
      <t>　　　　　　　　　　　　　　　　　　　　　　　　　　　　　　　　　　　　　　　　　　　　　　　　　　　　　　　　　　　　　　　　　　　　　　　　　　　　　　　　</t>
    </r>
    <r>
      <rPr>
        <sz val="8"/>
        <rFont val="ＭＳ ゴシック"/>
        <family val="3"/>
        <charset val="128"/>
      </rPr>
      <t>（ａｂ以外）</t>
    </r>
    <rPh sb="2" eb="4">
      <t>ソウダン</t>
    </rPh>
    <rPh sb="4" eb="6">
      <t>エンジョ</t>
    </rPh>
    <rPh sb="6" eb="8">
      <t>ケンスウ</t>
    </rPh>
    <rPh sb="91" eb="93">
      <t>イガイ</t>
    </rPh>
    <phoneticPr fontId="4"/>
  </si>
  <si>
    <t>合計</t>
    <rPh sb="0" eb="2">
      <t>ゴウケイ</t>
    </rPh>
    <phoneticPr fontId="4"/>
  </si>
  <si>
    <t>事項</t>
    <rPh sb="0" eb="2">
      <t>ジコウ</t>
    </rPh>
    <phoneticPr fontId="10"/>
  </si>
  <si>
    <t>契約者数</t>
    <rPh sb="0" eb="3">
      <t>ケイヤクシャ</t>
    </rPh>
    <rPh sb="3" eb="4">
      <t>スウ</t>
    </rPh>
    <phoneticPr fontId="10"/>
  </si>
  <si>
    <t>施設</t>
    <rPh sb="0" eb="2">
      <t>シセツ</t>
    </rPh>
    <phoneticPr fontId="4"/>
  </si>
  <si>
    <t>病院</t>
    <rPh sb="0" eb="2">
      <t>ビョウイン</t>
    </rPh>
    <phoneticPr fontId="4"/>
  </si>
  <si>
    <t>ｸﾞﾙｰﾌﾟﾎｰﾑ</t>
    <phoneticPr fontId="4"/>
  </si>
  <si>
    <t>北海道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</si>
  <si>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</si>
  <si>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</si>
  <si>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</si>
  <si>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</si>
  <si>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</si>
  <si>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</si>
  <si>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</si>
  <si>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</si>
  <si>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</si>
  <si>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</si>
  <si>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</si>
  <si>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</si>
  <si>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</si>
  <si>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</si>
  <si>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</si>
  <si>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</si>
  <si>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</si>
  <si>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</si>
  <si>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静岡県</t>
  </si>
  <si>
    <t>岐阜県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</si>
  <si>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</si>
  <si>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</si>
  <si>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</si>
  <si>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</si>
  <si>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</si>
  <si>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</si>
  <si>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</si>
  <si>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</si>
  <si>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</si>
  <si>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</si>
  <si>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</si>
  <si>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</si>
  <si>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</si>
  <si>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</si>
  <si>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</si>
  <si>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</si>
  <si>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</si>
  <si>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</si>
  <si>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</si>
  <si>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</si>
  <si>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</si>
  <si>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</si>
  <si>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</si>
  <si>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</si>
  <si>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</si>
  <si>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件数合計</t>
  </si>
  <si>
    <t>青森県</t>
  </si>
  <si>
    <t>札幌市</t>
  </si>
  <si>
    <t>仙台市</t>
  </si>
  <si>
    <t>さいたま市</t>
  </si>
  <si>
    <t>千葉市</t>
  </si>
  <si>
    <t>川崎市</t>
  </si>
  <si>
    <t>横浜市</t>
  </si>
  <si>
    <t>名古屋市</t>
  </si>
  <si>
    <t>京都市</t>
  </si>
  <si>
    <t>大阪市</t>
  </si>
  <si>
    <t>神戸市</t>
  </si>
  <si>
    <t>広島市</t>
  </si>
  <si>
    <t>北九州市</t>
  </si>
  <si>
    <t>福岡市</t>
  </si>
  <si>
    <t>ｸﾞﾙｰﾌﾟﾎｰﾑ</t>
    <phoneticPr fontId="4"/>
  </si>
  <si>
    <t>問合せ・相談件数</t>
    <rPh sb="0" eb="2">
      <t>トイアワ</t>
    </rPh>
    <rPh sb="4" eb="6">
      <t>ソウダン</t>
    </rPh>
    <rPh sb="6" eb="8">
      <t>ケンスウ</t>
    </rPh>
    <phoneticPr fontId="4"/>
  </si>
  <si>
    <t>終了件数</t>
    <rPh sb="0" eb="2">
      <t>シュウリョウ</t>
    </rPh>
    <rPh sb="2" eb="4">
      <t>ケンスウ</t>
    </rPh>
    <phoneticPr fontId="4"/>
  </si>
  <si>
    <t>専門員数</t>
    <rPh sb="0" eb="2">
      <t>センモン</t>
    </rPh>
    <rPh sb="2" eb="3">
      <t>イン</t>
    </rPh>
    <rPh sb="3" eb="4">
      <t>スウ</t>
    </rPh>
    <phoneticPr fontId="4"/>
  </si>
  <si>
    <t>生活支援員数</t>
    <rPh sb="0" eb="2">
      <t>セイカツ</t>
    </rPh>
    <rPh sb="2" eb="4">
      <t>シエン</t>
    </rPh>
    <rPh sb="4" eb="5">
      <t>イン</t>
    </rPh>
    <rPh sb="5" eb="6">
      <t>スウ</t>
    </rPh>
    <phoneticPr fontId="4"/>
  </si>
  <si>
    <t>知的障害者等</t>
    <rPh sb="0" eb="2">
      <t>チテキ</t>
    </rPh>
    <rPh sb="2" eb="4">
      <t>ショウガイ</t>
    </rPh>
    <rPh sb="4" eb="5">
      <t>シャ</t>
    </rPh>
    <rPh sb="5" eb="6">
      <t>トウ</t>
    </rPh>
    <phoneticPr fontId="4"/>
  </si>
  <si>
    <t>精神障害者等</t>
    <rPh sb="0" eb="2">
      <t>セイシン</t>
    </rPh>
    <rPh sb="2" eb="4">
      <t>ショウガイ</t>
    </rPh>
    <rPh sb="4" eb="5">
      <t>シャ</t>
    </rPh>
    <rPh sb="5" eb="6">
      <t>トウ</t>
    </rPh>
    <phoneticPr fontId="4"/>
  </si>
  <si>
    <t>不明</t>
    <rPh sb="0" eb="2">
      <t>フメイ</t>
    </rPh>
    <phoneticPr fontId="4"/>
  </si>
  <si>
    <t>本事業以外の相談</t>
    <rPh sb="0" eb="1">
      <t>ホン</t>
    </rPh>
    <rPh sb="1" eb="3">
      <t>ジギョウ</t>
    </rPh>
    <rPh sb="3" eb="5">
      <t>イガイ</t>
    </rPh>
    <rPh sb="6" eb="8">
      <t>ソウダン</t>
    </rPh>
    <phoneticPr fontId="4"/>
  </si>
  <si>
    <t>平成１１年10月
からの累計</t>
    <rPh sb="0" eb="2">
      <t>ヘイセイ</t>
    </rPh>
    <rPh sb="4" eb="5">
      <t>ネン</t>
    </rPh>
    <rPh sb="7" eb="8">
      <t>ツキ</t>
    </rPh>
    <rPh sb="12" eb="14">
      <t>ルイケイ</t>
    </rPh>
    <phoneticPr fontId="4"/>
  </si>
  <si>
    <t>その他</t>
    <rPh sb="2" eb="3">
      <t>タ</t>
    </rPh>
    <phoneticPr fontId="4"/>
  </si>
  <si>
    <t>新規契約締結件数</t>
    <rPh sb="0" eb="2">
      <t>シンキ</t>
    </rPh>
    <rPh sb="2" eb="4">
      <t>ケイヤク</t>
    </rPh>
    <rPh sb="4" eb="6">
      <t>テイケツ</t>
    </rPh>
    <rPh sb="6" eb="8">
      <t>ケンスウ</t>
    </rPh>
    <phoneticPr fontId="4"/>
  </si>
  <si>
    <t>(再掲)初回相談件数</t>
    <rPh sb="1" eb="3">
      <t>サイケイ</t>
    </rPh>
    <rPh sb="4" eb="6">
      <t>ショカイ</t>
    </rPh>
    <rPh sb="6" eb="8">
      <t>ソウダン</t>
    </rPh>
    <rPh sb="8" eb="10">
      <t>ケンスウ</t>
    </rPh>
    <phoneticPr fontId="4"/>
  </si>
  <si>
    <t>基幹的社協数</t>
    <rPh sb="0" eb="2">
      <t>キカン</t>
    </rPh>
    <rPh sb="2" eb="3">
      <t>テキ</t>
    </rPh>
    <rPh sb="3" eb="5">
      <t>シキ</t>
    </rPh>
    <rPh sb="5" eb="6">
      <t>スウ</t>
    </rPh>
    <phoneticPr fontId="4"/>
  </si>
  <si>
    <t>｢年度末時点の実利用者数（契約件数）｣の年次推移</t>
    <rPh sb="1" eb="4">
      <t>ネンドマツ</t>
    </rPh>
    <rPh sb="4" eb="6">
      <t>ジテン</t>
    </rPh>
    <rPh sb="7" eb="8">
      <t>ミ</t>
    </rPh>
    <rPh sb="8" eb="10">
      <t>リヨウ</t>
    </rPh>
    <rPh sb="10" eb="11">
      <t>シャ</t>
    </rPh>
    <rPh sb="11" eb="12">
      <t>スウ</t>
    </rPh>
    <rPh sb="13" eb="15">
      <t>ケイヤク</t>
    </rPh>
    <rPh sb="15" eb="17">
      <t>ケンスウ</t>
    </rPh>
    <rPh sb="20" eb="22">
      <t>ネンジ</t>
    </rPh>
    <rPh sb="22" eb="24">
      <t>スイイ</t>
    </rPh>
    <phoneticPr fontId="4"/>
  </si>
  <si>
    <t>認知症高齢者等</t>
    <rPh sb="0" eb="2">
      <t>ニンチ</t>
    </rPh>
    <rPh sb="2" eb="3">
      <t>ショウ</t>
    </rPh>
    <rPh sb="3" eb="6">
      <t>コウレイシャ</t>
    </rPh>
    <rPh sb="6" eb="7">
      <t>トウ</t>
    </rPh>
    <phoneticPr fontId="4"/>
  </si>
  <si>
    <t>認知症高齢者等</t>
    <rPh sb="3" eb="6">
      <t>コウレイシャ</t>
    </rPh>
    <rPh sb="6" eb="7">
      <t>トウ</t>
    </rPh>
    <phoneticPr fontId="4"/>
  </si>
  <si>
    <t>認知症高齢者等</t>
    <rPh sb="6" eb="7">
      <t>トウ</t>
    </rPh>
    <phoneticPr fontId="4"/>
  </si>
  <si>
    <t>認知症高齢者等</t>
    <rPh sb="6" eb="7">
      <t>トウ</t>
    </rPh>
    <phoneticPr fontId="10"/>
  </si>
  <si>
    <t>静岡市</t>
  </si>
  <si>
    <t>堺市</t>
  </si>
  <si>
    <t>『日常生活自立支援事業』実施状況</t>
    <rPh sb="1" eb="3">
      <t>ニチジョウ</t>
    </rPh>
    <rPh sb="3" eb="5">
      <t>セイカツ</t>
    </rPh>
    <rPh sb="5" eb="7">
      <t>ジリツ</t>
    </rPh>
    <rPh sb="7" eb="9">
      <t>シエン</t>
    </rPh>
    <phoneticPr fontId="4"/>
  </si>
  <si>
    <t>岡山市</t>
    <rPh sb="0" eb="3">
      <t>オカヤマシ</t>
    </rPh>
    <phoneticPr fontId="6"/>
  </si>
  <si>
    <t>新潟市</t>
    <rPh sb="0" eb="3">
      <t>ニイガタシ</t>
    </rPh>
    <phoneticPr fontId="6"/>
  </si>
  <si>
    <t>浜松市</t>
    <rPh sb="0" eb="3">
      <t>ハママツシ</t>
    </rPh>
    <phoneticPr fontId="6"/>
  </si>
  <si>
    <t>相模原市</t>
    <rPh sb="0" eb="4">
      <t>サガミハラシ</t>
    </rPh>
    <phoneticPr fontId="6"/>
  </si>
  <si>
    <t>熊本市</t>
    <rPh sb="0" eb="3">
      <t>クマモトシ</t>
    </rPh>
    <phoneticPr fontId="6"/>
  </si>
  <si>
    <t>（注2）震災の影響により、H23.2～5月の福島県については相双地区の10社協を除く</t>
    <rPh sb="1" eb="2">
      <t>チュウ</t>
    </rPh>
    <rPh sb="40" eb="41">
      <t>ノゾ</t>
    </rPh>
    <phoneticPr fontId="6"/>
  </si>
  <si>
    <t>（注2）自宅外の分類は平成15年4月～</t>
    <rPh sb="1" eb="2">
      <t>チュウ</t>
    </rPh>
    <rPh sb="4" eb="7">
      <t>ジタクガイ</t>
    </rPh>
    <rPh sb="8" eb="10">
      <t>ブンルイ</t>
    </rPh>
    <rPh sb="11" eb="13">
      <t>ヘイセイ</t>
    </rPh>
    <rPh sb="15" eb="16">
      <t>ネン</t>
    </rPh>
    <rPh sb="17" eb="18">
      <t>ガツ</t>
    </rPh>
    <phoneticPr fontId="4"/>
  </si>
  <si>
    <t>(注1)神奈川県・・・99/10～01/3分類していない為、合計のみに件数（350）を足してあります。</t>
    <rPh sb="1" eb="2">
      <t>チュウ</t>
    </rPh>
    <rPh sb="4" eb="7">
      <t>カナガワ</t>
    </rPh>
    <rPh sb="7" eb="8">
      <t>ケン</t>
    </rPh>
    <rPh sb="21" eb="23">
      <t>ブンルイ</t>
    </rPh>
    <rPh sb="28" eb="29">
      <t>タメ</t>
    </rPh>
    <rPh sb="30" eb="32">
      <t>ゴウケイ</t>
    </rPh>
    <rPh sb="35" eb="37">
      <t>ケンスウ</t>
    </rPh>
    <rPh sb="43" eb="44">
      <t>タ</t>
    </rPh>
    <phoneticPr fontId="10"/>
  </si>
  <si>
    <t>熊本市</t>
    <rPh sb="0" eb="2">
      <t>クマモト</t>
    </rPh>
    <phoneticPr fontId="6"/>
  </si>
  <si>
    <t>『日常生活自立支援事業』実施状況調査表（事業開始～平成３１年３月末）</t>
    <rPh sb="1" eb="3">
      <t>ニチジョウ</t>
    </rPh>
    <rPh sb="3" eb="5">
      <t>セイカツ</t>
    </rPh>
    <rPh sb="5" eb="7">
      <t>ジリツ</t>
    </rPh>
    <rPh sb="7" eb="9">
      <t>シエン</t>
    </rPh>
    <rPh sb="9" eb="11">
      <t>ジギョウ</t>
    </rPh>
    <rPh sb="12" eb="14">
      <t>ジッシ</t>
    </rPh>
    <rPh sb="14" eb="16">
      <t>ジョウキョウ</t>
    </rPh>
    <rPh sb="16" eb="18">
      <t>チョウサ</t>
    </rPh>
    <rPh sb="18" eb="19">
      <t>ヒョウ</t>
    </rPh>
    <rPh sb="20" eb="22">
      <t>ジギョウ</t>
    </rPh>
    <rPh sb="22" eb="24">
      <t>カイシ</t>
    </rPh>
    <rPh sb="25" eb="27">
      <t>ヘイセイ</t>
    </rPh>
    <rPh sb="29" eb="30">
      <t>ネン</t>
    </rPh>
    <rPh sb="31" eb="32">
      <t>ガツ</t>
    </rPh>
    <rPh sb="32" eb="33">
      <t>マツ</t>
    </rPh>
    <phoneticPr fontId="4"/>
  </si>
  <si>
    <r>
      <t>事業開始～平成３１年３月末　</t>
    </r>
    <r>
      <rPr>
        <b/>
        <sz val="12"/>
        <rFont val="ＭＳ ゴシック"/>
        <family val="3"/>
        <charset val="128"/>
      </rPr>
      <t>(注1)ａｂｃの分類は平成15.4月～</t>
    </r>
    <rPh sb="0" eb="2">
      <t>ジギョウ</t>
    </rPh>
    <rPh sb="2" eb="4">
      <t>カイシ</t>
    </rPh>
    <rPh sb="5" eb="7">
      <t>ヘイセイ</t>
    </rPh>
    <rPh sb="9" eb="10">
      <t>ネン</t>
    </rPh>
    <rPh sb="11" eb="12">
      <t>ガツ</t>
    </rPh>
    <rPh sb="12" eb="13">
      <t>マツ</t>
    </rPh>
    <rPh sb="15" eb="16">
      <t>チュウ</t>
    </rPh>
    <rPh sb="22" eb="24">
      <t>ブンルイ</t>
    </rPh>
    <rPh sb="25" eb="27">
      <t>ヘイセイ</t>
    </rPh>
    <rPh sb="31" eb="32">
      <t>ガツ</t>
    </rPh>
    <phoneticPr fontId="4"/>
  </si>
  <si>
    <t>Ｈ13</t>
    <phoneticPr fontId="4"/>
  </si>
  <si>
    <t>Ｈ14</t>
  </si>
  <si>
    <t>Ｈ15</t>
  </si>
  <si>
    <t>Ｈ16</t>
  </si>
  <si>
    <t>Ｈ17</t>
  </si>
  <si>
    <t>Ｈ18</t>
  </si>
  <si>
    <t>Ｈ19</t>
  </si>
  <si>
    <t>Ｈ20</t>
  </si>
  <si>
    <t>Ｈ21</t>
  </si>
  <si>
    <t>Ｈ22</t>
  </si>
  <si>
    <t>Ｈ23</t>
  </si>
  <si>
    <t>Ｈ24</t>
  </si>
  <si>
    <t>Ｈ25</t>
  </si>
  <si>
    <t>Ｈ26</t>
  </si>
  <si>
    <t>Ｈ27</t>
  </si>
  <si>
    <t>Ｈ28</t>
  </si>
  <si>
    <t>Ｈ29</t>
  </si>
  <si>
    <t>Ｈ30</t>
  </si>
  <si>
    <t>精神障害者等</t>
    <phoneticPr fontId="4"/>
  </si>
  <si>
    <t>５．専門員・生活支援員・基幹的社協数</t>
    <rPh sb="2" eb="5">
      <t>センモンイン</t>
    </rPh>
    <rPh sb="6" eb="8">
      <t>セイカツ</t>
    </rPh>
    <rPh sb="8" eb="10">
      <t>シエン</t>
    </rPh>
    <rPh sb="10" eb="11">
      <t>イン</t>
    </rPh>
    <rPh sb="12" eb="15">
      <t>キカンテキ</t>
    </rPh>
    <rPh sb="15" eb="17">
      <t>シャ</t>
    </rPh>
    <rPh sb="17" eb="18">
      <t>スウ</t>
    </rPh>
    <phoneticPr fontId="27"/>
  </si>
  <si>
    <t>（１）専門員数</t>
    <rPh sb="6" eb="7">
      <t>カズ</t>
    </rPh>
    <phoneticPr fontId="27"/>
  </si>
  <si>
    <t>（２）生活支援員登録者数</t>
    <rPh sb="8" eb="11">
      <t>トウロクシャ</t>
    </rPh>
    <rPh sb="11" eb="12">
      <t>スウ</t>
    </rPh>
    <phoneticPr fontId="27"/>
  </si>
  <si>
    <t>（３）基幹的社協数</t>
    <rPh sb="3" eb="5">
      <t>キカン</t>
    </rPh>
    <rPh sb="5" eb="6">
      <t>テキ</t>
    </rPh>
    <rPh sb="6" eb="7">
      <t>シャ</t>
    </rPh>
    <rPh sb="7" eb="8">
      <t>キョウ</t>
    </rPh>
    <rPh sb="8" eb="9">
      <t>スウ</t>
    </rPh>
    <phoneticPr fontId="27"/>
  </si>
  <si>
    <t>総数</t>
    <rPh sb="0" eb="2">
      <t>ソウスウ</t>
    </rPh>
    <phoneticPr fontId="4"/>
  </si>
  <si>
    <t>①国庫補助</t>
    <rPh sb="1" eb="3">
      <t>コッコ</t>
    </rPh>
    <rPh sb="3" eb="5">
      <t>ホジョ</t>
    </rPh>
    <phoneticPr fontId="4"/>
  </si>
  <si>
    <t>②県単補助</t>
    <rPh sb="1" eb="2">
      <t>ケン</t>
    </rPh>
    <rPh sb="2" eb="3">
      <t>タン</t>
    </rPh>
    <rPh sb="3" eb="5">
      <t>ホジョ</t>
    </rPh>
    <phoneticPr fontId="4"/>
  </si>
  <si>
    <t>③市単補助</t>
    <rPh sb="1" eb="2">
      <t>シ</t>
    </rPh>
    <rPh sb="2" eb="3">
      <t>タン</t>
    </rPh>
    <rPh sb="3" eb="5">
      <t>ホジョ</t>
    </rPh>
    <phoneticPr fontId="4"/>
  </si>
  <si>
    <t xml:space="preserve">④その他
</t>
    <rPh sb="3" eb="4">
      <t>タ</t>
    </rPh>
    <phoneticPr fontId="4"/>
  </si>
  <si>
    <t>①国庫補助分市区町村社協</t>
    <rPh sb="1" eb="3">
      <t>コッコ</t>
    </rPh>
    <rPh sb="3" eb="6">
      <t>ホジョブン</t>
    </rPh>
    <rPh sb="6" eb="8">
      <t>シク</t>
    </rPh>
    <rPh sb="8" eb="10">
      <t>チョウソン</t>
    </rPh>
    <rPh sb="10" eb="12">
      <t>シャ</t>
    </rPh>
    <phoneticPr fontId="4"/>
  </si>
  <si>
    <t>②県単独補助分市区町村社協</t>
    <rPh sb="1" eb="2">
      <t>ケン</t>
    </rPh>
    <rPh sb="2" eb="4">
      <t>タンドク</t>
    </rPh>
    <rPh sb="4" eb="6">
      <t>ホジョ</t>
    </rPh>
    <rPh sb="6" eb="7">
      <t>ブン</t>
    </rPh>
    <rPh sb="7" eb="9">
      <t>シク</t>
    </rPh>
    <rPh sb="9" eb="11">
      <t>チョウソン</t>
    </rPh>
    <rPh sb="11" eb="13">
      <t>シャ</t>
    </rPh>
    <phoneticPr fontId="4"/>
  </si>
  <si>
    <t>③市単独補助分市区町村社協</t>
    <rPh sb="1" eb="2">
      <t>シ</t>
    </rPh>
    <rPh sb="2" eb="4">
      <t>タンドク</t>
    </rPh>
    <rPh sb="4" eb="7">
      <t>ホジョブン</t>
    </rPh>
    <rPh sb="7" eb="9">
      <t>シク</t>
    </rPh>
    <rPh sb="9" eb="11">
      <t>チョウソン</t>
    </rPh>
    <rPh sb="11" eb="13">
      <t>シャ</t>
    </rPh>
    <phoneticPr fontId="4"/>
  </si>
  <si>
    <t>④国庫補助分福祉公社</t>
    <rPh sb="1" eb="3">
      <t>コッコ</t>
    </rPh>
    <rPh sb="3" eb="6">
      <t>ホジョブン</t>
    </rPh>
    <rPh sb="6" eb="8">
      <t>フクシ</t>
    </rPh>
    <rPh sb="8" eb="10">
      <t>コウシャ</t>
    </rPh>
    <phoneticPr fontId="4"/>
  </si>
  <si>
    <t>⑤県単独補助分福祉公社</t>
    <rPh sb="1" eb="2">
      <t>ケン</t>
    </rPh>
    <rPh sb="2" eb="4">
      <t>タンドク</t>
    </rPh>
    <rPh sb="4" eb="6">
      <t>ホジョ</t>
    </rPh>
    <rPh sb="6" eb="7">
      <t>ブン</t>
    </rPh>
    <rPh sb="7" eb="9">
      <t>フクシ</t>
    </rPh>
    <rPh sb="9" eb="11">
      <t>コウシャ</t>
    </rPh>
    <phoneticPr fontId="4"/>
  </si>
  <si>
    <t>⑥国庫補助分当事者団体</t>
    <rPh sb="1" eb="3">
      <t>コッコ</t>
    </rPh>
    <rPh sb="3" eb="5">
      <t>ホジョ</t>
    </rPh>
    <rPh sb="5" eb="6">
      <t>ブン</t>
    </rPh>
    <rPh sb="6" eb="9">
      <t>トウジシャ</t>
    </rPh>
    <rPh sb="9" eb="11">
      <t>ダンタイ</t>
    </rPh>
    <phoneticPr fontId="4"/>
  </si>
  <si>
    <t>⑦都道府県社協直営</t>
    <rPh sb="1" eb="5">
      <t>トドウフケン</t>
    </rPh>
    <rPh sb="5" eb="7">
      <t>シャ</t>
    </rPh>
    <rPh sb="7" eb="9">
      <t>チョクエイ</t>
    </rPh>
    <phoneticPr fontId="4"/>
  </si>
  <si>
    <t>⑧その他</t>
    <rPh sb="3" eb="4">
      <t>タ</t>
    </rPh>
    <phoneticPr fontId="4"/>
  </si>
  <si>
    <t>『地域福祉権利擁護事業』実施状況調査表</t>
    <rPh sb="1" eb="3">
      <t>チイキ</t>
    </rPh>
    <rPh sb="3" eb="5">
      <t>フクシ</t>
    </rPh>
    <rPh sb="5" eb="9">
      <t>ケンリ</t>
    </rPh>
    <rPh sb="9" eb="11">
      <t>ジギョウ</t>
    </rPh>
    <rPh sb="12" eb="14">
      <t>ジッシ</t>
    </rPh>
    <rPh sb="14" eb="16">
      <t>ジョウキョウ</t>
    </rPh>
    <rPh sb="16" eb="18">
      <t>チョウサ</t>
    </rPh>
    <rPh sb="18" eb="19">
      <t>ヒョウ</t>
    </rPh>
    <phoneticPr fontId="4"/>
  </si>
  <si>
    <t>2-2  契約準備件数</t>
    <rPh sb="7" eb="9">
      <t>ジュンビ</t>
    </rPh>
    <phoneticPr fontId="10"/>
  </si>
  <si>
    <t>４．現在の実利用人数</t>
    <rPh sb="2" eb="4">
      <t>ゲンザイ</t>
    </rPh>
    <rPh sb="5" eb="7">
      <t>ジツリ</t>
    </rPh>
    <rPh sb="7" eb="8">
      <t>ヨウ</t>
    </rPh>
    <rPh sb="8" eb="10">
      <t>ニンズウ</t>
    </rPh>
    <phoneticPr fontId="4"/>
  </si>
  <si>
    <t>現在の実利用人数確認表</t>
    <rPh sb="0" eb="2">
      <t>ゲンザイ</t>
    </rPh>
    <rPh sb="3" eb="4">
      <t>ジツ</t>
    </rPh>
    <rPh sb="4" eb="6">
      <t>リヨウ</t>
    </rPh>
    <rPh sb="6" eb="8">
      <t>ニンズウ</t>
    </rPh>
    <rPh sb="8" eb="10">
      <t>カクニン</t>
    </rPh>
    <rPh sb="10" eb="11">
      <t>ヒョウ</t>
    </rPh>
    <phoneticPr fontId="4"/>
  </si>
  <si>
    <t>件数準拠の現在の実利用人数</t>
    <rPh sb="0" eb="2">
      <t>ケンスウ</t>
    </rPh>
    <rPh sb="2" eb="4">
      <t>ジュンキョ</t>
    </rPh>
    <rPh sb="5" eb="7">
      <t>ゲンザイ</t>
    </rPh>
    <rPh sb="8" eb="9">
      <t>ジツ</t>
    </rPh>
    <rPh sb="9" eb="11">
      <t>リヨウ</t>
    </rPh>
    <rPh sb="11" eb="13">
      <t>ニンズウ</t>
    </rPh>
    <phoneticPr fontId="4"/>
  </si>
  <si>
    <t>計</t>
    <rPh sb="0" eb="1">
      <t>ケイ</t>
    </rPh>
    <phoneticPr fontId="4"/>
  </si>
  <si>
    <t>ｸﾞﾙｰﾌﾟﾎｰﾑ</t>
    <phoneticPr fontId="4"/>
  </si>
  <si>
    <t>ｸﾞﾙｰﾌﾟﾎｰﾑ</t>
    <phoneticPr fontId="4"/>
  </si>
  <si>
    <t>精神障害者等</t>
    <phoneticPr fontId="4"/>
  </si>
  <si>
    <t>ｸﾞﾙｰﾌﾟﾎｰﾑ</t>
    <phoneticPr fontId="4"/>
  </si>
  <si>
    <t>件数合計</t>
    <rPh sb="0" eb="2">
      <t>ケンスウ</t>
    </rPh>
    <rPh sb="2" eb="3">
      <t>ゴウ</t>
    </rPh>
    <rPh sb="3" eb="4">
      <t>ルイケイ</t>
    </rPh>
    <phoneticPr fontId="4"/>
  </si>
  <si>
    <t>青森県</t>
    <rPh sb="2" eb="3">
      <t>ケン</t>
    </rPh>
    <phoneticPr fontId="3"/>
  </si>
  <si>
    <t>岩手県</t>
    <rPh sb="2" eb="3">
      <t>ケン</t>
    </rPh>
    <phoneticPr fontId="3"/>
  </si>
  <si>
    <t>宮城県</t>
    <rPh sb="2" eb="3">
      <t>ケン</t>
    </rPh>
    <phoneticPr fontId="3"/>
  </si>
  <si>
    <t>秋田県</t>
    <rPh sb="0" eb="3">
      <t>アキタケン</t>
    </rPh>
    <phoneticPr fontId="3"/>
  </si>
  <si>
    <t>山形県</t>
    <rPh sb="0" eb="3">
      <t>ヤマガタケン</t>
    </rPh>
    <phoneticPr fontId="3"/>
  </si>
  <si>
    <t>福島県</t>
    <rPh sb="0" eb="3">
      <t>フクシマケン</t>
    </rPh>
    <phoneticPr fontId="3"/>
  </si>
  <si>
    <t>茨城県</t>
    <rPh sb="0" eb="3">
      <t>イバラキケン</t>
    </rPh>
    <phoneticPr fontId="3"/>
  </si>
  <si>
    <t>栃木県</t>
    <rPh sb="0" eb="3">
      <t>トチギケン</t>
    </rPh>
    <phoneticPr fontId="3"/>
  </si>
  <si>
    <t>群馬県</t>
    <rPh sb="0" eb="3">
      <t>グンマケン</t>
    </rPh>
    <phoneticPr fontId="3"/>
  </si>
  <si>
    <t>埼玉県</t>
    <rPh sb="0" eb="3">
      <t>サイタマケン</t>
    </rPh>
    <phoneticPr fontId="3"/>
  </si>
  <si>
    <t>千葉県</t>
    <rPh sb="0" eb="3">
      <t>チバケン</t>
    </rPh>
    <phoneticPr fontId="3"/>
  </si>
  <si>
    <t>東京都</t>
    <rPh sb="0" eb="3">
      <t>トウキョウト</t>
    </rPh>
    <phoneticPr fontId="3"/>
  </si>
  <si>
    <t>神奈川県</t>
    <rPh sb="0" eb="4">
      <t>カナガワケン</t>
    </rPh>
    <phoneticPr fontId="3"/>
  </si>
  <si>
    <t>新潟県</t>
    <rPh sb="0" eb="3">
      <t>ニイガタケン</t>
    </rPh>
    <phoneticPr fontId="3"/>
  </si>
  <si>
    <t>富山県</t>
    <rPh sb="0" eb="3">
      <t>トヤマケン</t>
    </rPh>
    <phoneticPr fontId="3"/>
  </si>
  <si>
    <t>石川県</t>
    <rPh sb="0" eb="3">
      <t>イシカワケン</t>
    </rPh>
    <phoneticPr fontId="3"/>
  </si>
  <si>
    <t>福井県</t>
    <rPh sb="0" eb="3">
      <t>フクイケン</t>
    </rPh>
    <phoneticPr fontId="3"/>
  </si>
  <si>
    <t>山梨県</t>
    <rPh sb="0" eb="3">
      <t>ヤマナシケン</t>
    </rPh>
    <phoneticPr fontId="3"/>
  </si>
  <si>
    <t>長野県</t>
    <rPh sb="0" eb="3">
      <t>ナガノケン</t>
    </rPh>
    <phoneticPr fontId="3"/>
  </si>
  <si>
    <t>静岡県</t>
    <rPh sb="0" eb="3">
      <t>シズオカケン</t>
    </rPh>
    <phoneticPr fontId="3"/>
  </si>
  <si>
    <t>岐阜県</t>
    <rPh sb="0" eb="3">
      <t>ギフケン</t>
    </rPh>
    <phoneticPr fontId="3"/>
  </si>
  <si>
    <t>愛知県</t>
    <rPh sb="0" eb="3">
      <t>アイチケン</t>
    </rPh>
    <phoneticPr fontId="3"/>
  </si>
  <si>
    <t>三重県</t>
    <rPh sb="0" eb="3">
      <t>ミエケン</t>
    </rPh>
    <phoneticPr fontId="3"/>
  </si>
  <si>
    <t>滋賀県</t>
    <rPh sb="0" eb="3">
      <t>シガケン</t>
    </rPh>
    <phoneticPr fontId="3"/>
  </si>
  <si>
    <t>京都府</t>
    <rPh sb="0" eb="3">
      <t>キョウトフ</t>
    </rPh>
    <phoneticPr fontId="3"/>
  </si>
  <si>
    <t>大阪府</t>
    <rPh sb="0" eb="3">
      <t>オオサカフ</t>
    </rPh>
    <phoneticPr fontId="3"/>
  </si>
  <si>
    <t>兵庫県</t>
    <rPh sb="0" eb="3">
      <t>ヒョウゴケン</t>
    </rPh>
    <phoneticPr fontId="3"/>
  </si>
  <si>
    <t>奈良県</t>
    <rPh sb="0" eb="3">
      <t>ナラケン</t>
    </rPh>
    <phoneticPr fontId="3"/>
  </si>
  <si>
    <t>和歌山県</t>
    <rPh sb="0" eb="4">
      <t>ワカヤマケン</t>
    </rPh>
    <phoneticPr fontId="3"/>
  </si>
  <si>
    <t>鳥取県</t>
    <rPh sb="0" eb="3">
      <t>トットリケン</t>
    </rPh>
    <phoneticPr fontId="3"/>
  </si>
  <si>
    <t>島根県</t>
    <rPh sb="0" eb="3">
      <t>シマネケン</t>
    </rPh>
    <phoneticPr fontId="3"/>
  </si>
  <si>
    <t>岡山県</t>
    <rPh sb="0" eb="3">
      <t>オカヤマケン</t>
    </rPh>
    <phoneticPr fontId="3"/>
  </si>
  <si>
    <t>広島県</t>
    <rPh sb="0" eb="3">
      <t>ヒロシマケン</t>
    </rPh>
    <phoneticPr fontId="3"/>
  </si>
  <si>
    <t>山口県</t>
    <rPh sb="0" eb="3">
      <t>ヤマグチケン</t>
    </rPh>
    <phoneticPr fontId="3"/>
  </si>
  <si>
    <t>徳島県</t>
    <rPh sb="0" eb="3">
      <t>トクシマケン</t>
    </rPh>
    <phoneticPr fontId="3"/>
  </si>
  <si>
    <t>香川県</t>
    <rPh sb="0" eb="3">
      <t>カガワケン</t>
    </rPh>
    <phoneticPr fontId="3"/>
  </si>
  <si>
    <t>愛媛県</t>
    <rPh sb="0" eb="3">
      <t>エヒメケン</t>
    </rPh>
    <phoneticPr fontId="3"/>
  </si>
  <si>
    <t>高知県</t>
    <rPh sb="0" eb="3">
      <t>コウチケン</t>
    </rPh>
    <phoneticPr fontId="3"/>
  </si>
  <si>
    <t>福岡県</t>
    <rPh sb="0" eb="3">
      <t>フクオカケン</t>
    </rPh>
    <phoneticPr fontId="3"/>
  </si>
  <si>
    <t>佐賀県</t>
    <rPh sb="0" eb="3">
      <t>サガケン</t>
    </rPh>
    <phoneticPr fontId="3"/>
  </si>
  <si>
    <t>長崎県</t>
    <rPh sb="0" eb="3">
      <t>ナガサキケン</t>
    </rPh>
    <phoneticPr fontId="3"/>
  </si>
  <si>
    <t>熊本県</t>
    <rPh sb="0" eb="3">
      <t>クマモトケン</t>
    </rPh>
    <phoneticPr fontId="3"/>
  </si>
  <si>
    <t>大分県</t>
    <rPh sb="0" eb="3">
      <t>オオイタケン</t>
    </rPh>
    <phoneticPr fontId="3"/>
  </si>
  <si>
    <t>宮崎県</t>
    <rPh sb="0" eb="3">
      <t>ミヤザキケン</t>
    </rPh>
    <phoneticPr fontId="3"/>
  </si>
  <si>
    <t>鹿児島県</t>
    <rPh sb="0" eb="4">
      <t>カゴシマケン</t>
    </rPh>
    <phoneticPr fontId="3"/>
  </si>
  <si>
    <t>沖縄県</t>
    <rPh sb="0" eb="3">
      <t>オキナワケン</t>
    </rPh>
    <phoneticPr fontId="3"/>
  </si>
  <si>
    <t>札幌市</t>
    <rPh sb="0" eb="3">
      <t>サッポロシ</t>
    </rPh>
    <phoneticPr fontId="3"/>
  </si>
  <si>
    <t>仙台市</t>
    <rPh sb="0" eb="3">
      <t>センダイシ</t>
    </rPh>
    <phoneticPr fontId="3"/>
  </si>
  <si>
    <t>さいたま市</t>
    <rPh sb="4" eb="5">
      <t>シ</t>
    </rPh>
    <phoneticPr fontId="3"/>
  </si>
  <si>
    <t>千葉市</t>
    <rPh sb="0" eb="3">
      <t>チバシ</t>
    </rPh>
    <phoneticPr fontId="3"/>
  </si>
  <si>
    <t>川崎市</t>
    <rPh sb="0" eb="3">
      <t>カワサキシ</t>
    </rPh>
    <phoneticPr fontId="3"/>
  </si>
  <si>
    <t>横浜市</t>
    <rPh sb="0" eb="3">
      <t>ヨコハマシ</t>
    </rPh>
    <phoneticPr fontId="3"/>
  </si>
  <si>
    <t>相模原市</t>
    <rPh sb="0" eb="4">
      <t>サガミハラシ</t>
    </rPh>
    <phoneticPr fontId="4"/>
  </si>
  <si>
    <t>相模原市</t>
    <rPh sb="0" eb="4">
      <t>サガミハラシ</t>
    </rPh>
    <phoneticPr fontId="3"/>
  </si>
  <si>
    <t>新潟市</t>
    <rPh sb="0" eb="2">
      <t>ニイガタ</t>
    </rPh>
    <rPh sb="2" eb="3">
      <t>シ</t>
    </rPh>
    <phoneticPr fontId="3"/>
  </si>
  <si>
    <t>静岡市</t>
    <rPh sb="0" eb="3">
      <t>シズオカシ</t>
    </rPh>
    <phoneticPr fontId="4"/>
  </si>
  <si>
    <t>浜松市</t>
    <rPh sb="0" eb="2">
      <t>ハママツ</t>
    </rPh>
    <rPh sb="2" eb="3">
      <t>シ</t>
    </rPh>
    <phoneticPr fontId="4"/>
  </si>
  <si>
    <t>名古屋市</t>
    <rPh sb="0" eb="4">
      <t>ナゴヤシ</t>
    </rPh>
    <phoneticPr fontId="3"/>
  </si>
  <si>
    <t>京都市</t>
    <rPh sb="0" eb="3">
      <t>キョウトシ</t>
    </rPh>
    <phoneticPr fontId="3"/>
  </si>
  <si>
    <t>大阪市</t>
    <rPh sb="0" eb="3">
      <t>オオサカシ</t>
    </rPh>
    <phoneticPr fontId="3"/>
  </si>
  <si>
    <t>堺市</t>
    <rPh sb="0" eb="2">
      <t>サカイシ</t>
    </rPh>
    <phoneticPr fontId="3"/>
  </si>
  <si>
    <t>神戸市</t>
    <rPh sb="0" eb="3">
      <t>コウベシ</t>
    </rPh>
    <phoneticPr fontId="3"/>
  </si>
  <si>
    <t>岡山市</t>
    <rPh sb="0" eb="3">
      <t>オカヤマシ</t>
    </rPh>
    <phoneticPr fontId="4"/>
  </si>
  <si>
    <t>岡山市</t>
    <rPh sb="0" eb="3">
      <t>オカヤマシ</t>
    </rPh>
    <phoneticPr fontId="3"/>
  </si>
  <si>
    <t>広島市</t>
    <rPh sb="0" eb="3">
      <t>ヒロシマシ</t>
    </rPh>
    <phoneticPr fontId="3"/>
  </si>
  <si>
    <t>北九州市</t>
    <rPh sb="0" eb="4">
      <t>キタキュウシュウシ</t>
    </rPh>
    <phoneticPr fontId="3"/>
  </si>
  <si>
    <t>福岡市</t>
    <rPh sb="0" eb="3">
      <t>フクオカシ</t>
    </rPh>
    <phoneticPr fontId="3"/>
  </si>
  <si>
    <t>熊本市</t>
    <rPh sb="0" eb="2">
      <t>クマモト</t>
    </rPh>
    <rPh sb="2" eb="3">
      <t>シ</t>
    </rPh>
    <phoneticPr fontId="3"/>
  </si>
  <si>
    <t>熊本市</t>
    <rPh sb="0" eb="3">
      <t>クマモトシ</t>
    </rPh>
    <phoneticPr fontId="3"/>
  </si>
  <si>
    <t>（注2）自宅外の分類は平成15年4月～</t>
    <phoneticPr fontId="4"/>
  </si>
  <si>
    <t>契約増加人数</t>
    <rPh sb="0" eb="2">
      <t>ケイヤク</t>
    </rPh>
    <rPh sb="2" eb="4">
      <t>ゾウカ</t>
    </rPh>
    <rPh sb="4" eb="6">
      <t>ニンズウ</t>
    </rPh>
    <phoneticPr fontId="4"/>
  </si>
  <si>
    <r>
      <t>ａ．問合せ件数　　　　　　　　　　　　　　　　　　　　　　　　　　　　　　　　　　　　　　　　　　　　　　　　　　　　　　　　　　　　　　　　　　　　　　　　　　　　　　　　</t>
    </r>
    <r>
      <rPr>
        <sz val="8"/>
        <rFont val="ＭＳ ゴシック"/>
        <family val="3"/>
        <charset val="128"/>
      </rPr>
      <t>（制度、事業について）</t>
    </r>
    <rPh sb="2" eb="3">
      <t>ト</t>
    </rPh>
    <rPh sb="3" eb="4">
      <t>ア</t>
    </rPh>
    <rPh sb="5" eb="7">
      <t>ケンスウ</t>
    </rPh>
    <rPh sb="88" eb="90">
      <t>セイド</t>
    </rPh>
    <rPh sb="91" eb="93">
      <t>ジギョウ</t>
    </rPh>
    <phoneticPr fontId="4"/>
  </si>
  <si>
    <r>
      <t>ｂ．初回相談件数　　　　　　　　　　　　　　　　　　　　　　　　　　　　　　　　　　　　　　　　　　　　　　　　　　　　　　　　　　　　　　　　　　　　　　　　　　　　　　　　</t>
    </r>
    <r>
      <rPr>
        <sz val="8"/>
        <rFont val="ＭＳ ゴシック"/>
        <family val="3"/>
        <charset val="128"/>
      </rPr>
      <t>（初回相談受付）</t>
    </r>
    <rPh sb="2" eb="4">
      <t>ショカイ</t>
    </rPh>
    <rPh sb="4" eb="6">
      <t>ソウダン</t>
    </rPh>
    <rPh sb="6" eb="8">
      <t>ケンスウ</t>
    </rPh>
    <rPh sb="89" eb="91">
      <t>ショカイ</t>
    </rPh>
    <rPh sb="91" eb="93">
      <t>ソウダン</t>
    </rPh>
    <rPh sb="93" eb="95">
      <t>ウケツケ</t>
    </rPh>
    <phoneticPr fontId="4"/>
  </si>
  <si>
    <r>
      <t>ｃ．相談援助件数　　　　　　　　　　　　　　　　　　　　　　　　　　　　　　　　　　　　　　　　　　　　　　　　　　　　　　　　　　　　　　　　　　　　　　　　　　　　　　　　</t>
    </r>
    <r>
      <rPr>
        <sz val="8"/>
        <rFont val="ＭＳ ゴシック"/>
        <family val="3"/>
        <charset val="128"/>
      </rPr>
      <t>（ａｂ以外）</t>
    </r>
    <rPh sb="2" eb="4">
      <t>ソウダン</t>
    </rPh>
    <rPh sb="4" eb="6">
      <t>エンジョ</t>
    </rPh>
    <rPh sb="6" eb="8">
      <t>ケンスウ</t>
    </rPh>
    <rPh sb="91" eb="93">
      <t>イガイ</t>
    </rPh>
    <phoneticPr fontId="4"/>
  </si>
  <si>
    <t>契約準備件数</t>
    <rPh sb="0" eb="2">
      <t>ケイヤク</t>
    </rPh>
    <rPh sb="2" eb="4">
      <t>ジュンビ</t>
    </rPh>
    <rPh sb="4" eb="6">
      <t>ケンスウ</t>
    </rPh>
    <phoneticPr fontId="4"/>
  </si>
  <si>
    <t>件数合計</t>
    <rPh sb="0" eb="2">
      <t>ケンスウ</t>
    </rPh>
    <rPh sb="2" eb="4">
      <t>ゴウケイ</t>
    </rPh>
    <phoneticPr fontId="5"/>
  </si>
  <si>
    <t>（注3）生活保護（再掲）の分類は令和元年４月～</t>
    <rPh sb="4" eb="6">
      <t>セイカツ</t>
    </rPh>
    <rPh sb="6" eb="8">
      <t>ホゴ</t>
    </rPh>
    <rPh sb="9" eb="11">
      <t>サイケイ</t>
    </rPh>
    <rPh sb="13" eb="15">
      <t>ブンルイ</t>
    </rPh>
    <rPh sb="16" eb="17">
      <t>レイ</t>
    </rPh>
    <rPh sb="17" eb="18">
      <t>ワ</t>
    </rPh>
    <rPh sb="18" eb="19">
      <t>ガン</t>
    </rPh>
    <rPh sb="19" eb="20">
      <t>ネン</t>
    </rPh>
    <rPh sb="21" eb="22">
      <t>ガツ</t>
    </rPh>
    <phoneticPr fontId="4"/>
  </si>
  <si>
    <t>『地域福祉権利擁護事業』実施状況調査表 令和2年1月-3月</t>
    <rPh sb="1" eb="3">
      <t>チイキ</t>
    </rPh>
    <rPh sb="3" eb="5">
      <t>フクシ</t>
    </rPh>
    <rPh sb="5" eb="9">
      <t>ケンリ</t>
    </rPh>
    <rPh sb="9" eb="11">
      <t>ジギョウ</t>
    </rPh>
    <rPh sb="12" eb="14">
      <t>ジッシ</t>
    </rPh>
    <rPh sb="14" eb="16">
      <t>ジョウキョウ</t>
    </rPh>
    <rPh sb="16" eb="18">
      <t>チョウサ</t>
    </rPh>
    <rPh sb="18" eb="19">
      <t>ヒョウ</t>
    </rPh>
    <rPh sb="20" eb="21">
      <t>レイ</t>
    </rPh>
    <rPh sb="21" eb="22">
      <t>ワ</t>
    </rPh>
    <rPh sb="23" eb="24">
      <t>ネン</t>
    </rPh>
    <rPh sb="25" eb="26">
      <t>ガツ</t>
    </rPh>
    <rPh sb="28" eb="29">
      <t>ガツ</t>
    </rPh>
    <phoneticPr fontId="4"/>
  </si>
  <si>
    <r>
      <t>令和2年1月～令和2年3月末　</t>
    </r>
    <r>
      <rPr>
        <sz val="12"/>
        <rFont val="ＭＳ ゴシック"/>
        <family val="3"/>
        <charset val="128"/>
      </rPr>
      <t>(注1)ａｂｃの分類は平成15.4月～</t>
    </r>
    <rPh sb="0" eb="1">
      <t>レイ</t>
    </rPh>
    <rPh sb="1" eb="2">
      <t>ワ</t>
    </rPh>
    <rPh sb="3" eb="4">
      <t>ネン</t>
    </rPh>
    <rPh sb="5" eb="6">
      <t>ガツ</t>
    </rPh>
    <rPh sb="7" eb="8">
      <t>レイ</t>
    </rPh>
    <rPh sb="8" eb="9">
      <t>ワ</t>
    </rPh>
    <rPh sb="10" eb="11">
      <t>ネン</t>
    </rPh>
    <rPh sb="12" eb="13">
      <t>ガツ</t>
    </rPh>
    <rPh sb="13" eb="14">
      <t>スエ</t>
    </rPh>
    <rPh sb="14" eb="15">
      <t>ヒラスエ</t>
    </rPh>
    <rPh sb="16" eb="17">
      <t>チュウ</t>
    </rPh>
    <rPh sb="23" eb="25">
      <t>ブンルイ</t>
    </rPh>
    <rPh sb="26" eb="28">
      <t>ヘイセイ</t>
    </rPh>
    <rPh sb="32" eb="33">
      <t>ガツ</t>
    </rPh>
    <phoneticPr fontId="4"/>
  </si>
  <si>
    <t>令和2年1月～令和2年3月実績</t>
    <rPh sb="0" eb="1">
      <t>レイ</t>
    </rPh>
    <rPh sb="1" eb="2">
      <t>ワ</t>
    </rPh>
    <rPh sb="3" eb="4">
      <t>ネン</t>
    </rPh>
    <rPh sb="5" eb="6">
      <t>ガツ</t>
    </rPh>
    <rPh sb="7" eb="8">
      <t>レイ</t>
    </rPh>
    <rPh sb="8" eb="9">
      <t>ワ</t>
    </rPh>
    <rPh sb="10" eb="11">
      <t>ネン</t>
    </rPh>
    <rPh sb="12" eb="13">
      <t>ガツ</t>
    </rPh>
    <rPh sb="13" eb="15">
      <t>ジッセキ</t>
    </rPh>
    <phoneticPr fontId="4"/>
  </si>
  <si>
    <t>件数合計</t>
    <rPh sb="0" eb="2">
      <t>ケンスウ</t>
    </rPh>
    <rPh sb="2" eb="4">
      <t>ゴウケイ</t>
    </rPh>
    <phoneticPr fontId="10"/>
  </si>
  <si>
    <t>青森県</t>
    <rPh sb="2" eb="3">
      <t>ケン</t>
    </rPh>
    <phoneticPr fontId="16"/>
  </si>
  <si>
    <t>岩手県</t>
    <rPh sb="2" eb="3">
      <t>ケン</t>
    </rPh>
    <phoneticPr fontId="16"/>
  </si>
  <si>
    <t>宮城県</t>
    <rPh sb="2" eb="3">
      <t>ケン</t>
    </rPh>
    <phoneticPr fontId="16"/>
  </si>
  <si>
    <t>秋田県</t>
    <rPh sb="0" eb="3">
      <t>アキタケン</t>
    </rPh>
    <phoneticPr fontId="16"/>
  </si>
  <si>
    <t>山形県</t>
    <rPh sb="0" eb="3">
      <t>ヤマガタケン</t>
    </rPh>
    <phoneticPr fontId="16"/>
  </si>
  <si>
    <t>福島県</t>
    <rPh sb="0" eb="3">
      <t>フクシマケン</t>
    </rPh>
    <phoneticPr fontId="16"/>
  </si>
  <si>
    <t>茨城県</t>
    <rPh sb="0" eb="3">
      <t>イバラキケン</t>
    </rPh>
    <phoneticPr fontId="16"/>
  </si>
  <si>
    <t>栃木県</t>
    <rPh sb="0" eb="3">
      <t>トチギケン</t>
    </rPh>
    <phoneticPr fontId="16"/>
  </si>
  <si>
    <t>群馬県</t>
    <rPh sb="0" eb="3">
      <t>グンマケン</t>
    </rPh>
    <phoneticPr fontId="16"/>
  </si>
  <si>
    <t>埼玉県</t>
    <rPh sb="0" eb="3">
      <t>サイタマケン</t>
    </rPh>
    <phoneticPr fontId="16"/>
  </si>
  <si>
    <t>千葉県</t>
    <rPh sb="0" eb="3">
      <t>チバケン</t>
    </rPh>
    <phoneticPr fontId="16"/>
  </si>
  <si>
    <t>東京都</t>
    <rPh sb="0" eb="3">
      <t>トウキョウト</t>
    </rPh>
    <phoneticPr fontId="16"/>
  </si>
  <si>
    <t>神奈川県</t>
    <rPh sb="0" eb="4">
      <t>カナガワケン</t>
    </rPh>
    <phoneticPr fontId="16"/>
  </si>
  <si>
    <t>新潟県</t>
    <rPh sb="0" eb="3">
      <t>ニイガタケン</t>
    </rPh>
    <phoneticPr fontId="16"/>
  </si>
  <si>
    <t>富山県</t>
    <rPh sb="0" eb="3">
      <t>トヤマケン</t>
    </rPh>
    <phoneticPr fontId="16"/>
  </si>
  <si>
    <t>石川県</t>
    <rPh sb="0" eb="3">
      <t>イシカワケン</t>
    </rPh>
    <phoneticPr fontId="16"/>
  </si>
  <si>
    <t>福井県</t>
    <rPh sb="0" eb="3">
      <t>フクイケン</t>
    </rPh>
    <phoneticPr fontId="16"/>
  </si>
  <si>
    <t>山梨県</t>
    <rPh sb="0" eb="3">
      <t>ヤマナシケン</t>
    </rPh>
    <phoneticPr fontId="16"/>
  </si>
  <si>
    <t>長野県</t>
    <rPh sb="0" eb="3">
      <t>ナガノケン</t>
    </rPh>
    <phoneticPr fontId="16"/>
  </si>
  <si>
    <t>静岡県</t>
    <rPh sb="0" eb="3">
      <t>シズオカケン</t>
    </rPh>
    <phoneticPr fontId="16"/>
  </si>
  <si>
    <t>静岡県</t>
    <rPh sb="0" eb="3">
      <t>シズオカケン</t>
    </rPh>
    <phoneticPr fontId="2"/>
  </si>
  <si>
    <t>岐阜県</t>
    <rPh sb="0" eb="3">
      <t>ギフケン</t>
    </rPh>
    <phoneticPr fontId="16"/>
  </si>
  <si>
    <t>岐阜県</t>
    <rPh sb="0" eb="3">
      <t>ギフケン</t>
    </rPh>
    <phoneticPr fontId="2"/>
  </si>
  <si>
    <t>愛知県</t>
    <rPh sb="0" eb="3">
      <t>アイチケン</t>
    </rPh>
    <phoneticPr fontId="16"/>
  </si>
  <si>
    <t>三重県</t>
    <rPh sb="0" eb="3">
      <t>ミエケン</t>
    </rPh>
    <phoneticPr fontId="16"/>
  </si>
  <si>
    <t>滋賀県</t>
    <rPh sb="0" eb="3">
      <t>シガケン</t>
    </rPh>
    <phoneticPr fontId="16"/>
  </si>
  <si>
    <t>京都府</t>
    <rPh sb="0" eb="3">
      <t>キョウトフ</t>
    </rPh>
    <phoneticPr fontId="16"/>
  </si>
  <si>
    <t>大阪府</t>
    <rPh sb="0" eb="3">
      <t>オオサカフ</t>
    </rPh>
    <phoneticPr fontId="16"/>
  </si>
  <si>
    <t>兵庫県</t>
    <rPh sb="0" eb="3">
      <t>ヒョウゴケン</t>
    </rPh>
    <phoneticPr fontId="16"/>
  </si>
  <si>
    <t>奈良県</t>
    <rPh sb="0" eb="3">
      <t>ナラケン</t>
    </rPh>
    <phoneticPr fontId="16"/>
  </si>
  <si>
    <t>和歌山県</t>
    <rPh sb="0" eb="4">
      <t>ワカヤマケン</t>
    </rPh>
    <phoneticPr fontId="16"/>
  </si>
  <si>
    <t>鳥取県</t>
    <rPh sb="0" eb="3">
      <t>トットリケン</t>
    </rPh>
    <phoneticPr fontId="16"/>
  </si>
  <si>
    <t>島根県</t>
    <rPh sb="0" eb="3">
      <t>シマネケン</t>
    </rPh>
    <phoneticPr fontId="16"/>
  </si>
  <si>
    <t>岡山県</t>
    <rPh sb="0" eb="3">
      <t>オカヤマケン</t>
    </rPh>
    <phoneticPr fontId="16"/>
  </si>
  <si>
    <t>広島県</t>
    <rPh sb="0" eb="3">
      <t>ヒロシマケン</t>
    </rPh>
    <phoneticPr fontId="16"/>
  </si>
  <si>
    <t>山口県</t>
    <rPh sb="0" eb="3">
      <t>ヤマグチケン</t>
    </rPh>
    <phoneticPr fontId="16"/>
  </si>
  <si>
    <t>徳島県</t>
    <rPh sb="0" eb="3">
      <t>トクシマケン</t>
    </rPh>
    <phoneticPr fontId="16"/>
  </si>
  <si>
    <t>香川県</t>
    <rPh sb="0" eb="3">
      <t>カガワケン</t>
    </rPh>
    <phoneticPr fontId="16"/>
  </si>
  <si>
    <t>愛媛県</t>
    <rPh sb="0" eb="3">
      <t>エヒメケン</t>
    </rPh>
    <phoneticPr fontId="16"/>
  </si>
  <si>
    <t>高知県</t>
    <rPh sb="0" eb="3">
      <t>コウチケン</t>
    </rPh>
    <phoneticPr fontId="16"/>
  </si>
  <si>
    <t>福岡県</t>
    <rPh sb="0" eb="3">
      <t>フクオカケン</t>
    </rPh>
    <phoneticPr fontId="16"/>
  </si>
  <si>
    <t>佐賀県</t>
    <rPh sb="0" eb="3">
      <t>サガケン</t>
    </rPh>
    <phoneticPr fontId="16"/>
  </si>
  <si>
    <t>長崎県</t>
    <rPh sb="0" eb="3">
      <t>ナガサキケン</t>
    </rPh>
    <phoneticPr fontId="16"/>
  </si>
  <si>
    <t>熊本県</t>
    <rPh sb="0" eb="3">
      <t>クマモトケン</t>
    </rPh>
    <phoneticPr fontId="16"/>
  </si>
  <si>
    <t>大分県</t>
    <rPh sb="0" eb="3">
      <t>オオイタケン</t>
    </rPh>
    <phoneticPr fontId="16"/>
  </si>
  <si>
    <t>宮崎県</t>
    <rPh sb="0" eb="3">
      <t>ミヤザキケン</t>
    </rPh>
    <phoneticPr fontId="16"/>
  </si>
  <si>
    <t>鹿児島県</t>
    <rPh sb="0" eb="4">
      <t>カゴシマケン</t>
    </rPh>
    <phoneticPr fontId="16"/>
  </si>
  <si>
    <t>沖縄県</t>
    <rPh sb="0" eb="3">
      <t>オキナワケン</t>
    </rPh>
    <phoneticPr fontId="16"/>
  </si>
  <si>
    <t>札幌市</t>
    <rPh sb="0" eb="3">
      <t>サッポロシ</t>
    </rPh>
    <phoneticPr fontId="16"/>
  </si>
  <si>
    <t>仙台市</t>
    <rPh sb="0" eb="3">
      <t>センダイシ</t>
    </rPh>
    <phoneticPr fontId="16"/>
  </si>
  <si>
    <t>千葉市</t>
    <rPh sb="0" eb="3">
      <t>チバシ</t>
    </rPh>
    <phoneticPr fontId="16"/>
  </si>
  <si>
    <t>川崎市</t>
    <rPh sb="0" eb="3">
      <t>カワサキシ</t>
    </rPh>
    <phoneticPr fontId="16"/>
  </si>
  <si>
    <t>横浜市</t>
    <rPh sb="0" eb="3">
      <t>ヨコハマシ</t>
    </rPh>
    <phoneticPr fontId="16"/>
  </si>
  <si>
    <t>相模原市</t>
    <rPh sb="0" eb="4">
      <t>サガミハラシ</t>
    </rPh>
    <phoneticPr fontId="2"/>
  </si>
  <si>
    <t>新潟市</t>
    <rPh sb="0" eb="2">
      <t>ニイガタ</t>
    </rPh>
    <rPh sb="2" eb="3">
      <t>シ</t>
    </rPh>
    <phoneticPr fontId="16"/>
  </si>
  <si>
    <t>名古屋市</t>
    <rPh sb="0" eb="4">
      <t>ナゴヤシ</t>
    </rPh>
    <phoneticPr fontId="16"/>
  </si>
  <si>
    <t>京都市</t>
    <rPh sb="0" eb="3">
      <t>キョウトシ</t>
    </rPh>
    <phoneticPr fontId="16"/>
  </si>
  <si>
    <t>大阪市</t>
    <rPh sb="0" eb="3">
      <t>オオサカシ</t>
    </rPh>
    <phoneticPr fontId="16"/>
  </si>
  <si>
    <t>堺市</t>
    <rPh sb="0" eb="2">
      <t>サカイシ</t>
    </rPh>
    <phoneticPr fontId="16"/>
  </si>
  <si>
    <t>神戸市</t>
    <rPh sb="0" eb="3">
      <t>コウベシ</t>
    </rPh>
    <phoneticPr fontId="16"/>
  </si>
  <si>
    <t>岡山市</t>
    <rPh sb="0" eb="3">
      <t>オカヤマシ</t>
    </rPh>
    <phoneticPr fontId="2"/>
  </si>
  <si>
    <t>広島市</t>
    <rPh sb="0" eb="3">
      <t>ヒロシマシ</t>
    </rPh>
    <phoneticPr fontId="16"/>
  </si>
  <si>
    <t>北九州市</t>
    <rPh sb="0" eb="4">
      <t>キタキュウシュウシ</t>
    </rPh>
    <phoneticPr fontId="16"/>
  </si>
  <si>
    <t>福岡市</t>
    <rPh sb="0" eb="3">
      <t>フクオカシ</t>
    </rPh>
    <phoneticPr fontId="16"/>
  </si>
  <si>
    <t>熊本市</t>
    <rPh sb="0" eb="2">
      <t>クマモト</t>
    </rPh>
    <rPh sb="2" eb="3">
      <t>シ</t>
    </rPh>
    <phoneticPr fontId="16"/>
  </si>
  <si>
    <t>『日常生活自立支援事業』実施状況調査表（事業開始～令和2年3月末）</t>
    <rPh sb="1" eb="3">
      <t>ニチジョウ</t>
    </rPh>
    <rPh sb="3" eb="5">
      <t>セイカツ</t>
    </rPh>
    <rPh sb="5" eb="7">
      <t>ジリツ</t>
    </rPh>
    <rPh sb="7" eb="9">
      <t>シエン</t>
    </rPh>
    <rPh sb="9" eb="11">
      <t>ジギョウ</t>
    </rPh>
    <rPh sb="12" eb="14">
      <t>ジッシ</t>
    </rPh>
    <rPh sb="14" eb="16">
      <t>ジョウキョウ</t>
    </rPh>
    <rPh sb="16" eb="18">
      <t>チョウサ</t>
    </rPh>
    <rPh sb="18" eb="19">
      <t>ヒョウ</t>
    </rPh>
    <rPh sb="20" eb="22">
      <t>ジギョウ</t>
    </rPh>
    <rPh sb="22" eb="24">
      <t>カイシ</t>
    </rPh>
    <rPh sb="25" eb="26">
      <t>レイ</t>
    </rPh>
    <rPh sb="26" eb="27">
      <t>ワ</t>
    </rPh>
    <rPh sb="28" eb="29">
      <t>ネン</t>
    </rPh>
    <rPh sb="30" eb="31">
      <t>ガツ</t>
    </rPh>
    <rPh sb="31" eb="32">
      <t>マツ</t>
    </rPh>
    <phoneticPr fontId="4"/>
  </si>
  <si>
    <r>
      <t>事業開始～令和2年3月末　</t>
    </r>
    <r>
      <rPr>
        <sz val="12"/>
        <rFont val="ＭＳ ゴシック"/>
        <family val="3"/>
        <charset val="128"/>
      </rPr>
      <t>(注1)ａｂｃの分類は平成15.4月～</t>
    </r>
    <rPh sb="0" eb="2">
      <t>ジギョウ</t>
    </rPh>
    <rPh sb="2" eb="4">
      <t>カイシ</t>
    </rPh>
    <rPh sb="5" eb="6">
      <t>レイ</t>
    </rPh>
    <rPh sb="6" eb="7">
      <t>ワ</t>
    </rPh>
    <rPh sb="8" eb="9">
      <t>ネン</t>
    </rPh>
    <rPh sb="10" eb="11">
      <t>ガツ</t>
    </rPh>
    <rPh sb="11" eb="12">
      <t>スエ</t>
    </rPh>
    <rPh sb="12" eb="13">
      <t>ヒラスエ</t>
    </rPh>
    <rPh sb="14" eb="15">
      <t>チュウ</t>
    </rPh>
    <rPh sb="21" eb="23">
      <t>ブンルイ</t>
    </rPh>
    <rPh sb="24" eb="26">
      <t>ヘイセイ</t>
    </rPh>
    <rPh sb="30" eb="31">
      <t>ガツ</t>
    </rPh>
    <phoneticPr fontId="4"/>
  </si>
  <si>
    <t>事業開始（平成11年10月）～令和2年3月実績</t>
    <rPh sb="0" eb="2">
      <t>ジギョウ</t>
    </rPh>
    <rPh sb="2" eb="4">
      <t>カイシ</t>
    </rPh>
    <rPh sb="5" eb="7">
      <t>ヘイセイ</t>
    </rPh>
    <rPh sb="9" eb="10">
      <t>ネン</t>
    </rPh>
    <rPh sb="12" eb="13">
      <t>ガツ</t>
    </rPh>
    <rPh sb="15" eb="16">
      <t>レイ</t>
    </rPh>
    <rPh sb="16" eb="17">
      <t>ワ</t>
    </rPh>
    <rPh sb="18" eb="19">
      <t>ネン</t>
    </rPh>
    <rPh sb="20" eb="21">
      <t>ガツ</t>
    </rPh>
    <rPh sb="21" eb="23">
      <t>ジッセキ</t>
    </rPh>
    <phoneticPr fontId="4"/>
  </si>
  <si>
    <t>現在の契約件数※3月末</t>
    <rPh sb="0" eb="2">
      <t>ゲンザイ</t>
    </rPh>
    <rPh sb="3" eb="5">
      <t>ケイヤク</t>
    </rPh>
    <rPh sb="5" eb="7">
      <t>ケンスウ</t>
    </rPh>
    <rPh sb="9" eb="10">
      <t>ガツ</t>
    </rPh>
    <rPh sb="10" eb="11">
      <t>マツ</t>
    </rPh>
    <phoneticPr fontId="4"/>
  </si>
  <si>
    <t>件数合計</t>
    <rPh sb="0" eb="2">
      <t>ケンスウ</t>
    </rPh>
    <rPh sb="2" eb="3">
      <t>ゴウ</t>
    </rPh>
    <rPh sb="3" eb="4">
      <t>ルイケイ</t>
    </rPh>
    <phoneticPr fontId="2"/>
  </si>
  <si>
    <t>青森県</t>
    <rPh sb="2" eb="3">
      <t>ケン</t>
    </rPh>
    <phoneticPr fontId="2"/>
  </si>
  <si>
    <t>岩手県</t>
    <rPh sb="2" eb="3">
      <t>ケン</t>
    </rPh>
    <phoneticPr fontId="1"/>
  </si>
  <si>
    <t>宮城県</t>
    <rPh sb="2" eb="3">
      <t>ケン</t>
    </rPh>
    <phoneticPr fontId="1"/>
  </si>
  <si>
    <t>秋田県</t>
    <rPh sb="0" eb="3">
      <t>アキタケン</t>
    </rPh>
    <phoneticPr fontId="1"/>
  </si>
  <si>
    <t>山形県</t>
    <rPh sb="0" eb="3">
      <t>ヤマガタケン</t>
    </rPh>
    <phoneticPr fontId="1"/>
  </si>
  <si>
    <t>福島県</t>
    <rPh sb="0" eb="3">
      <t>フクシマケン</t>
    </rPh>
    <phoneticPr fontId="1"/>
  </si>
  <si>
    <t>茨城県</t>
    <rPh sb="0" eb="3">
      <t>イバラキケン</t>
    </rPh>
    <phoneticPr fontId="1"/>
  </si>
  <si>
    <t>栃木県</t>
    <rPh sb="0" eb="3">
      <t>トチギケン</t>
    </rPh>
    <phoneticPr fontId="1"/>
  </si>
  <si>
    <t>群馬県</t>
    <rPh sb="0" eb="3">
      <t>グンマケン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</si>
  <si>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</si>
  <si>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</si>
  <si>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東京都</t>
    <rPh sb="0" eb="3">
      <t>トウキョウト</t>
    </rPh>
    <phoneticPr fontId="1"/>
  </si>
  <si>
    <t>神奈川県</t>
    <rPh sb="0" eb="4">
      <t>カナガワケン</t>
    </rPh>
    <phoneticPr fontId="1"/>
  </si>
  <si>
    <t>新潟県</t>
    <rPh sb="0" eb="3">
      <t>ニイガタケン</t>
    </rPh>
    <phoneticPr fontId="1"/>
  </si>
  <si>
    <t>富山県</t>
    <rPh sb="0" eb="3">
      <t>トヤマケン</t>
    </rPh>
    <phoneticPr fontId="1"/>
  </si>
  <si>
    <t>石川県</t>
    <rPh sb="0" eb="3">
      <t>イシカワケン</t>
    </rPh>
    <phoneticPr fontId="1"/>
  </si>
  <si>
    <t>福井県</t>
    <rPh sb="0" eb="3">
      <t>フクイケン</t>
    </rPh>
    <phoneticPr fontId="1"/>
  </si>
  <si>
    <t>山梨県</t>
    <rPh sb="0" eb="3">
      <t>ヤマナシケン</t>
    </rPh>
    <phoneticPr fontId="1"/>
  </si>
  <si>
    <t>長野県</t>
    <rPh sb="0" eb="3">
      <t>ナガノケン</t>
    </rPh>
    <phoneticPr fontId="1"/>
  </si>
  <si>
    <t>静岡県</t>
    <rPh sb="0" eb="3">
      <t>シズオカケン</t>
    </rPh>
    <phoneticPr fontId="1"/>
  </si>
  <si>
    <t>岐阜県</t>
    <rPh sb="0" eb="3">
      <t>ギフケン</t>
    </rPh>
    <phoneticPr fontId="1"/>
  </si>
  <si>
    <t>愛知県</t>
    <rPh sb="0" eb="3">
      <t>アイチケン</t>
    </rPh>
    <phoneticPr fontId="1"/>
  </si>
  <si>
    <t>三重県</t>
    <rPh sb="0" eb="3">
      <t>ミエケン</t>
    </rPh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</si>
  <si>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</si>
  <si>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</si>
  <si>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</si>
  <si>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</si>
  <si>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</si>
  <si>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</si>
  <si>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</si>
  <si>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</si>
  <si>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</si>
  <si>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</si>
  <si>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</si>
  <si>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徳島県</t>
    <rPh sb="0" eb="3">
      <t>トクシマケン</t>
    </rPh>
    <phoneticPr fontId="1"/>
  </si>
  <si>
    <t>香川県</t>
    <rPh sb="0" eb="3">
      <t>カガワケン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</si>
  <si>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</si>
  <si>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</si>
  <si>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</si>
  <si>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</si>
  <si>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</si>
  <si>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</si>
  <si>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</si>
  <si>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</si>
  <si>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</si>
  <si>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</si>
  <si>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札幌市</t>
    <rPh sb="0" eb="3">
      <t>サッポロシ</t>
    </rPh>
    <phoneticPr fontId="1"/>
  </si>
  <si>
    <t>仙台市</t>
    <rPh sb="0" eb="3">
      <t>センダイシ</t>
    </rPh>
    <phoneticPr fontId="1"/>
  </si>
  <si>
    <t>さいたま市</t>
    <rPh sb="4" eb="5">
      <t>シ</t>
    </rPh>
    <phoneticPr fontId="1"/>
  </si>
  <si>
    <t>千葉市</t>
    <rPh sb="0" eb="3">
      <t>チバシ</t>
    </rPh>
    <phoneticPr fontId="1"/>
  </si>
  <si>
    <t>川崎市</t>
    <rPh sb="0" eb="3">
      <t>カワサキシ</t>
    </rPh>
    <phoneticPr fontId="1"/>
  </si>
  <si>
    <t>横浜市</t>
    <rPh sb="0" eb="3">
      <t>ヨコハマシ</t>
    </rPh>
    <phoneticPr fontId="1"/>
  </si>
  <si>
    <t>相模原市</t>
    <rPh sb="0" eb="4">
      <t>サガミハラシ</t>
    </rPh>
    <phoneticPr fontId="1"/>
  </si>
  <si>
    <t>新潟市</t>
    <rPh sb="0" eb="2">
      <t>ニイガタ</t>
    </rPh>
    <rPh sb="2" eb="3">
      <t>シ</t>
    </rPh>
    <phoneticPr fontId="1"/>
  </si>
  <si>
    <t>静岡市</t>
    <rPh sb="0" eb="3">
      <t>シズオカシ</t>
    </rPh>
    <phoneticPr fontId="2"/>
  </si>
  <si>
    <t>浜松市</t>
    <rPh sb="0" eb="2">
      <t>ハママツ</t>
    </rPh>
    <rPh sb="2" eb="3">
      <t>シ</t>
    </rPh>
    <phoneticPr fontId="2"/>
  </si>
  <si>
    <t>名古屋市</t>
    <rPh sb="0" eb="4">
      <t>ナゴヤシ</t>
    </rPh>
    <phoneticPr fontId="1"/>
  </si>
  <si>
    <t>京都市</t>
    <rPh sb="0" eb="3">
      <t>キョウトシ</t>
    </rPh>
    <phoneticPr fontId="1"/>
  </si>
  <si>
    <t>大阪市</t>
    <rPh sb="0" eb="3">
      <t>オオサカシ</t>
    </rPh>
    <phoneticPr fontId="1"/>
  </si>
  <si>
    <t>堺市</t>
    <rPh sb="0" eb="2">
      <t>サカイシ</t>
    </rPh>
    <phoneticPr fontId="1"/>
  </si>
  <si>
    <t>神戸市</t>
    <rPh sb="0" eb="3">
      <t>コウベシ</t>
    </rPh>
    <phoneticPr fontId="1"/>
  </si>
  <si>
    <t>岡山市</t>
    <rPh sb="0" eb="3">
      <t>オカヤマシ</t>
    </rPh>
    <phoneticPr fontId="1"/>
  </si>
  <si>
    <t>広島市</t>
    <rPh sb="0" eb="3">
      <t>ヒロシマシ</t>
    </rPh>
    <phoneticPr fontId="1"/>
  </si>
  <si>
    <t>北九州市</t>
    <rPh sb="0" eb="4">
      <t>キタキュウシュウシ</t>
    </rPh>
    <phoneticPr fontId="1"/>
  </si>
  <si>
    <t>福岡市</t>
    <rPh sb="0" eb="3">
      <t>フクオカシ</t>
    </rPh>
    <phoneticPr fontId="1"/>
  </si>
  <si>
    <t>熊本市</t>
    <rPh sb="0" eb="2">
      <t>クマモト</t>
    </rPh>
    <rPh sb="2" eb="3">
      <t>シ</t>
    </rPh>
    <phoneticPr fontId="1"/>
  </si>
  <si>
    <t>熊本市</t>
    <rPh sb="0" eb="3">
      <t>クマモトシ</t>
    </rPh>
    <phoneticPr fontId="1"/>
  </si>
  <si>
    <t>1-3月</t>
    <phoneticPr fontId="4"/>
  </si>
  <si>
    <t>令和2年3月末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phoneticPr fontId="4"/>
  </si>
  <si>
    <t>参考：H30年度実利用人数</t>
    <rPh sb="0" eb="2">
      <t>サンコウ</t>
    </rPh>
    <rPh sb="6" eb="8">
      <t>ネンド</t>
    </rPh>
    <rPh sb="8" eb="10">
      <t>ジツリ</t>
    </rPh>
    <rPh sb="10" eb="11">
      <t>ヨウ</t>
    </rPh>
    <rPh sb="11" eb="13">
      <t>ニンズウ</t>
    </rPh>
    <phoneticPr fontId="4"/>
  </si>
  <si>
    <t>【参考】実利用人数確認表</t>
    <rPh sb="1" eb="3">
      <t>サンコウ</t>
    </rPh>
    <rPh sb="4" eb="5">
      <t>ジツ</t>
    </rPh>
    <rPh sb="5" eb="7">
      <t>リヨウ</t>
    </rPh>
    <rPh sb="7" eb="9">
      <t>ニンズウ</t>
    </rPh>
    <rPh sb="9" eb="11">
      <t>カクニン</t>
    </rPh>
    <rPh sb="11" eb="12">
      <t>ヒョウ</t>
    </rPh>
    <phoneticPr fontId="4"/>
  </si>
  <si>
    <t>計</t>
    <phoneticPr fontId="4"/>
  </si>
  <si>
    <t>FALSEの表示が出た場合は
ご確認をお願いいたします。
↓</t>
    <rPh sb="6" eb="8">
      <t>ヒョウジ</t>
    </rPh>
    <rPh sb="9" eb="10">
      <t>デ</t>
    </rPh>
    <rPh sb="11" eb="13">
      <t>バアイ</t>
    </rPh>
    <rPh sb="16" eb="18">
      <t>カクニン</t>
    </rPh>
    <rPh sb="20" eb="21">
      <t>ネガ</t>
    </rPh>
    <phoneticPr fontId="4"/>
  </si>
  <si>
    <t>生活保護受給者（再掲）計</t>
    <rPh sb="0" eb="2">
      <t>セイカツ</t>
    </rPh>
    <rPh sb="2" eb="4">
      <t>ホゴ</t>
    </rPh>
    <rPh sb="4" eb="7">
      <t>ジュキュウシャ</t>
    </rPh>
    <rPh sb="8" eb="10">
      <t>サイケイ</t>
    </rPh>
    <rPh sb="11" eb="12">
      <t>ケイ</t>
    </rPh>
    <phoneticPr fontId="4"/>
  </si>
  <si>
    <t>生活保護受給者（再掲）の内訳</t>
    <rPh sb="0" eb="2">
      <t>セイカツ</t>
    </rPh>
    <rPh sb="2" eb="4">
      <t>ホゴ</t>
    </rPh>
    <rPh sb="4" eb="7">
      <t>ジュキュウシャ</t>
    </rPh>
    <rPh sb="8" eb="10">
      <t>サイケイ</t>
    </rPh>
    <rPh sb="12" eb="14">
      <t>ウチワケ</t>
    </rPh>
    <phoneticPr fontId="4"/>
  </si>
  <si>
    <t>令和元年度累計</t>
    <rPh sb="0" eb="1">
      <t>レイ</t>
    </rPh>
    <rPh sb="1" eb="2">
      <t>ワ</t>
    </rPh>
    <rPh sb="2" eb="4">
      <t>ガンネン</t>
    </rPh>
    <rPh sb="3" eb="5">
      <t>ネンド</t>
    </rPh>
    <rPh sb="5" eb="7">
      <t>ルイケイ</t>
    </rPh>
    <phoneticPr fontId="4"/>
  </si>
  <si>
    <t>R1年4月-R2年3月
通期累計</t>
    <rPh sb="2" eb="3">
      <t>ネン</t>
    </rPh>
    <rPh sb="4" eb="5">
      <t>ガツ</t>
    </rPh>
    <rPh sb="8" eb="9">
      <t>ネン</t>
    </rPh>
    <rPh sb="10" eb="11">
      <t>ガツ</t>
    </rPh>
    <rPh sb="12" eb="14">
      <t>ツウキ</t>
    </rPh>
    <rPh sb="14" eb="16">
      <t>ルイケイ</t>
    </rPh>
    <phoneticPr fontId="4"/>
  </si>
  <si>
    <t>（注）生活保護（再掲）の分類は令和元年４月～</t>
    <rPh sb="3" eb="5">
      <t>セイカツ</t>
    </rPh>
    <rPh sb="5" eb="7">
      <t>ホゴ</t>
    </rPh>
    <rPh sb="8" eb="10">
      <t>サイケイ</t>
    </rPh>
    <rPh sb="12" eb="14">
      <t>ブンルイ</t>
    </rPh>
    <rPh sb="15" eb="16">
      <t>レイ</t>
    </rPh>
    <rPh sb="16" eb="17">
      <t>ワ</t>
    </rPh>
    <rPh sb="17" eb="18">
      <t>ガン</t>
    </rPh>
    <rPh sb="18" eb="19">
      <t>ネン</t>
    </rPh>
    <rPh sb="20" eb="21">
      <t>ガツ</t>
    </rPh>
    <phoneticPr fontId="4"/>
  </si>
  <si>
    <t>報告数－計算上の報告者数（H30年度3月末実利用人数+R1年度契約者数-R1年度終了者数）</t>
    <rPh sb="0" eb="2">
      <t>ホウコク</t>
    </rPh>
    <rPh sb="2" eb="3">
      <t>スウ</t>
    </rPh>
    <rPh sb="4" eb="7">
      <t>ケイサンジョウ</t>
    </rPh>
    <rPh sb="8" eb="10">
      <t>ホウコク</t>
    </rPh>
    <rPh sb="10" eb="11">
      <t>シャ</t>
    </rPh>
    <rPh sb="11" eb="12">
      <t>スウ</t>
    </rPh>
    <rPh sb="16" eb="18">
      <t>ネンド</t>
    </rPh>
    <rPh sb="19" eb="20">
      <t>ガツ</t>
    </rPh>
    <rPh sb="20" eb="21">
      <t>マツ</t>
    </rPh>
    <rPh sb="21" eb="22">
      <t>ジツ</t>
    </rPh>
    <rPh sb="22" eb="24">
      <t>リヨウ</t>
    </rPh>
    <rPh sb="24" eb="26">
      <t>ニンズウ</t>
    </rPh>
    <rPh sb="29" eb="31">
      <t>ネンド</t>
    </rPh>
    <rPh sb="31" eb="33">
      <t>ケイヤク</t>
    </rPh>
    <rPh sb="33" eb="34">
      <t>シャ</t>
    </rPh>
    <rPh sb="34" eb="35">
      <t>スウ</t>
    </rPh>
    <rPh sb="40" eb="42">
      <t>シュウリョウ</t>
    </rPh>
    <rPh sb="42" eb="43">
      <t>シャ</t>
    </rPh>
    <rPh sb="43" eb="44">
      <t>スウ</t>
    </rPh>
    <phoneticPr fontId="4"/>
  </si>
  <si>
    <t>令和元年４月～令和2年3月末　</t>
    <rPh sb="0" eb="1">
      <t>レイ</t>
    </rPh>
    <rPh sb="1" eb="2">
      <t>ワ</t>
    </rPh>
    <rPh sb="2" eb="4">
      <t>ガンネン</t>
    </rPh>
    <rPh sb="3" eb="4">
      <t>ネン</t>
    </rPh>
    <rPh sb="5" eb="6">
      <t>ガツ</t>
    </rPh>
    <rPh sb="7" eb="8">
      <t>レイ</t>
    </rPh>
    <rPh sb="8" eb="9">
      <t>ワ</t>
    </rPh>
    <rPh sb="10" eb="11">
      <t>ネン</t>
    </rPh>
    <rPh sb="12" eb="13">
      <t>ガツ</t>
    </rPh>
    <rPh sb="13" eb="14">
      <t>スエ</t>
    </rPh>
    <rPh sb="14" eb="15">
      <t>ヒラスエ</t>
    </rPh>
    <phoneticPr fontId="4"/>
  </si>
  <si>
    <t>令和元年4月～令和2年3月実績</t>
    <rPh sb="0" eb="1">
      <t>レイ</t>
    </rPh>
    <rPh sb="1" eb="2">
      <t>ワ</t>
    </rPh>
    <rPh sb="2" eb="3">
      <t>ガン</t>
    </rPh>
    <rPh sb="3" eb="4">
      <t>ネン</t>
    </rPh>
    <rPh sb="5" eb="6">
      <t>ガツ</t>
    </rPh>
    <rPh sb="7" eb="8">
      <t>レイ</t>
    </rPh>
    <rPh sb="8" eb="9">
      <t>ワ</t>
    </rPh>
    <rPh sb="10" eb="11">
      <t>ネン</t>
    </rPh>
    <rPh sb="12" eb="13">
      <t>ガツ</t>
    </rPh>
    <rPh sb="13" eb="15">
      <t>ジッセキ</t>
    </rPh>
    <phoneticPr fontId="4"/>
  </si>
  <si>
    <t>※調査開始時に分類していない新規契約があり</t>
    <rPh sb="1" eb="3">
      <t>チョウサ</t>
    </rPh>
    <rPh sb="3" eb="5">
      <t>カイシ</t>
    </rPh>
    <rPh sb="5" eb="6">
      <t>ジ</t>
    </rPh>
    <rPh sb="7" eb="9">
      <t>ブンルイ</t>
    </rPh>
    <rPh sb="14" eb="16">
      <t>シンキ</t>
    </rPh>
    <rPh sb="16" eb="18">
      <t>ケイヤク</t>
    </rPh>
    <phoneticPr fontId="34"/>
  </si>
  <si>
    <t>合計のみに（350件）を加算しています。</t>
    <rPh sb="9" eb="10">
      <t>ケン</t>
    </rPh>
    <rPh sb="12" eb="14">
      <t>カサン</t>
    </rPh>
    <phoneticPr fontId="34"/>
  </si>
  <si>
    <t>北海道</t>
    <phoneticPr fontId="4"/>
  </si>
  <si>
    <t>※生活保護受給者（再掲）の内訳に
ついては令和元年度から</t>
    <rPh sb="1" eb="3">
      <t>セイカツ</t>
    </rPh>
    <rPh sb="3" eb="5">
      <t>ホゴ</t>
    </rPh>
    <rPh sb="5" eb="8">
      <t>ジュキュウシャ</t>
    </rPh>
    <rPh sb="9" eb="11">
      <t>サイケイ</t>
    </rPh>
    <phoneticPr fontId="4"/>
  </si>
  <si>
    <t>R1</t>
    <phoneticPr fontId="4"/>
  </si>
  <si>
    <t>R2年3月末時点</t>
    <rPh sb="2" eb="3">
      <t>ネン</t>
    </rPh>
    <rPh sb="4" eb="5">
      <t>ガツ</t>
    </rPh>
    <rPh sb="5" eb="6">
      <t>マツ</t>
    </rPh>
    <rPh sb="6" eb="8">
      <t>ジテン</t>
    </rPh>
    <phoneticPr fontId="4"/>
  </si>
  <si>
    <t>令和2年3月末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</si>
</sst>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#,##0_);[Red]\(#,##0\)"/>
    <numFmt numFmtId="177" formatCode="0.0%"/>
    <numFmt numFmtId="178" formatCode="\(0.0%\)"/>
    <numFmt numFmtId="179" formatCode="\(0,000\)"/>
  </numFmts>
  <fonts count="3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5"/>
      <name val="ＭＳ ゴシック"/>
      <family val="3"/>
      <charset val="128"/>
    </font>
    <font>
      <b/>
      <sz val="13"/>
      <name val="ＭＳ ゴシック"/>
      <family val="3"/>
      <charset val="128"/>
    </font>
    <font>
      <sz val="15"/>
      <name val="ＭＳ ゴシック"/>
      <family val="3"/>
      <charset val="128"/>
    </font>
    <font>
      <sz val="11"/>
      <name val="明朝"/>
      <family val="1"/>
      <charset val="128"/>
    </font>
    <font>
      <sz val="11"/>
      <name val="HG丸ｺﾞｼｯｸM-PRO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b/>
      <sz val="11"/>
      <name val="ＭＳ ゴシック"/>
      <family val="3"/>
      <charset val="128"/>
    </font>
    <font>
      <i/>
      <sz val="13"/>
      <name val="ＭＳ ゴシック"/>
      <family val="3"/>
      <charset val="128"/>
    </font>
    <font>
      <sz val="14"/>
      <name val="ＭＳ Ｐゴシック"/>
      <family val="3"/>
      <charset val="128"/>
    </font>
    <font>
      <sz val="10.5"/>
      <name val="ＭＳ Ｐゴシック"/>
      <family val="3"/>
      <charset val="128"/>
    </font>
    <font>
      <i/>
      <sz val="10.5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ゴシック"/>
      <family val="3"/>
      <charset val="128"/>
    </font>
    <font>
      <sz val="10"/>
      <name val="HG丸ｺﾞｼｯｸM-PRO"/>
      <family val="3"/>
      <charset val="128"/>
    </font>
    <font>
      <sz val="14"/>
      <name val="ＭＳ ゴシック"/>
      <family val="3"/>
      <charset val="128"/>
    </font>
    <font>
      <sz val="13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7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dotted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double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1">
    <xf numFmtId="0" fontId="0" fillId="0" borderId="0"/>
    <xf numFmtId="9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9" fillId="0" borderId="0"/>
    <xf numFmtId="0" fontId="3" fillId="0" borderId="0"/>
    <xf numFmtId="0" fontId="3" fillId="0" borderId="0"/>
  </cellStyleXfs>
  <cellXfs count="98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Fill="1"/>
    <xf numFmtId="0" fontId="7" fillId="0" borderId="0" xfId="0" applyFont="1" applyAlignment="1">
      <alignment vertical="center"/>
    </xf>
    <xf numFmtId="0" fontId="8" fillId="0" borderId="0" xfId="0" applyFont="1"/>
    <xf numFmtId="0" fontId="7" fillId="0" borderId="0" xfId="8" applyFont="1" applyFill="1"/>
    <xf numFmtId="38" fontId="11" fillId="0" borderId="0" xfId="3" applyFont="1" applyFill="1" applyAlignment="1">
      <alignment horizontal="center"/>
    </xf>
    <xf numFmtId="0" fontId="12" fillId="0" borderId="0" xfId="8" applyFont="1" applyFill="1" applyAlignment="1">
      <alignment horizontal="center"/>
    </xf>
    <xf numFmtId="38" fontId="13" fillId="0" borderId="0" xfId="3" applyFont="1" applyFill="1" applyAlignment="1">
      <alignment horizont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1" xfId="8" applyFont="1" applyFill="1" applyBorder="1" applyAlignment="1">
      <alignment horizontal="center" vertical="center"/>
    </xf>
    <xf numFmtId="0" fontId="5" fillId="0" borderId="0" xfId="8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0" xfId="0" applyFont="1" applyBorder="1" applyAlignment="1">
      <alignment horizontal="distributed" vertical="center"/>
    </xf>
    <xf numFmtId="38" fontId="5" fillId="0" borderId="5" xfId="3" applyFont="1" applyFill="1" applyBorder="1" applyAlignment="1">
      <alignment horizontal="centerContinuous" vertical="center"/>
    </xf>
    <xf numFmtId="38" fontId="5" fillId="0" borderId="6" xfId="3" applyFont="1" applyFill="1" applyBorder="1" applyAlignment="1">
      <alignment horizontal="centerContinuous" vertical="center"/>
    </xf>
    <xf numFmtId="0" fontId="5" fillId="0" borderId="7" xfId="0" applyFont="1" applyBorder="1" applyAlignment="1">
      <alignment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38" fontId="5" fillId="0" borderId="13" xfId="3" applyFont="1" applyFill="1" applyBorder="1" applyAlignment="1">
      <alignment horizontal="center" vertical="center" wrapText="1"/>
    </xf>
    <xf numFmtId="38" fontId="5" fillId="0" borderId="14" xfId="3" applyFont="1" applyFill="1" applyBorder="1" applyAlignment="1">
      <alignment horizontal="center" vertical="center" wrapText="1"/>
    </xf>
    <xf numFmtId="38" fontId="5" fillId="0" borderId="15" xfId="3" applyFont="1" applyFill="1" applyBorder="1" applyAlignment="1">
      <alignment horizontal="center" vertical="center" wrapText="1"/>
    </xf>
    <xf numFmtId="38" fontId="5" fillId="0" borderId="8" xfId="3" applyFont="1" applyFill="1" applyBorder="1" applyAlignment="1">
      <alignment horizontal="center" vertical="center" wrapText="1"/>
    </xf>
    <xf numFmtId="38" fontId="5" fillId="0" borderId="17" xfId="3" applyFont="1" applyFill="1" applyBorder="1" applyAlignment="1">
      <alignment horizontal="center" vertical="center" wrapText="1"/>
    </xf>
    <xf numFmtId="0" fontId="5" fillId="0" borderId="18" xfId="8" applyFont="1" applyFill="1" applyBorder="1" applyAlignment="1">
      <alignment horizontal="distributed" vertical="center"/>
    </xf>
    <xf numFmtId="0" fontId="0" fillId="0" borderId="0" xfId="0" applyBorder="1"/>
    <xf numFmtId="0" fontId="11" fillId="0" borderId="0" xfId="0" applyFont="1"/>
    <xf numFmtId="0" fontId="13" fillId="0" borderId="0" xfId="0" applyFont="1"/>
    <xf numFmtId="0" fontId="19" fillId="0" borderId="0" xfId="8" applyFont="1" applyFill="1" applyAlignment="1">
      <alignment horizontal="center"/>
    </xf>
    <xf numFmtId="0" fontId="13" fillId="0" borderId="0" xfId="8" applyFont="1" applyFill="1" applyBorder="1" applyAlignment="1">
      <alignment horizontal="center" vertical="center"/>
    </xf>
    <xf numFmtId="0" fontId="5" fillId="0" borderId="19" xfId="8" applyFont="1" applyFill="1" applyBorder="1" applyAlignment="1">
      <alignment horizontal="distributed" vertical="center"/>
    </xf>
    <xf numFmtId="38" fontId="13" fillId="2" borderId="20" xfId="3" applyFont="1" applyFill="1" applyBorder="1" applyAlignment="1">
      <alignment horizontal="center" vertical="top"/>
    </xf>
    <xf numFmtId="38" fontId="13" fillId="2" borderId="14" xfId="3" applyFont="1" applyFill="1" applyBorder="1" applyAlignment="1">
      <alignment horizontal="center" vertical="top" wrapText="1"/>
    </xf>
    <xf numFmtId="38" fontId="13" fillId="2" borderId="21" xfId="3" applyFont="1" applyFill="1" applyBorder="1" applyAlignment="1">
      <alignment horizontal="center" vertical="top"/>
    </xf>
    <xf numFmtId="38" fontId="13" fillId="2" borderId="18" xfId="3" applyFont="1" applyFill="1" applyBorder="1" applyAlignment="1">
      <alignment horizontal="center" vertical="top" wrapText="1"/>
    </xf>
    <xf numFmtId="38" fontId="13" fillId="2" borderId="22" xfId="3" applyFont="1" applyFill="1" applyBorder="1" applyAlignment="1">
      <alignment horizontal="center" vertical="top" wrapText="1"/>
    </xf>
    <xf numFmtId="38" fontId="13" fillId="3" borderId="13" xfId="3" applyFont="1" applyFill="1" applyBorder="1" applyAlignment="1">
      <alignment horizontal="center" vertical="center" wrapText="1"/>
    </xf>
    <xf numFmtId="38" fontId="13" fillId="3" borderId="14" xfId="3" applyFont="1" applyFill="1" applyBorder="1" applyAlignment="1">
      <alignment horizontal="center" vertical="center" wrapText="1"/>
    </xf>
    <xf numFmtId="38" fontId="13" fillId="3" borderId="15" xfId="3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13" fillId="0" borderId="1" xfId="8" applyFont="1" applyFill="1" applyBorder="1" applyAlignment="1">
      <alignment horizontal="left" vertical="center"/>
    </xf>
    <xf numFmtId="0" fontId="21" fillId="0" borderId="0" xfId="0" applyFont="1"/>
    <xf numFmtId="0" fontId="22" fillId="0" borderId="0" xfId="0" applyFont="1"/>
    <xf numFmtId="0" fontId="22" fillId="0" borderId="23" xfId="0" applyFont="1" applyBorder="1"/>
    <xf numFmtId="0" fontId="22" fillId="0" borderId="24" xfId="0" applyFont="1" applyBorder="1"/>
    <xf numFmtId="41" fontId="22" fillId="0" borderId="0" xfId="0" applyNumberFormat="1" applyFont="1"/>
    <xf numFmtId="0" fontId="22" fillId="0" borderId="7" xfId="0" applyFont="1" applyBorder="1" applyAlignment="1">
      <alignment horizontal="left" indent="1"/>
    </xf>
    <xf numFmtId="0" fontId="22" fillId="0" borderId="25" xfId="0" applyFont="1" applyBorder="1"/>
    <xf numFmtId="0" fontId="22" fillId="0" borderId="6" xfId="0" applyFont="1" applyBorder="1"/>
    <xf numFmtId="0" fontId="22" fillId="0" borderId="26" xfId="0" applyFont="1" applyBorder="1"/>
    <xf numFmtId="0" fontId="22" fillId="0" borderId="27" xfId="0" applyFont="1" applyBorder="1"/>
    <xf numFmtId="41" fontId="22" fillId="0" borderId="28" xfId="0" applyNumberFormat="1" applyFont="1" applyBorder="1"/>
    <xf numFmtId="41" fontId="22" fillId="0" borderId="29" xfId="0" applyNumberFormat="1" applyFont="1" applyBorder="1"/>
    <xf numFmtId="41" fontId="22" fillId="0" borderId="30" xfId="0" applyNumberFormat="1" applyFont="1" applyBorder="1"/>
    <xf numFmtId="0" fontId="22" fillId="0" borderId="31" xfId="0" applyFont="1" applyBorder="1"/>
    <xf numFmtId="0" fontId="22" fillId="0" borderId="32" xfId="0" applyFont="1" applyBorder="1"/>
    <xf numFmtId="0" fontId="22" fillId="0" borderId="33" xfId="0" applyFont="1" applyBorder="1"/>
    <xf numFmtId="41" fontId="22" fillId="0" borderId="0" xfId="0" applyNumberFormat="1" applyFont="1" applyBorder="1"/>
    <xf numFmtId="0" fontId="22" fillId="0" borderId="34" xfId="0" applyFont="1" applyBorder="1" applyAlignment="1">
      <alignment horizontal="centerContinuous" vertical="center" wrapText="1"/>
    </xf>
    <xf numFmtId="0" fontId="22" fillId="0" borderId="35" xfId="0" applyFont="1" applyBorder="1" applyAlignment="1">
      <alignment horizontal="centerContinuous" vertical="center" wrapText="1"/>
    </xf>
    <xf numFmtId="177" fontId="22" fillId="4" borderId="9" xfId="1" applyNumberFormat="1" applyFont="1" applyFill="1" applyBorder="1"/>
    <xf numFmtId="41" fontId="22" fillId="4" borderId="37" xfId="0" applyNumberFormat="1" applyFont="1" applyFill="1" applyBorder="1"/>
    <xf numFmtId="177" fontId="22" fillId="4" borderId="10" xfId="1" applyNumberFormat="1" applyFont="1" applyFill="1" applyBorder="1"/>
    <xf numFmtId="0" fontId="22" fillId="4" borderId="7" xfId="0" applyFont="1" applyFill="1" applyBorder="1"/>
    <xf numFmtId="0" fontId="22" fillId="4" borderId="33" xfId="0" applyFont="1" applyFill="1" applyBorder="1"/>
    <xf numFmtId="0" fontId="22" fillId="4" borderId="25" xfId="0" applyFont="1" applyFill="1" applyBorder="1"/>
    <xf numFmtId="0" fontId="22" fillId="4" borderId="5" xfId="0" applyFont="1" applyFill="1" applyBorder="1"/>
    <xf numFmtId="41" fontId="22" fillId="4" borderId="12" xfId="0" applyNumberFormat="1" applyFont="1" applyFill="1" applyBorder="1"/>
    <xf numFmtId="0" fontId="15" fillId="0" borderId="12" xfId="0" applyFont="1" applyBorder="1"/>
    <xf numFmtId="0" fontId="22" fillId="0" borderId="38" xfId="0" applyFont="1" applyBorder="1" applyAlignment="1">
      <alignment horizontal="left" indent="1"/>
    </xf>
    <xf numFmtId="0" fontId="22" fillId="0" borderId="39" xfId="0" applyFont="1" applyBorder="1"/>
    <xf numFmtId="177" fontId="23" fillId="0" borderId="41" xfId="1" applyNumberFormat="1" applyFont="1" applyBorder="1"/>
    <xf numFmtId="41" fontId="23" fillId="0" borderId="41" xfId="0" applyNumberFormat="1" applyFont="1" applyBorder="1"/>
    <xf numFmtId="177" fontId="23" fillId="0" borderId="42" xfId="1" applyNumberFormat="1" applyFont="1" applyBorder="1"/>
    <xf numFmtId="0" fontId="22" fillId="0" borderId="43" xfId="0" applyFont="1" applyBorder="1" applyAlignment="1">
      <alignment horizontal="left" indent="1"/>
    </xf>
    <xf numFmtId="0" fontId="22" fillId="0" borderId="44" xfId="0" applyFont="1" applyBorder="1"/>
    <xf numFmtId="177" fontId="23" fillId="0" borderId="46" xfId="1" applyNumberFormat="1" applyFont="1" applyBorder="1"/>
    <xf numFmtId="41" fontId="23" fillId="0" borderId="46" xfId="0" applyNumberFormat="1" applyFont="1" applyBorder="1"/>
    <xf numFmtId="177" fontId="23" fillId="0" borderId="47" xfId="1" applyNumberFormat="1" applyFont="1" applyBorder="1"/>
    <xf numFmtId="0" fontId="22" fillId="0" borderId="48" xfId="0" applyFont="1" applyBorder="1" applyAlignment="1">
      <alignment horizontal="left" indent="1"/>
    </xf>
    <xf numFmtId="0" fontId="22" fillId="0" borderId="49" xfId="0" applyFont="1" applyBorder="1"/>
    <xf numFmtId="177" fontId="23" fillId="0" borderId="51" xfId="1" applyNumberFormat="1" applyFont="1" applyBorder="1"/>
    <xf numFmtId="41" fontId="23" fillId="0" borderId="51" xfId="0" applyNumberFormat="1" applyFont="1" applyBorder="1"/>
    <xf numFmtId="177" fontId="23" fillId="0" borderId="52" xfId="1" applyNumberFormat="1" applyFont="1" applyBorder="1"/>
    <xf numFmtId="178" fontId="23" fillId="0" borderId="52" xfId="1" applyNumberFormat="1" applyFont="1" applyBorder="1"/>
    <xf numFmtId="0" fontId="22" fillId="0" borderId="53" xfId="0" applyFont="1" applyBorder="1" applyAlignment="1">
      <alignment horizontal="left" indent="1"/>
    </xf>
    <xf numFmtId="41" fontId="5" fillId="0" borderId="0" xfId="8" applyNumberFormat="1" applyFont="1" applyFill="1" applyAlignment="1">
      <alignment horizontal="right" vertical="center"/>
    </xf>
    <xf numFmtId="178" fontId="23" fillId="0" borderId="17" xfId="1" applyNumberFormat="1" applyFont="1" applyBorder="1"/>
    <xf numFmtId="41" fontId="5" fillId="0" borderId="0" xfId="0" applyNumberFormat="1" applyFont="1"/>
    <xf numFmtId="41" fontId="22" fillId="4" borderId="9" xfId="0" applyNumberFormat="1" applyFont="1" applyFill="1" applyBorder="1"/>
    <xf numFmtId="0" fontId="5" fillId="5" borderId="0" xfId="0" applyFont="1" applyFill="1" applyBorder="1"/>
    <xf numFmtId="38" fontId="5" fillId="5" borderId="0" xfId="3" applyFont="1" applyFill="1" applyBorder="1" applyAlignment="1">
      <alignment horizontal="center"/>
    </xf>
    <xf numFmtId="38" fontId="13" fillId="5" borderId="55" xfId="3" applyFont="1" applyFill="1" applyBorder="1" applyAlignment="1">
      <alignment horizontal="center" vertical="center" wrapText="1"/>
    </xf>
    <xf numFmtId="38" fontId="5" fillId="5" borderId="55" xfId="3" applyFont="1" applyFill="1" applyBorder="1" applyAlignment="1">
      <alignment horizontal="left"/>
    </xf>
    <xf numFmtId="0" fontId="5" fillId="5" borderId="0" xfId="0" applyFont="1" applyFill="1"/>
    <xf numFmtId="38" fontId="5" fillId="5" borderId="0" xfId="3" applyFont="1" applyFill="1" applyAlignment="1">
      <alignment horizontal="center"/>
    </xf>
    <xf numFmtId="38" fontId="5" fillId="5" borderId="5" xfId="3" applyFont="1" applyFill="1" applyBorder="1" applyAlignment="1">
      <alignment horizontal="centerContinuous" vertical="center"/>
    </xf>
    <xf numFmtId="38" fontId="5" fillId="5" borderId="56" xfId="3" applyFont="1" applyFill="1" applyBorder="1" applyAlignment="1">
      <alignment horizontal="center" vertical="center" wrapText="1"/>
    </xf>
    <xf numFmtId="178" fontId="23" fillId="0" borderId="12" xfId="1" applyNumberFormat="1" applyFont="1" applyBorder="1"/>
    <xf numFmtId="0" fontId="13" fillId="0" borderId="1" xfId="0" applyFont="1" applyBorder="1" applyAlignment="1">
      <alignment horizontal="left" vertical="center"/>
    </xf>
    <xf numFmtId="0" fontId="22" fillId="0" borderId="0" xfId="0" applyFont="1" applyAlignment="1">
      <alignment horizontal="center"/>
    </xf>
    <xf numFmtId="0" fontId="22" fillId="0" borderId="0" xfId="0" applyFont="1" applyBorder="1"/>
    <xf numFmtId="0" fontId="13" fillId="3" borderId="63" xfId="0" applyFont="1" applyFill="1" applyBorder="1" applyAlignment="1">
      <alignment horizontal="distributed" vertical="center"/>
    </xf>
    <xf numFmtId="41" fontId="13" fillId="3" borderId="64" xfId="0" applyNumberFormat="1" applyFont="1" applyFill="1" applyBorder="1" applyAlignment="1">
      <alignment vertical="center"/>
    </xf>
    <xf numFmtId="41" fontId="5" fillId="0" borderId="65" xfId="0" applyNumberFormat="1" applyFont="1" applyBorder="1"/>
    <xf numFmtId="41" fontId="5" fillId="0" borderId="66" xfId="0" applyNumberFormat="1" applyFont="1" applyBorder="1"/>
    <xf numFmtId="41" fontId="5" fillId="0" borderId="45" xfId="0" applyNumberFormat="1" applyFont="1" applyBorder="1"/>
    <xf numFmtId="41" fontId="5" fillId="0" borderId="61" xfId="0" applyNumberFormat="1" applyFont="1" applyBorder="1"/>
    <xf numFmtId="41" fontId="5" fillId="0" borderId="54" xfId="0" applyNumberFormat="1" applyFont="1" applyBorder="1"/>
    <xf numFmtId="41" fontId="5" fillId="0" borderId="62" xfId="0" applyNumberFormat="1" applyFont="1" applyBorder="1"/>
    <xf numFmtId="0" fontId="25" fillId="0" borderId="58" xfId="0" applyFont="1" applyBorder="1"/>
    <xf numFmtId="0" fontId="5" fillId="0" borderId="3" xfId="7" applyFont="1" applyFill="1" applyBorder="1" applyAlignment="1">
      <alignment horizontal="distributed" vertical="center"/>
    </xf>
    <xf numFmtId="0" fontId="5" fillId="0" borderId="67" xfId="7" applyFont="1" applyFill="1" applyBorder="1" applyAlignment="1">
      <alignment horizontal="distributed" vertical="center"/>
    </xf>
    <xf numFmtId="0" fontId="5" fillId="0" borderId="43" xfId="7" applyFont="1" applyFill="1" applyBorder="1" applyAlignment="1">
      <alignment horizontal="distributed" vertical="center"/>
    </xf>
    <xf numFmtId="0" fontId="5" fillId="0" borderId="68" xfId="7" applyFont="1" applyFill="1" applyBorder="1" applyAlignment="1">
      <alignment horizontal="distributed" vertical="center"/>
    </xf>
    <xf numFmtId="0" fontId="5" fillId="0" borderId="19" xfId="6" applyFont="1" applyFill="1" applyBorder="1" applyAlignment="1">
      <alignment horizontal="distributed" vertical="center"/>
    </xf>
    <xf numFmtId="0" fontId="5" fillId="0" borderId="19" xfId="7" applyFont="1" applyFill="1" applyBorder="1" applyAlignment="1">
      <alignment horizontal="distributed" vertical="center"/>
    </xf>
    <xf numFmtId="41" fontId="5" fillId="0" borderId="3" xfId="4" applyNumberFormat="1" applyFont="1" applyFill="1" applyBorder="1" applyAlignment="1">
      <alignment horizontal="center"/>
    </xf>
    <xf numFmtId="0" fontId="5" fillId="0" borderId="74" xfId="6" applyFont="1" applyFill="1" applyBorder="1" applyAlignment="1">
      <alignment horizontal="distributed" vertical="center"/>
    </xf>
    <xf numFmtId="41" fontId="13" fillId="0" borderId="55" xfId="4" applyNumberFormat="1" applyFont="1" applyFill="1" applyBorder="1" applyAlignment="1">
      <alignment horizontal="center"/>
    </xf>
    <xf numFmtId="41" fontId="13" fillId="2" borderId="65" xfId="4" applyNumberFormat="1" applyFont="1" applyFill="1" applyBorder="1" applyAlignment="1">
      <alignment horizontal="center"/>
    </xf>
    <xf numFmtId="41" fontId="5" fillId="0" borderId="65" xfId="4" applyNumberFormat="1" applyFont="1" applyFill="1" applyBorder="1" applyAlignment="1">
      <alignment horizontal="center"/>
    </xf>
    <xf numFmtId="41" fontId="5" fillId="0" borderId="76" xfId="4" applyNumberFormat="1" applyFont="1" applyFill="1" applyBorder="1" applyAlignment="1">
      <alignment horizontal="center"/>
    </xf>
    <xf numFmtId="41" fontId="11" fillId="3" borderId="66" xfId="4" applyNumberFormat="1" applyFont="1" applyFill="1" applyBorder="1" applyAlignment="1">
      <alignment horizontal="center"/>
    </xf>
    <xf numFmtId="41" fontId="11" fillId="3" borderId="65" xfId="4" applyNumberFormat="1" applyFont="1" applyFill="1" applyBorder="1" applyAlignment="1">
      <alignment horizontal="center"/>
    </xf>
    <xf numFmtId="41" fontId="5" fillId="0" borderId="55" xfId="4" applyNumberFormat="1" applyFont="1" applyFill="1" applyBorder="1" applyAlignment="1">
      <alignment horizontal="center"/>
    </xf>
    <xf numFmtId="41" fontId="13" fillId="2" borderId="77" xfId="4" applyNumberFormat="1" applyFont="1" applyFill="1" applyBorder="1" applyAlignment="1">
      <alignment horizontal="center"/>
    </xf>
    <xf numFmtId="41" fontId="13" fillId="2" borderId="45" xfId="4" applyNumberFormat="1" applyFont="1" applyFill="1" applyBorder="1" applyAlignment="1">
      <alignment horizontal="center"/>
    </xf>
    <xf numFmtId="41" fontId="5" fillId="0" borderId="45" xfId="4" applyNumberFormat="1" applyFont="1" applyFill="1" applyBorder="1" applyAlignment="1">
      <alignment horizontal="center"/>
    </xf>
    <xf numFmtId="41" fontId="5" fillId="0" borderId="47" xfId="4" applyNumberFormat="1" applyFont="1" applyFill="1" applyBorder="1" applyAlignment="1">
      <alignment horizontal="center"/>
    </xf>
    <xf numFmtId="41" fontId="11" fillId="3" borderId="61" xfId="4" applyNumberFormat="1" applyFont="1" applyFill="1" applyBorder="1" applyAlignment="1">
      <alignment horizontal="center"/>
    </xf>
    <xf numFmtId="41" fontId="11" fillId="3" borderId="45" xfId="4" applyNumberFormat="1" applyFont="1" applyFill="1" applyBorder="1" applyAlignment="1">
      <alignment horizontal="center"/>
    </xf>
    <xf numFmtId="41" fontId="13" fillId="2" borderId="19" xfId="4" applyNumberFormat="1" applyFont="1" applyFill="1" applyBorder="1" applyAlignment="1">
      <alignment horizontal="center"/>
    </xf>
    <xf numFmtId="41" fontId="11" fillId="3" borderId="47" xfId="4" applyNumberFormat="1" applyFont="1" applyFill="1" applyBorder="1" applyAlignment="1">
      <alignment horizontal="center"/>
    </xf>
    <xf numFmtId="0" fontId="5" fillId="0" borderId="18" xfId="6" applyFont="1" applyFill="1" applyBorder="1" applyAlignment="1">
      <alignment horizontal="distributed" vertical="center"/>
    </xf>
    <xf numFmtId="0" fontId="5" fillId="0" borderId="74" xfId="7" applyFont="1" applyFill="1" applyBorder="1" applyAlignment="1">
      <alignment horizontal="distributed" vertical="center"/>
    </xf>
    <xf numFmtId="41" fontId="5" fillId="0" borderId="54" xfId="4" applyNumberFormat="1" applyFont="1" applyFill="1" applyBorder="1" applyAlignment="1">
      <alignment horizontal="center"/>
    </xf>
    <xf numFmtId="41" fontId="5" fillId="0" borderId="78" xfId="4" applyNumberFormat="1" applyFont="1" applyFill="1" applyBorder="1" applyAlignment="1">
      <alignment horizontal="center"/>
    </xf>
    <xf numFmtId="41" fontId="11" fillId="3" borderId="62" xfId="4" applyNumberFormat="1" applyFont="1" applyFill="1" applyBorder="1" applyAlignment="1">
      <alignment horizontal="center"/>
    </xf>
    <xf numFmtId="41" fontId="11" fillId="3" borderId="54" xfId="4" applyNumberFormat="1" applyFont="1" applyFill="1" applyBorder="1" applyAlignment="1">
      <alignment horizontal="center"/>
    </xf>
    <xf numFmtId="41" fontId="11" fillId="3" borderId="78" xfId="4" applyNumberFormat="1" applyFont="1" applyFill="1" applyBorder="1" applyAlignment="1">
      <alignment horizontal="center"/>
    </xf>
    <xf numFmtId="41" fontId="13" fillId="2" borderId="74" xfId="4" applyNumberFormat="1" applyFont="1" applyFill="1" applyBorder="1" applyAlignment="1">
      <alignment horizontal="center"/>
    </xf>
    <xf numFmtId="41" fontId="13" fillId="7" borderId="69" xfId="4" applyNumberFormat="1" applyFont="1" applyFill="1" applyBorder="1" applyAlignment="1">
      <alignment horizontal="center"/>
    </xf>
    <xf numFmtId="41" fontId="13" fillId="7" borderId="75" xfId="0" applyNumberFormat="1" applyFont="1" applyFill="1" applyBorder="1" applyAlignment="1">
      <alignment vertical="center"/>
    </xf>
    <xf numFmtId="0" fontId="15" fillId="0" borderId="0" xfId="0" applyFont="1" applyBorder="1"/>
    <xf numFmtId="176" fontId="22" fillId="0" borderId="0" xfId="0" applyNumberFormat="1" applyFont="1" applyBorder="1"/>
    <xf numFmtId="41" fontId="13" fillId="3" borderId="81" xfId="0" applyNumberFormat="1" applyFont="1" applyFill="1" applyBorder="1" applyAlignment="1">
      <alignment vertical="center"/>
    </xf>
    <xf numFmtId="41" fontId="5" fillId="0" borderId="92" xfId="0" applyNumberFormat="1" applyFont="1" applyBorder="1"/>
    <xf numFmtId="41" fontId="13" fillId="8" borderId="70" xfId="0" applyNumberFormat="1" applyFont="1" applyFill="1" applyBorder="1" applyAlignment="1">
      <alignment vertical="center"/>
    </xf>
    <xf numFmtId="41" fontId="13" fillId="8" borderId="93" xfId="0" applyNumberFormat="1" applyFont="1" applyFill="1" applyBorder="1" applyAlignment="1">
      <alignment vertical="center"/>
    </xf>
    <xf numFmtId="41" fontId="13" fillId="2" borderId="50" xfId="4" applyNumberFormat="1" applyFont="1" applyFill="1" applyBorder="1" applyAlignment="1">
      <alignment horizontal="center"/>
    </xf>
    <xf numFmtId="41" fontId="11" fillId="3" borderId="76" xfId="4" applyNumberFormat="1" applyFont="1" applyFill="1" applyBorder="1" applyAlignment="1">
      <alignment horizontal="center"/>
    </xf>
    <xf numFmtId="41" fontId="5" fillId="0" borderId="0" xfId="4" applyNumberFormat="1" applyFont="1" applyFill="1" applyBorder="1" applyAlignment="1">
      <alignment horizontal="center"/>
    </xf>
    <xf numFmtId="0" fontId="16" fillId="0" borderId="94" xfId="0" applyFont="1" applyBorder="1" applyAlignment="1">
      <alignment horizontal="center" vertical="center" wrapText="1"/>
    </xf>
    <xf numFmtId="41" fontId="13" fillId="3" borderId="63" xfId="0" applyNumberFormat="1" applyFont="1" applyFill="1" applyBorder="1" applyAlignment="1">
      <alignment vertical="center"/>
    </xf>
    <xf numFmtId="41" fontId="5" fillId="0" borderId="77" xfId="0" applyNumberFormat="1" applyFont="1" applyBorder="1"/>
    <xf numFmtId="41" fontId="5" fillId="0" borderId="19" xfId="0" applyNumberFormat="1" applyFont="1" applyBorder="1"/>
    <xf numFmtId="41" fontId="5" fillId="0" borderId="74" xfId="0" applyNumberFormat="1" applyFont="1" applyBorder="1"/>
    <xf numFmtId="41" fontId="13" fillId="7" borderId="71" xfId="4" applyNumberFormat="1" applyFont="1" applyFill="1" applyBorder="1" applyAlignment="1">
      <alignment horizontal="center"/>
    </xf>
    <xf numFmtId="41" fontId="13" fillId="7" borderId="95" xfId="4" applyNumberFormat="1" applyFont="1" applyFill="1" applyBorder="1" applyAlignment="1">
      <alignment horizontal="center"/>
    </xf>
    <xf numFmtId="41" fontId="13" fillId="8" borderId="73" xfId="4" applyNumberFormat="1" applyFont="1" applyFill="1" applyBorder="1" applyAlignment="1">
      <alignment horizontal="center"/>
    </xf>
    <xf numFmtId="41" fontId="13" fillId="7" borderId="70" xfId="4" applyNumberFormat="1" applyFont="1" applyFill="1" applyBorder="1" applyAlignment="1">
      <alignment horizontal="center"/>
    </xf>
    <xf numFmtId="41" fontId="5" fillId="0" borderId="96" xfId="0" applyNumberFormat="1" applyFont="1" applyBorder="1"/>
    <xf numFmtId="0" fontId="5" fillId="0" borderId="97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 wrapText="1"/>
    </xf>
    <xf numFmtId="41" fontId="13" fillId="2" borderId="98" xfId="0" applyNumberFormat="1" applyFont="1" applyFill="1" applyBorder="1"/>
    <xf numFmtId="41" fontId="13" fillId="2" borderId="83" xfId="0" applyNumberFormat="1" applyFont="1" applyFill="1" applyBorder="1"/>
    <xf numFmtId="41" fontId="13" fillId="2" borderId="85" xfId="0" applyNumberFormat="1" applyFont="1" applyFill="1" applyBorder="1"/>
    <xf numFmtId="41" fontId="5" fillId="8" borderId="77" xfId="4" applyNumberFormat="1" applyFont="1" applyFill="1" applyBorder="1" applyAlignment="1">
      <alignment horizontal="center"/>
    </xf>
    <xf numFmtId="41" fontId="5" fillId="8" borderId="19" xfId="4" applyNumberFormat="1" applyFont="1" applyFill="1" applyBorder="1" applyAlignment="1">
      <alignment horizontal="center"/>
    </xf>
    <xf numFmtId="41" fontId="5" fillId="8" borderId="74" xfId="4" applyNumberFormat="1" applyFont="1" applyFill="1" applyBorder="1" applyAlignment="1">
      <alignment horizontal="center"/>
    </xf>
    <xf numFmtId="38" fontId="13" fillId="3" borderId="99" xfId="3" applyFont="1" applyFill="1" applyBorder="1" applyAlignment="1">
      <alignment horizontal="center" vertical="top"/>
    </xf>
    <xf numFmtId="38" fontId="13" fillId="3" borderId="13" xfId="3" applyFont="1" applyFill="1" applyBorder="1" applyAlignment="1">
      <alignment horizontal="center" vertical="top" wrapText="1"/>
    </xf>
    <xf numFmtId="38" fontId="5" fillId="0" borderId="101" xfId="3" applyFont="1" applyFill="1" applyBorder="1" applyAlignment="1">
      <alignment horizontal="center" vertical="center" wrapText="1"/>
    </xf>
    <xf numFmtId="41" fontId="5" fillId="0" borderId="102" xfId="4" applyNumberFormat="1" applyFont="1" applyFill="1" applyBorder="1" applyAlignment="1">
      <alignment horizontal="center"/>
    </xf>
    <xf numFmtId="41" fontId="5" fillId="0" borderId="103" xfId="4" applyNumberFormat="1" applyFont="1" applyFill="1" applyBorder="1" applyAlignment="1">
      <alignment horizontal="center"/>
    </xf>
    <xf numFmtId="41" fontId="5" fillId="0" borderId="104" xfId="4" applyNumberFormat="1" applyFont="1" applyFill="1" applyBorder="1" applyAlignment="1">
      <alignment horizontal="center"/>
    </xf>
    <xf numFmtId="41" fontId="13" fillId="3" borderId="84" xfId="0" applyNumberFormat="1" applyFont="1" applyFill="1" applyBorder="1" applyAlignment="1">
      <alignment vertical="center"/>
    </xf>
    <xf numFmtId="41" fontId="13" fillId="3" borderId="79" xfId="0" applyNumberFormat="1" applyFont="1" applyFill="1" applyBorder="1" applyAlignment="1">
      <alignment vertical="center"/>
    </xf>
    <xf numFmtId="41" fontId="13" fillId="3" borderId="80" xfId="0" applyNumberFormat="1" applyFont="1" applyFill="1" applyBorder="1" applyAlignment="1">
      <alignment vertical="center"/>
    </xf>
    <xf numFmtId="41" fontId="13" fillId="8" borderId="47" xfId="0" applyNumberFormat="1" applyFont="1" applyFill="1" applyBorder="1" applyAlignment="1">
      <alignment vertical="center"/>
    </xf>
    <xf numFmtId="41" fontId="13" fillId="8" borderId="78" xfId="0" applyNumberFormat="1" applyFont="1" applyFill="1" applyBorder="1" applyAlignment="1">
      <alignment vertical="center"/>
    </xf>
    <xf numFmtId="41" fontId="13" fillId="8" borderId="105" xfId="0" applyNumberFormat="1" applyFont="1" applyFill="1" applyBorder="1" applyAlignment="1">
      <alignment vertical="center"/>
    </xf>
    <xf numFmtId="41" fontId="13" fillId="8" borderId="76" xfId="0" applyNumberFormat="1" applyFont="1" applyFill="1" applyBorder="1" applyAlignment="1">
      <alignment vertical="center"/>
    </xf>
    <xf numFmtId="0" fontId="5" fillId="0" borderId="0" xfId="8" applyFont="1" applyFill="1" applyAlignment="1">
      <alignment horizontal="right" vertical="center"/>
    </xf>
    <xf numFmtId="41" fontId="26" fillId="0" borderId="12" xfId="0" applyNumberFormat="1" applyFont="1" applyFill="1" applyBorder="1" applyAlignment="1" applyProtection="1">
      <alignment vertical="center" shrinkToFit="1"/>
      <protection locked="0"/>
    </xf>
    <xf numFmtId="38" fontId="5" fillId="0" borderId="0" xfId="3" applyFont="1" applyFill="1" applyBorder="1" applyAlignment="1">
      <alignment horizontal="center"/>
    </xf>
    <xf numFmtId="38" fontId="5" fillId="3" borderId="5" xfId="3" applyFont="1" applyFill="1" applyBorder="1" applyAlignment="1">
      <alignment horizontal="centerContinuous" vertical="center"/>
    </xf>
    <xf numFmtId="38" fontId="13" fillId="3" borderId="5" xfId="3" applyFont="1" applyFill="1" applyBorder="1" applyAlignment="1">
      <alignment horizontal="centerContinuous" vertical="center"/>
    </xf>
    <xf numFmtId="38" fontId="5" fillId="0" borderId="56" xfId="3" applyFont="1" applyFill="1" applyBorder="1" applyAlignment="1">
      <alignment horizontal="center" vertical="center" wrapText="1"/>
    </xf>
    <xf numFmtId="38" fontId="5" fillId="0" borderId="55" xfId="3" applyFont="1" applyFill="1" applyBorder="1" applyAlignment="1">
      <alignment horizontal="left"/>
    </xf>
    <xf numFmtId="0" fontId="5" fillId="0" borderId="3" xfId="9" applyFont="1" applyFill="1" applyBorder="1" applyAlignment="1">
      <alignment horizontal="distributed" vertical="center"/>
    </xf>
    <xf numFmtId="0" fontId="5" fillId="0" borderId="29" xfId="9" applyFont="1" applyFill="1" applyBorder="1" applyAlignment="1">
      <alignment horizontal="distributed" vertical="center"/>
    </xf>
    <xf numFmtId="0" fontId="5" fillId="0" borderId="12" xfId="9" applyFont="1" applyFill="1" applyBorder="1" applyAlignment="1">
      <alignment horizontal="distributed" vertical="center"/>
    </xf>
    <xf numFmtId="0" fontId="5" fillId="0" borderId="67" xfId="9" applyFont="1" applyFill="1" applyBorder="1" applyAlignment="1">
      <alignment horizontal="distributed" vertical="center"/>
    </xf>
    <xf numFmtId="0" fontId="5" fillId="0" borderId="43" xfId="9" applyFont="1" applyFill="1" applyBorder="1" applyAlignment="1">
      <alignment horizontal="distributed" vertical="center"/>
    </xf>
    <xf numFmtId="0" fontId="5" fillId="0" borderId="19" xfId="10" applyFont="1" applyFill="1" applyBorder="1" applyAlignment="1">
      <alignment horizontal="distributed" vertical="center"/>
    </xf>
    <xf numFmtId="0" fontId="3" fillId="0" borderId="0" xfId="0" applyFont="1" applyFill="1"/>
    <xf numFmtId="0" fontId="5" fillId="0" borderId="68" xfId="9" applyFont="1" applyFill="1" applyBorder="1" applyAlignment="1">
      <alignment horizontal="distributed" vertical="center"/>
    </xf>
    <xf numFmtId="0" fontId="5" fillId="0" borderId="29" xfId="10" applyFont="1" applyFill="1" applyBorder="1" applyAlignment="1">
      <alignment horizontal="distributed" vertical="center"/>
    </xf>
    <xf numFmtId="0" fontId="5" fillId="0" borderId="12" xfId="10" applyFont="1" applyFill="1" applyBorder="1" applyAlignment="1">
      <alignment horizontal="distributed" vertical="center"/>
    </xf>
    <xf numFmtId="0" fontId="5" fillId="0" borderId="53" xfId="9" applyFont="1" applyFill="1" applyBorder="1" applyAlignment="1">
      <alignment horizontal="distributed" vertical="center"/>
    </xf>
    <xf numFmtId="0" fontId="5" fillId="0" borderId="30" xfId="9" applyFont="1" applyFill="1" applyBorder="1" applyAlignment="1">
      <alignment horizontal="distributed" vertical="center"/>
    </xf>
    <xf numFmtId="38" fontId="5" fillId="0" borderId="0" xfId="3" applyFont="1" applyFill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3" fillId="0" borderId="1" xfId="8" applyFont="1" applyFill="1" applyBorder="1" applyAlignment="1">
      <alignment horizontal="center" vertical="center"/>
    </xf>
    <xf numFmtId="0" fontId="5" fillId="0" borderId="0" xfId="0" applyFont="1" applyAlignment="1"/>
    <xf numFmtId="0" fontId="5" fillId="0" borderId="0" xfId="0" applyFont="1" applyFill="1" applyAlignment="1"/>
    <xf numFmtId="0" fontId="5" fillId="0" borderId="0" xfId="0" applyFont="1" applyBorder="1" applyAlignment="1"/>
    <xf numFmtId="0" fontId="8" fillId="0" borderId="0" xfId="0" applyFont="1" applyAlignment="1"/>
    <xf numFmtId="0" fontId="5" fillId="0" borderId="20" xfId="0" applyFont="1" applyBorder="1" applyAlignment="1">
      <alignment horizontal="right" vertical="center"/>
    </xf>
    <xf numFmtId="38" fontId="5" fillId="0" borderId="12" xfId="3" applyFont="1" applyFill="1" applyBorder="1" applyAlignment="1">
      <alignment horizontal="centerContinuous" vertical="center"/>
    </xf>
    <xf numFmtId="38" fontId="5" fillId="0" borderId="20" xfId="3" applyFont="1" applyFill="1" applyBorder="1" applyAlignment="1">
      <alignment horizontal="center" vertical="top"/>
    </xf>
    <xf numFmtId="38" fontId="5" fillId="0" borderId="12" xfId="3" applyFont="1" applyFill="1" applyBorder="1" applyAlignment="1">
      <alignment horizontal="center" vertical="center" wrapText="1"/>
    </xf>
    <xf numFmtId="38" fontId="5" fillId="0" borderId="0" xfId="3" applyFont="1" applyFill="1" applyBorder="1" applyAlignment="1">
      <alignment horizontal="left"/>
    </xf>
    <xf numFmtId="0" fontId="5" fillId="0" borderId="8" xfId="0" applyFont="1" applyBorder="1" applyAlignment="1">
      <alignment vertical="center"/>
    </xf>
    <xf numFmtId="41" fontId="5" fillId="0" borderId="0" xfId="0" applyNumberFormat="1" applyFont="1" applyAlignment="1"/>
    <xf numFmtId="41" fontId="5" fillId="0" borderId="0" xfId="0" applyNumberFormat="1" applyFont="1" applyBorder="1" applyAlignment="1"/>
    <xf numFmtId="38" fontId="5" fillId="0" borderId="100" xfId="3" applyFont="1" applyFill="1" applyBorder="1" applyAlignment="1">
      <alignment horizontal="centerContinuous" vertical="center"/>
    </xf>
    <xf numFmtId="38" fontId="13" fillId="3" borderId="6" xfId="3" applyFont="1" applyFill="1" applyBorder="1" applyAlignment="1">
      <alignment horizontal="centerContinuous" vertical="center"/>
    </xf>
    <xf numFmtId="0" fontId="5" fillId="0" borderId="0" xfId="0" applyFont="1" applyFill="1" applyBorder="1"/>
    <xf numFmtId="41" fontId="5" fillId="0" borderId="0" xfId="0" applyNumberFormat="1" applyFont="1" applyFill="1" applyBorder="1"/>
    <xf numFmtId="0" fontId="5" fillId="0" borderId="0" xfId="8" applyFont="1" applyFill="1" applyAlignment="1">
      <alignment horizontal="center" vertical="center"/>
    </xf>
    <xf numFmtId="38" fontId="5" fillId="0" borderId="0" xfId="3" applyFont="1" applyFill="1" applyAlignment="1">
      <alignment horizontal="center"/>
    </xf>
    <xf numFmtId="0" fontId="5" fillId="0" borderId="1" xfId="0" applyFont="1" applyBorder="1" applyAlignment="1">
      <alignment horizontal="center" vertical="center"/>
    </xf>
    <xf numFmtId="41" fontId="5" fillId="0" borderId="117" xfId="4" applyNumberFormat="1" applyFont="1" applyFill="1" applyBorder="1" applyAlignment="1">
      <alignment horizontal="center"/>
    </xf>
    <xf numFmtId="41" fontId="5" fillId="0" borderId="116" xfId="4" applyNumberFormat="1" applyFont="1" applyFill="1" applyBorder="1" applyAlignment="1">
      <alignment horizontal="center"/>
    </xf>
    <xf numFmtId="0" fontId="5" fillId="0" borderId="120" xfId="0" applyFont="1" applyBorder="1" applyAlignment="1">
      <alignment horizontal="center" vertical="center"/>
    </xf>
    <xf numFmtId="0" fontId="5" fillId="0" borderId="121" xfId="0" applyFont="1" applyBorder="1" applyAlignment="1">
      <alignment horizontal="distributed" vertical="center"/>
    </xf>
    <xf numFmtId="41" fontId="5" fillId="7" borderId="118" xfId="4" applyNumberFormat="1" applyFont="1" applyFill="1" applyBorder="1" applyAlignment="1">
      <alignment horizontal="center"/>
    </xf>
    <xf numFmtId="38" fontId="5" fillId="5" borderId="12" xfId="3" applyFont="1" applyFill="1" applyBorder="1" applyAlignment="1">
      <alignment horizontal="centerContinuous" vertical="center"/>
    </xf>
    <xf numFmtId="38" fontId="5" fillId="0" borderId="10" xfId="3" applyFont="1" applyFill="1" applyBorder="1" applyAlignment="1">
      <alignment horizontal="centerContinuous" vertical="center"/>
    </xf>
    <xf numFmtId="38" fontId="5" fillId="5" borderId="8" xfId="3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38" fontId="5" fillId="0" borderId="97" xfId="3" applyFont="1" applyFill="1" applyBorder="1" applyAlignment="1">
      <alignment horizontal="center" vertical="center"/>
    </xf>
    <xf numFmtId="38" fontId="5" fillId="0" borderId="126" xfId="3" applyFont="1" applyFill="1" applyBorder="1" applyAlignment="1">
      <alignment horizontal="center" vertical="center"/>
    </xf>
    <xf numFmtId="0" fontId="5" fillId="0" borderId="107" xfId="0" applyFont="1" applyBorder="1" applyAlignment="1"/>
    <xf numFmtId="0" fontId="5" fillId="0" borderId="24" xfId="0" applyFont="1" applyBorder="1" applyAlignment="1"/>
    <xf numFmtId="0" fontId="5" fillId="2" borderId="0" xfId="0" applyFont="1" applyFill="1" applyBorder="1" applyAlignment="1">
      <alignment horizontal="distributed" vertical="center"/>
    </xf>
    <xf numFmtId="38" fontId="5" fillId="0" borderId="21" xfId="3" applyFont="1" applyFill="1" applyBorder="1" applyAlignment="1">
      <alignment horizontal="center" vertical="top"/>
    </xf>
    <xf numFmtId="38" fontId="5" fillId="2" borderId="21" xfId="3" applyFont="1" applyFill="1" applyBorder="1" applyAlignment="1">
      <alignment horizontal="center" vertical="top"/>
    </xf>
    <xf numFmtId="38" fontId="5" fillId="0" borderId="16" xfId="3" applyFont="1" applyFill="1" applyBorder="1" applyAlignment="1">
      <alignment horizontal="center" vertical="center" wrapText="1"/>
    </xf>
    <xf numFmtId="41" fontId="5" fillId="0" borderId="65" xfId="3" applyNumberFormat="1" applyFont="1" applyFill="1" applyBorder="1" applyAlignment="1">
      <alignment horizontal="center"/>
    </xf>
    <xf numFmtId="41" fontId="5" fillId="0" borderId="76" xfId="3" applyNumberFormat="1" applyFont="1" applyFill="1" applyBorder="1" applyAlignment="1">
      <alignment horizontal="center"/>
    </xf>
    <xf numFmtId="41" fontId="5" fillId="0" borderId="134" xfId="3" applyNumberFormat="1" applyFont="1" applyFill="1" applyBorder="1" applyAlignment="1">
      <alignment horizontal="center"/>
    </xf>
    <xf numFmtId="41" fontId="5" fillId="0" borderId="65" xfId="8" applyNumberFormat="1" applyFont="1" applyFill="1" applyBorder="1" applyAlignment="1">
      <alignment horizontal="center"/>
    </xf>
    <xf numFmtId="41" fontId="5" fillId="0" borderId="134" xfId="8" applyNumberFormat="1" applyFont="1" applyFill="1" applyBorder="1" applyAlignment="1">
      <alignment horizontal="center"/>
    </xf>
    <xf numFmtId="41" fontId="5" fillId="0" borderId="77" xfId="8" applyNumberFormat="1" applyFont="1" applyFill="1" applyBorder="1" applyAlignment="1">
      <alignment horizontal="center"/>
    </xf>
    <xf numFmtId="41" fontId="5" fillId="0" borderId="102" xfId="8" applyNumberFormat="1" applyFont="1" applyFill="1" applyBorder="1" applyAlignment="1">
      <alignment horizontal="center"/>
    </xf>
    <xf numFmtId="0" fontId="5" fillId="0" borderId="136" xfId="10" applyFont="1" applyFill="1" applyBorder="1" applyAlignment="1">
      <alignment horizontal="distributed" vertical="center"/>
    </xf>
    <xf numFmtId="41" fontId="5" fillId="0" borderId="123" xfId="3" applyNumberFormat="1" applyFont="1" applyFill="1" applyBorder="1" applyAlignment="1">
      <alignment horizontal="center" vertical="center"/>
    </xf>
    <xf numFmtId="0" fontId="5" fillId="0" borderId="19" xfId="9" applyFont="1" applyFill="1" applyBorder="1" applyAlignment="1">
      <alignment horizontal="distributed" vertical="center"/>
    </xf>
    <xf numFmtId="41" fontId="5" fillId="0" borderId="45" xfId="3" applyNumberFormat="1" applyFont="1" applyFill="1" applyBorder="1" applyAlignment="1">
      <alignment horizontal="center"/>
    </xf>
    <xf numFmtId="41" fontId="5" fillId="0" borderId="47" xfId="3" applyNumberFormat="1" applyFont="1" applyFill="1" applyBorder="1" applyAlignment="1">
      <alignment horizontal="center"/>
    </xf>
    <xf numFmtId="41" fontId="5" fillId="0" borderId="46" xfId="3" applyNumberFormat="1" applyFont="1" applyFill="1" applyBorder="1" applyAlignment="1">
      <alignment horizontal="center"/>
    </xf>
    <xf numFmtId="41" fontId="5" fillId="0" borderId="45" xfId="8" applyNumberFormat="1" applyFont="1" applyFill="1" applyBorder="1" applyAlignment="1">
      <alignment horizontal="center"/>
    </xf>
    <xf numFmtId="41" fontId="5" fillId="0" borderId="46" xfId="8" applyNumberFormat="1" applyFont="1" applyFill="1" applyBorder="1" applyAlignment="1">
      <alignment horizontal="center"/>
    </xf>
    <xf numFmtId="41" fontId="5" fillId="0" borderId="19" xfId="8" applyNumberFormat="1" applyFont="1" applyFill="1" applyBorder="1" applyAlignment="1">
      <alignment horizontal="center"/>
    </xf>
    <xf numFmtId="41" fontId="5" fillId="0" borderId="103" xfId="8" applyNumberFormat="1" applyFont="1" applyFill="1" applyBorder="1" applyAlignment="1">
      <alignment horizontal="center"/>
    </xf>
    <xf numFmtId="41" fontId="5" fillId="0" borderId="45" xfId="3" applyNumberFormat="1" applyFont="1" applyFill="1" applyBorder="1" applyAlignment="1">
      <alignment horizontal="center" vertical="center"/>
    </xf>
    <xf numFmtId="0" fontId="5" fillId="0" borderId="142" xfId="10" applyFont="1" applyFill="1" applyBorder="1" applyAlignment="1">
      <alignment horizontal="distributed" vertical="center"/>
    </xf>
    <xf numFmtId="41" fontId="5" fillId="0" borderId="14" xfId="3" applyNumberFormat="1" applyFont="1" applyFill="1" applyBorder="1" applyAlignment="1">
      <alignment horizontal="center"/>
    </xf>
    <xf numFmtId="41" fontId="5" fillId="0" borderId="15" xfId="3" applyNumberFormat="1" applyFont="1" applyFill="1" applyBorder="1" applyAlignment="1">
      <alignment horizontal="center"/>
    </xf>
    <xf numFmtId="41" fontId="5" fillId="0" borderId="16" xfId="3" applyNumberFormat="1" applyFont="1" applyFill="1" applyBorder="1" applyAlignment="1">
      <alignment horizontal="center"/>
    </xf>
    <xf numFmtId="41" fontId="5" fillId="0" borderId="14" xfId="8" applyNumberFormat="1" applyFont="1" applyFill="1" applyBorder="1" applyAlignment="1">
      <alignment horizontal="center"/>
    </xf>
    <xf numFmtId="41" fontId="5" fillId="0" borderId="16" xfId="8" applyNumberFormat="1" applyFont="1" applyFill="1" applyBorder="1" applyAlignment="1">
      <alignment horizontal="center"/>
    </xf>
    <xf numFmtId="41" fontId="5" fillId="0" borderId="139" xfId="3" applyNumberFormat="1" applyFont="1" applyFill="1" applyBorder="1" applyAlignment="1">
      <alignment horizontal="center"/>
    </xf>
    <xf numFmtId="41" fontId="5" fillId="0" borderId="141" xfId="3" applyNumberFormat="1" applyFont="1" applyFill="1" applyBorder="1" applyAlignment="1">
      <alignment horizontal="center"/>
    </xf>
    <xf numFmtId="41" fontId="5" fillId="0" borderId="18" xfId="8" applyNumberFormat="1" applyFont="1" applyFill="1" applyBorder="1" applyAlignment="1">
      <alignment horizontal="center"/>
    </xf>
    <xf numFmtId="0" fontId="5" fillId="0" borderId="3" xfId="10" applyFont="1" applyFill="1" applyBorder="1" applyAlignment="1">
      <alignment horizontal="distributed" vertical="center"/>
    </xf>
    <xf numFmtId="0" fontId="5" fillId="0" borderId="18" xfId="10" applyFont="1" applyFill="1" applyBorder="1" applyAlignment="1">
      <alignment horizontal="distributed" vertical="center"/>
    </xf>
    <xf numFmtId="41" fontId="5" fillId="0" borderId="139" xfId="3" applyNumberFormat="1" applyFont="1" applyFill="1" applyBorder="1" applyAlignment="1">
      <alignment horizontal="center" vertical="center"/>
    </xf>
    <xf numFmtId="0" fontId="5" fillId="0" borderId="74" xfId="10" applyFont="1" applyFill="1" applyBorder="1" applyAlignment="1">
      <alignment horizontal="distributed" vertical="center"/>
    </xf>
    <xf numFmtId="41" fontId="5" fillId="0" borderId="54" xfId="3" applyNumberFormat="1" applyFont="1" applyFill="1" applyBorder="1" applyAlignment="1">
      <alignment horizontal="center"/>
    </xf>
    <xf numFmtId="41" fontId="5" fillId="0" borderId="144" xfId="3" applyNumberFormat="1" applyFont="1" applyFill="1" applyBorder="1" applyAlignment="1">
      <alignment horizontal="center"/>
    </xf>
    <xf numFmtId="41" fontId="5" fillId="0" borderId="54" xfId="8" applyNumberFormat="1" applyFont="1" applyFill="1" applyBorder="1" applyAlignment="1">
      <alignment horizontal="center"/>
    </xf>
    <xf numFmtId="41" fontId="5" fillId="0" borderId="74" xfId="8" applyNumberFormat="1" applyFont="1" applyFill="1" applyBorder="1" applyAlignment="1">
      <alignment horizontal="center"/>
    </xf>
    <xf numFmtId="41" fontId="5" fillId="0" borderId="85" xfId="8" applyNumberFormat="1" applyFont="1" applyFill="1" applyBorder="1" applyAlignment="1">
      <alignment horizontal="center"/>
    </xf>
    <xf numFmtId="0" fontId="5" fillId="0" borderId="53" xfId="10" applyFont="1" applyFill="1" applyBorder="1" applyAlignment="1">
      <alignment horizontal="distributed" vertical="center"/>
    </xf>
    <xf numFmtId="41" fontId="5" fillId="0" borderId="54" xfId="3" applyNumberFormat="1" applyFont="1" applyFill="1" applyBorder="1" applyAlignment="1">
      <alignment horizontal="center" vertical="center"/>
    </xf>
    <xf numFmtId="41" fontId="5" fillId="7" borderId="19" xfId="4" applyNumberFormat="1" applyFont="1" applyFill="1" applyBorder="1" applyAlignment="1">
      <alignment horizontal="center"/>
    </xf>
    <xf numFmtId="41" fontId="5" fillId="0" borderId="19" xfId="4" applyNumberFormat="1" applyFont="1" applyFill="1" applyBorder="1" applyAlignment="1">
      <alignment horizontal="center"/>
    </xf>
    <xf numFmtId="0" fontId="5" fillId="0" borderId="0" xfId="0" applyFont="1" applyBorder="1"/>
    <xf numFmtId="41" fontId="5" fillId="7" borderId="77" xfId="4" applyNumberFormat="1" applyFont="1" applyFill="1" applyBorder="1" applyAlignment="1">
      <alignment horizontal="center"/>
    </xf>
    <xf numFmtId="41" fontId="5" fillId="0" borderId="77" xfId="4" applyNumberFormat="1" applyFont="1" applyFill="1" applyBorder="1" applyAlignment="1">
      <alignment horizontal="center"/>
    </xf>
    <xf numFmtId="0" fontId="5" fillId="0" borderId="77" xfId="8" applyFont="1" applyFill="1" applyBorder="1" applyAlignment="1">
      <alignment horizontal="distributed" vertical="center"/>
    </xf>
    <xf numFmtId="0" fontId="5" fillId="0" borderId="77" xfId="7" applyFont="1" applyFill="1" applyBorder="1" applyAlignment="1">
      <alignment horizontal="distributed" vertical="center"/>
    </xf>
    <xf numFmtId="41" fontId="5" fillId="7" borderId="73" xfId="0" applyNumberFormat="1" applyFont="1" applyFill="1" applyBorder="1" applyAlignment="1">
      <alignment horizontal="center" vertical="center"/>
    </xf>
    <xf numFmtId="0" fontId="22" fillId="0" borderId="60" xfId="0" applyFont="1" applyBorder="1"/>
    <xf numFmtId="41" fontId="22" fillId="4" borderId="112" xfId="0" applyNumberFormat="1" applyFont="1" applyFill="1" applyBorder="1"/>
    <xf numFmtId="41" fontId="22" fillId="0" borderId="40" xfId="0" applyNumberFormat="1" applyFont="1" applyBorder="1"/>
    <xf numFmtId="41" fontId="22" fillId="0" borderId="45" xfId="0" applyNumberFormat="1" applyFont="1" applyBorder="1"/>
    <xf numFmtId="41" fontId="22" fillId="0" borderId="50" xfId="0" applyNumberFormat="1" applyFont="1" applyBorder="1"/>
    <xf numFmtId="179" fontId="22" fillId="0" borderId="8" xfId="0" applyNumberFormat="1" applyFont="1" applyBorder="1"/>
    <xf numFmtId="9" fontId="22" fillId="4" borderId="11" xfId="1" applyFont="1" applyFill="1" applyBorder="1"/>
    <xf numFmtId="9" fontId="22" fillId="0" borderId="40" xfId="1" applyFont="1" applyFill="1" applyBorder="1"/>
    <xf numFmtId="9" fontId="22" fillId="0" borderId="45" xfId="1" applyFont="1" applyFill="1" applyBorder="1"/>
    <xf numFmtId="177" fontId="22" fillId="4" borderId="56" xfId="0" applyNumberFormat="1" applyFont="1" applyFill="1" applyBorder="1"/>
    <xf numFmtId="177" fontId="22" fillId="0" borderId="40" xfId="0" applyNumberFormat="1" applyFont="1" applyFill="1" applyBorder="1"/>
    <xf numFmtId="177" fontId="22" fillId="0" borderId="45" xfId="0" applyNumberFormat="1" applyFont="1" applyFill="1" applyBorder="1"/>
    <xf numFmtId="177" fontId="22" fillId="0" borderId="50" xfId="0" applyNumberFormat="1" applyFont="1" applyFill="1" applyBorder="1"/>
    <xf numFmtId="177" fontId="22" fillId="0" borderId="40" xfId="1" applyNumberFormat="1" applyFont="1" applyFill="1" applyBorder="1"/>
    <xf numFmtId="177" fontId="22" fillId="0" borderId="45" xfId="1" applyNumberFormat="1" applyFont="1" applyFill="1" applyBorder="1"/>
    <xf numFmtId="177" fontId="22" fillId="0" borderId="50" xfId="1" applyNumberFormat="1" applyFont="1" applyFill="1" applyBorder="1"/>
    <xf numFmtId="41" fontId="22" fillId="0" borderId="54" xfId="0" applyNumberFormat="1" applyFont="1" applyBorder="1"/>
    <xf numFmtId="41" fontId="22" fillId="14" borderId="0" xfId="0" applyNumberFormat="1" applyFont="1" applyFill="1" applyBorder="1"/>
    <xf numFmtId="41" fontId="22" fillId="14" borderId="58" xfId="0" applyNumberFormat="1" applyFont="1" applyFill="1" applyBorder="1"/>
    <xf numFmtId="41" fontId="22" fillId="14" borderId="1" xfId="0" applyNumberFormat="1" applyFont="1" applyFill="1" applyBorder="1"/>
    <xf numFmtId="41" fontId="22" fillId="14" borderId="59" xfId="0" applyNumberFormat="1" applyFont="1" applyFill="1" applyBorder="1"/>
    <xf numFmtId="9" fontId="22" fillId="0" borderId="54" xfId="1" applyFont="1" applyFill="1" applyBorder="1"/>
    <xf numFmtId="178" fontId="23" fillId="0" borderId="51" xfId="1" applyNumberFormat="1" applyFont="1" applyBorder="1"/>
    <xf numFmtId="0" fontId="0" fillId="0" borderId="0" xfId="0" applyFont="1"/>
    <xf numFmtId="0" fontId="29" fillId="0" borderId="0" xfId="0" applyFont="1" applyAlignment="1">
      <alignment vertical="center"/>
    </xf>
    <xf numFmtId="0" fontId="29" fillId="0" borderId="0" xfId="8" applyFont="1" applyFill="1"/>
    <xf numFmtId="38" fontId="28" fillId="0" borderId="0" xfId="3" applyFont="1" applyFill="1" applyAlignment="1">
      <alignment horizontal="center"/>
    </xf>
    <xf numFmtId="0" fontId="5" fillId="0" borderId="1" xfId="0" applyFont="1" applyBorder="1" applyAlignment="1">
      <alignment horizontal="left" vertical="center"/>
    </xf>
    <xf numFmtId="38" fontId="5" fillId="0" borderId="0" xfId="4" applyFont="1" applyFill="1" applyAlignment="1">
      <alignment horizontal="left"/>
    </xf>
    <xf numFmtId="0" fontId="5" fillId="0" borderId="0" xfId="8" applyFont="1" applyFill="1" applyBorder="1" applyAlignment="1">
      <alignment horizontal="left" vertical="center"/>
    </xf>
    <xf numFmtId="38" fontId="5" fillId="0" borderId="55" xfId="3" applyFont="1" applyFill="1" applyBorder="1" applyAlignment="1">
      <alignment horizontal="center" vertical="center" wrapText="1"/>
    </xf>
    <xf numFmtId="38" fontId="5" fillId="2" borderId="14" xfId="3" applyFont="1" applyFill="1" applyBorder="1" applyAlignment="1">
      <alignment horizontal="center" vertical="top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8" borderId="10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22" xfId="0" applyFont="1" applyBorder="1" applyAlignment="1">
      <alignment horizontal="center" vertical="center" wrapText="1"/>
    </xf>
    <xf numFmtId="38" fontId="5" fillId="8" borderId="22" xfId="3" applyFont="1" applyFill="1" applyBorder="1" applyAlignment="1">
      <alignment horizontal="center" vertical="top" wrapText="1"/>
    </xf>
    <xf numFmtId="0" fontId="5" fillId="7" borderId="63" xfId="0" applyFont="1" applyFill="1" applyBorder="1" applyAlignment="1">
      <alignment horizontal="distributed" vertical="center"/>
    </xf>
    <xf numFmtId="41" fontId="5" fillId="7" borderId="64" xfId="0" applyNumberFormat="1" applyFont="1" applyFill="1" applyBorder="1" applyAlignment="1">
      <alignment vertical="center"/>
    </xf>
    <xf numFmtId="41" fontId="5" fillId="8" borderId="70" xfId="0" applyNumberFormat="1" applyFont="1" applyFill="1" applyBorder="1" applyAlignment="1">
      <alignment vertical="center"/>
    </xf>
    <xf numFmtId="41" fontId="5" fillId="7" borderId="81" xfId="0" applyNumberFormat="1" applyFont="1" applyFill="1" applyBorder="1" applyAlignment="1">
      <alignment vertical="center"/>
    </xf>
    <xf numFmtId="41" fontId="5" fillId="7" borderId="93" xfId="0" applyNumberFormat="1" applyFont="1" applyFill="1" applyBorder="1" applyAlignment="1">
      <alignment vertical="center"/>
    </xf>
    <xf numFmtId="41" fontId="5" fillId="7" borderId="146" xfId="0" applyNumberFormat="1" applyFont="1" applyFill="1" applyBorder="1" applyAlignment="1">
      <alignment vertical="center"/>
    </xf>
    <xf numFmtId="0" fontId="30" fillId="0" borderId="58" xfId="0" applyFont="1" applyBorder="1"/>
    <xf numFmtId="41" fontId="5" fillId="0" borderId="65" xfId="0" applyNumberFormat="1" applyFont="1" applyFill="1" applyBorder="1" applyAlignment="1">
      <alignment vertical="center"/>
    </xf>
    <xf numFmtId="41" fontId="5" fillId="8" borderId="76" xfId="0" applyNumberFormat="1" applyFont="1" applyFill="1" applyBorder="1" applyAlignment="1">
      <alignment vertical="center"/>
    </xf>
    <xf numFmtId="41" fontId="5" fillId="0" borderId="66" xfId="0" applyNumberFormat="1" applyFont="1" applyFill="1" applyBorder="1" applyAlignment="1">
      <alignment vertical="center"/>
    </xf>
    <xf numFmtId="41" fontId="5" fillId="7" borderId="98" xfId="0" applyNumberFormat="1" applyFont="1" applyFill="1" applyBorder="1" applyAlignment="1">
      <alignment vertical="center"/>
    </xf>
    <xf numFmtId="41" fontId="5" fillId="7" borderId="147" xfId="0" applyNumberFormat="1" applyFont="1" applyFill="1" applyBorder="1" applyAlignment="1">
      <alignment vertical="center"/>
    </xf>
    <xf numFmtId="0" fontId="0" fillId="0" borderId="0" xfId="0" applyFont="1" applyBorder="1"/>
    <xf numFmtId="41" fontId="5" fillId="0" borderId="45" xfId="0" applyNumberFormat="1" applyFont="1" applyFill="1" applyBorder="1" applyAlignment="1">
      <alignment vertical="center"/>
    </xf>
    <xf numFmtId="41" fontId="5" fillId="8" borderId="47" xfId="0" applyNumberFormat="1" applyFont="1" applyFill="1" applyBorder="1" applyAlignment="1">
      <alignment vertical="center"/>
    </xf>
    <xf numFmtId="41" fontId="5" fillId="0" borderId="61" xfId="0" applyNumberFormat="1" applyFont="1" applyFill="1" applyBorder="1" applyAlignment="1">
      <alignment vertical="center"/>
    </xf>
    <xf numFmtId="41" fontId="5" fillId="7" borderId="83" xfId="0" applyNumberFormat="1" applyFont="1" applyFill="1" applyBorder="1" applyAlignment="1">
      <alignment vertical="center"/>
    </xf>
    <xf numFmtId="41" fontId="5" fillId="7" borderId="148" xfId="0" applyNumberFormat="1" applyFont="1" applyFill="1" applyBorder="1" applyAlignment="1">
      <alignment vertical="center"/>
    </xf>
    <xf numFmtId="0" fontId="0" fillId="0" borderId="0" xfId="0" applyFont="1" applyFill="1" applyBorder="1"/>
    <xf numFmtId="41" fontId="5" fillId="7" borderId="85" xfId="0" applyNumberFormat="1" applyFont="1" applyFill="1" applyBorder="1" applyAlignment="1">
      <alignment vertical="center"/>
    </xf>
    <xf numFmtId="41" fontId="5" fillId="7" borderId="149" xfId="0" applyNumberFormat="1" applyFont="1" applyFill="1" applyBorder="1" applyAlignment="1">
      <alignment vertical="center"/>
    </xf>
    <xf numFmtId="41" fontId="5" fillId="7" borderId="74" xfId="4" applyNumberFormat="1" applyFont="1" applyFill="1" applyBorder="1" applyAlignment="1">
      <alignment horizontal="center"/>
    </xf>
    <xf numFmtId="0" fontId="28" fillId="0" borderId="0" xfId="0" applyFont="1"/>
    <xf numFmtId="0" fontId="0" fillId="0" borderId="0" xfId="0" applyFont="1" applyAlignment="1"/>
    <xf numFmtId="0" fontId="29" fillId="0" borderId="0" xfId="8" applyFont="1" applyFill="1" applyAlignment="1">
      <alignment horizontal="left" vertical="center"/>
    </xf>
    <xf numFmtId="38" fontId="5" fillId="0" borderId="0" xfId="3" applyFont="1" applyFill="1" applyBorder="1" applyAlignment="1">
      <alignment horizontal="center" vertical="center" wrapText="1"/>
    </xf>
    <xf numFmtId="38" fontId="5" fillId="3" borderId="20" xfId="3" applyFont="1" applyFill="1" applyBorder="1" applyAlignment="1">
      <alignment horizontal="center" vertical="top"/>
    </xf>
    <xf numFmtId="0" fontId="17" fillId="7" borderId="12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38" fontId="5" fillId="3" borderId="8" xfId="3" applyFont="1" applyFill="1" applyBorder="1" applyAlignment="1">
      <alignment horizontal="center" vertical="top" wrapText="1"/>
    </xf>
    <xf numFmtId="38" fontId="5" fillId="3" borderId="11" xfId="3" applyFont="1" applyFill="1" applyBorder="1" applyAlignment="1">
      <alignment horizontal="center" vertical="center" wrapText="1"/>
    </xf>
    <xf numFmtId="38" fontId="5" fillId="0" borderId="8" xfId="3" applyFont="1" applyFill="1" applyBorder="1" applyAlignment="1">
      <alignment horizontal="center" vertical="top" wrapText="1"/>
    </xf>
    <xf numFmtId="38" fontId="5" fillId="0" borderId="106" xfId="3" applyFont="1" applyFill="1" applyBorder="1" applyAlignment="1">
      <alignment horizontal="left" vertical="center"/>
    </xf>
    <xf numFmtId="38" fontId="5" fillId="0" borderId="126" xfId="3" applyFont="1" applyFill="1" applyBorder="1" applyAlignment="1">
      <alignment horizontal="left" vertical="center"/>
    </xf>
    <xf numFmtId="38" fontId="5" fillId="3" borderId="21" xfId="3" applyFont="1" applyFill="1" applyBorder="1" applyAlignment="1">
      <alignment horizontal="center" vertical="top"/>
    </xf>
    <xf numFmtId="0" fontId="17" fillId="2" borderId="10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38" fontId="5" fillId="2" borderId="14" xfId="3" applyFont="1" applyFill="1" applyBorder="1" applyAlignment="1">
      <alignment horizontal="center" vertical="top" wrapText="1"/>
    </xf>
    <xf numFmtId="38" fontId="5" fillId="0" borderId="22" xfId="3" applyFont="1" applyFill="1" applyBorder="1" applyAlignment="1">
      <alignment horizontal="center" vertical="top" wrapText="1"/>
    </xf>
    <xf numFmtId="38" fontId="5" fillId="2" borderId="18" xfId="3" applyFont="1" applyFill="1" applyBorder="1" applyAlignment="1">
      <alignment horizontal="center" vertical="top" wrapText="1"/>
    </xf>
    <xf numFmtId="38" fontId="5" fillId="3" borderId="18" xfId="3" applyFont="1" applyFill="1" applyBorder="1" applyAlignment="1">
      <alignment horizontal="center" vertical="top" wrapText="1"/>
    </xf>
    <xf numFmtId="38" fontId="5" fillId="3" borderId="13" xfId="3" applyFont="1" applyFill="1" applyBorder="1" applyAlignment="1">
      <alignment horizontal="center" vertical="center" wrapText="1"/>
    </xf>
    <xf numFmtId="38" fontId="5" fillId="3" borderId="14" xfId="3" applyFont="1" applyFill="1" applyBorder="1" applyAlignment="1">
      <alignment horizontal="center" vertical="center" wrapText="1"/>
    </xf>
    <xf numFmtId="38" fontId="5" fillId="3" borderId="16" xfId="3" applyFont="1" applyFill="1" applyBorder="1" applyAlignment="1">
      <alignment horizontal="center" vertical="center" wrapText="1"/>
    </xf>
    <xf numFmtId="38" fontId="5" fillId="0" borderId="0" xfId="3" applyFont="1" applyFill="1" applyAlignment="1"/>
    <xf numFmtId="41" fontId="22" fillId="13" borderId="12" xfId="0" applyNumberFormat="1" applyFont="1" applyFill="1" applyBorder="1"/>
    <xf numFmtId="0" fontId="22" fillId="6" borderId="7" xfId="0" applyFont="1" applyFill="1" applyBorder="1" applyAlignment="1">
      <alignment horizontal="left"/>
    </xf>
    <xf numFmtId="0" fontId="22" fillId="6" borderId="5" xfId="0" applyFont="1" applyFill="1" applyBorder="1" applyAlignment="1">
      <alignment horizontal="left"/>
    </xf>
    <xf numFmtId="178" fontId="23" fillId="14" borderId="151" xfId="1" applyNumberFormat="1" applyFont="1" applyFill="1" applyBorder="1"/>
    <xf numFmtId="179" fontId="22" fillId="14" borderId="151" xfId="0" applyNumberFormat="1" applyFont="1" applyFill="1" applyBorder="1"/>
    <xf numFmtId="0" fontId="13" fillId="0" borderId="0" xfId="0" applyFont="1" applyAlignment="1"/>
    <xf numFmtId="41" fontId="5" fillId="0" borderId="134" xfId="0" applyNumberFormat="1" applyFont="1" applyBorder="1"/>
    <xf numFmtId="41" fontId="5" fillId="0" borderId="135" xfId="0" applyNumberFormat="1" applyFont="1" applyBorder="1"/>
    <xf numFmtId="41" fontId="13" fillId="2" borderId="76" xfId="0" applyNumberFormat="1" applyFont="1" applyFill="1" applyBorder="1"/>
    <xf numFmtId="41" fontId="5" fillId="2" borderId="135" xfId="0" applyNumberFormat="1" applyFont="1" applyFill="1" applyBorder="1"/>
    <xf numFmtId="41" fontId="6" fillId="3" borderId="80" xfId="0" applyNumberFormat="1" applyFont="1" applyFill="1" applyBorder="1" applyAlignment="1">
      <alignment vertical="center"/>
    </xf>
    <xf numFmtId="41" fontId="13" fillId="2" borderId="65" xfId="3" applyNumberFormat="1" applyFont="1" applyFill="1" applyBorder="1" applyAlignment="1">
      <alignment horizontal="center"/>
    </xf>
    <xf numFmtId="41" fontId="13" fillId="2" borderId="77" xfId="3" applyNumberFormat="1" applyFont="1" applyFill="1" applyBorder="1" applyAlignment="1">
      <alignment horizontal="center"/>
    </xf>
    <xf numFmtId="41" fontId="13" fillId="3" borderId="77" xfId="3" applyNumberFormat="1" applyFont="1" applyFill="1" applyBorder="1" applyAlignment="1">
      <alignment horizontal="center"/>
    </xf>
    <xf numFmtId="41" fontId="13" fillId="3" borderId="65" xfId="3" applyNumberFormat="1" applyFont="1" applyFill="1" applyBorder="1" applyAlignment="1">
      <alignment horizontal="center"/>
    </xf>
    <xf numFmtId="41" fontId="13" fillId="3" borderId="76" xfId="3" applyNumberFormat="1" applyFont="1" applyFill="1" applyBorder="1" applyAlignment="1">
      <alignment horizontal="center"/>
    </xf>
    <xf numFmtId="41" fontId="13" fillId="0" borderId="55" xfId="3" applyNumberFormat="1" applyFont="1" applyFill="1" applyBorder="1" applyAlignment="1">
      <alignment horizontal="center"/>
    </xf>
    <xf numFmtId="41" fontId="13" fillId="3" borderId="82" xfId="3" applyNumberFormat="1" applyFont="1" applyFill="1" applyBorder="1" applyAlignment="1">
      <alignment horizontal="center"/>
    </xf>
    <xf numFmtId="41" fontId="11" fillId="3" borderId="82" xfId="0" applyNumberFormat="1" applyFont="1" applyFill="1" applyBorder="1"/>
    <xf numFmtId="41" fontId="13" fillId="3" borderId="123" xfId="3" applyNumberFormat="1" applyFont="1" applyFill="1" applyBorder="1" applyAlignment="1">
      <alignment horizontal="center" vertical="center"/>
    </xf>
    <xf numFmtId="41" fontId="13" fillId="3" borderId="123" xfId="8" applyNumberFormat="1" applyFont="1" applyFill="1" applyBorder="1" applyAlignment="1">
      <alignment horizontal="center" vertical="center"/>
    </xf>
    <xf numFmtId="41" fontId="5" fillId="0" borderId="123" xfId="0" applyNumberFormat="1" applyFont="1" applyFill="1" applyBorder="1"/>
    <xf numFmtId="41" fontId="5" fillId="0" borderId="152" xfId="0" applyNumberFormat="1" applyFont="1" applyFill="1" applyBorder="1"/>
    <xf numFmtId="41" fontId="5" fillId="0" borderId="46" xfId="0" applyNumberFormat="1" applyFont="1" applyBorder="1"/>
    <xf numFmtId="41" fontId="5" fillId="0" borderId="44" xfId="0" applyNumberFormat="1" applyFont="1" applyBorder="1"/>
    <xf numFmtId="41" fontId="13" fillId="2" borderId="47" xfId="0" applyNumberFormat="1" applyFont="1" applyFill="1" applyBorder="1"/>
    <xf numFmtId="41" fontId="5" fillId="2" borderId="44" xfId="0" applyNumberFormat="1" applyFont="1" applyFill="1" applyBorder="1"/>
    <xf numFmtId="41" fontId="6" fillId="3" borderId="84" xfId="0" applyNumberFormat="1" applyFont="1" applyFill="1" applyBorder="1" applyAlignment="1">
      <alignment vertical="center"/>
    </xf>
    <xf numFmtId="41" fontId="13" fillId="2" borderId="45" xfId="3" applyNumberFormat="1" applyFont="1" applyFill="1" applyBorder="1" applyAlignment="1">
      <alignment horizontal="center"/>
    </xf>
    <xf numFmtId="41" fontId="13" fillId="2" borderId="19" xfId="3" applyNumberFormat="1" applyFont="1" applyFill="1" applyBorder="1" applyAlignment="1">
      <alignment horizontal="center"/>
    </xf>
    <xf numFmtId="41" fontId="13" fillId="3" borderId="19" xfId="3" applyNumberFormat="1" applyFont="1" applyFill="1" applyBorder="1" applyAlignment="1">
      <alignment horizontal="center"/>
    </xf>
    <xf numFmtId="41" fontId="13" fillId="3" borderId="45" xfId="3" applyNumberFormat="1" applyFont="1" applyFill="1" applyBorder="1" applyAlignment="1">
      <alignment horizontal="center"/>
    </xf>
    <xf numFmtId="41" fontId="13" fillId="3" borderId="47" xfId="3" applyNumberFormat="1" applyFont="1" applyFill="1" applyBorder="1" applyAlignment="1">
      <alignment horizontal="center"/>
    </xf>
    <xf numFmtId="41" fontId="13" fillId="3" borderId="84" xfId="3" applyNumberFormat="1" applyFont="1" applyFill="1" applyBorder="1" applyAlignment="1">
      <alignment horizontal="center"/>
    </xf>
    <xf numFmtId="41" fontId="11" fillId="3" borderId="84" xfId="0" applyNumberFormat="1" applyFont="1" applyFill="1" applyBorder="1"/>
    <xf numFmtId="41" fontId="13" fillId="3" borderId="45" xfId="3" applyNumberFormat="1" applyFont="1" applyFill="1" applyBorder="1" applyAlignment="1">
      <alignment horizontal="center" vertical="center"/>
    </xf>
    <xf numFmtId="41" fontId="13" fillId="3" borderId="45" xfId="8" applyNumberFormat="1" applyFont="1" applyFill="1" applyBorder="1" applyAlignment="1">
      <alignment horizontal="center" vertical="center"/>
    </xf>
    <xf numFmtId="41" fontId="5" fillId="0" borderId="19" xfId="0" applyNumberFormat="1" applyFont="1" applyFill="1" applyBorder="1"/>
    <xf numFmtId="41" fontId="5" fillId="0" borderId="45" xfId="0" applyNumberFormat="1" applyFont="1" applyFill="1" applyBorder="1"/>
    <xf numFmtId="41" fontId="5" fillId="0" borderId="137" xfId="0" applyNumberFormat="1" applyFont="1" applyBorder="1"/>
    <xf numFmtId="41" fontId="5" fillId="0" borderId="29" xfId="0" applyNumberFormat="1" applyFont="1" applyBorder="1"/>
    <xf numFmtId="41" fontId="11" fillId="3" borderId="29" xfId="0" applyNumberFormat="1" applyFont="1" applyFill="1" applyBorder="1"/>
    <xf numFmtId="41" fontId="5" fillId="0" borderId="44" xfId="0" applyNumberFormat="1" applyFont="1" applyFill="1" applyBorder="1"/>
    <xf numFmtId="41" fontId="5" fillId="0" borderId="138" xfId="0" applyNumberFormat="1" applyFont="1" applyBorder="1"/>
    <xf numFmtId="41" fontId="5" fillId="0" borderId="139" xfId="0" applyNumberFormat="1" applyFont="1" applyBorder="1"/>
    <xf numFmtId="41" fontId="5" fillId="0" borderId="140" xfId="0" applyNumberFormat="1" applyFont="1" applyBorder="1"/>
    <xf numFmtId="41" fontId="13" fillId="2" borderId="141" xfId="0" applyNumberFormat="1" applyFont="1" applyFill="1" applyBorder="1"/>
    <xf numFmtId="41" fontId="5" fillId="0" borderId="142" xfId="0" applyNumberFormat="1" applyFont="1" applyBorder="1"/>
    <xf numFmtId="41" fontId="5" fillId="2" borderId="140" xfId="0" applyNumberFormat="1" applyFont="1" applyFill="1" applyBorder="1"/>
    <xf numFmtId="41" fontId="6" fillId="3" borderId="143" xfId="0" applyNumberFormat="1" applyFont="1" applyFill="1" applyBorder="1" applyAlignment="1">
      <alignment vertical="center"/>
    </xf>
    <xf numFmtId="41" fontId="13" fillId="2" borderId="14" xfId="3" applyNumberFormat="1" applyFont="1" applyFill="1" applyBorder="1" applyAlignment="1">
      <alignment horizontal="center"/>
    </xf>
    <xf numFmtId="41" fontId="13" fillId="2" borderId="18" xfId="3" applyNumberFormat="1" applyFont="1" applyFill="1" applyBorder="1" applyAlignment="1">
      <alignment horizontal="center"/>
    </xf>
    <xf numFmtId="41" fontId="13" fillId="2" borderId="142" xfId="3" applyNumberFormat="1" applyFont="1" applyFill="1" applyBorder="1" applyAlignment="1">
      <alignment horizontal="center"/>
    </xf>
    <xf numFmtId="41" fontId="13" fillId="3" borderId="18" xfId="3" applyNumberFormat="1" applyFont="1" applyFill="1" applyBorder="1" applyAlignment="1">
      <alignment horizontal="center"/>
    </xf>
    <xf numFmtId="41" fontId="13" fillId="3" borderId="14" xfId="3" applyNumberFormat="1" applyFont="1" applyFill="1" applyBorder="1" applyAlignment="1">
      <alignment horizontal="center"/>
    </xf>
    <xf numFmtId="41" fontId="13" fillId="3" borderId="15" xfId="3" applyNumberFormat="1" applyFont="1" applyFill="1" applyBorder="1" applyAlignment="1">
      <alignment horizontal="center"/>
    </xf>
    <xf numFmtId="41" fontId="13" fillId="3" borderId="82" xfId="8" applyNumberFormat="1" applyFont="1" applyFill="1" applyBorder="1" applyAlignment="1">
      <alignment horizontal="center"/>
    </xf>
    <xf numFmtId="41" fontId="13" fillId="3" borderId="139" xfId="8" applyNumberFormat="1" applyFont="1" applyFill="1" applyBorder="1" applyAlignment="1">
      <alignment horizontal="center" vertical="center"/>
    </xf>
    <xf numFmtId="41" fontId="5" fillId="0" borderId="144" xfId="0" applyNumberFormat="1" applyFont="1" applyBorder="1"/>
    <xf numFmtId="41" fontId="13" fillId="2" borderId="78" xfId="0" applyNumberFormat="1" applyFont="1" applyFill="1" applyBorder="1"/>
    <xf numFmtId="41" fontId="5" fillId="0" borderId="53" xfId="0" applyNumberFormat="1" applyFont="1" applyBorder="1"/>
    <xf numFmtId="41" fontId="5" fillId="2" borderId="60" xfId="0" applyNumberFormat="1" applyFont="1" applyFill="1" applyBorder="1"/>
    <xf numFmtId="41" fontId="6" fillId="3" borderId="79" xfId="0" applyNumberFormat="1" applyFont="1" applyFill="1" applyBorder="1" applyAlignment="1">
      <alignment vertical="center"/>
    </xf>
    <xf numFmtId="0" fontId="0" fillId="0" borderId="55" xfId="0" applyBorder="1"/>
    <xf numFmtId="41" fontId="13" fillId="2" borderId="54" xfId="3" applyNumberFormat="1" applyFont="1" applyFill="1" applyBorder="1" applyAlignment="1">
      <alignment horizontal="center"/>
    </xf>
    <xf numFmtId="41" fontId="13" fillId="2" borderId="74" xfId="3" applyNumberFormat="1" applyFont="1" applyFill="1" applyBorder="1" applyAlignment="1">
      <alignment horizontal="center"/>
    </xf>
    <xf numFmtId="41" fontId="13" fillId="3" borderId="74" xfId="3" applyNumberFormat="1" applyFont="1" applyFill="1" applyBorder="1" applyAlignment="1">
      <alignment horizontal="center"/>
    </xf>
    <xf numFmtId="41" fontId="13" fillId="3" borderId="54" xfId="3" applyNumberFormat="1" applyFont="1" applyFill="1" applyBorder="1" applyAlignment="1">
      <alignment horizontal="center"/>
    </xf>
    <xf numFmtId="41" fontId="13" fillId="3" borderId="78" xfId="3" applyNumberFormat="1" applyFont="1" applyFill="1" applyBorder="1" applyAlignment="1">
      <alignment horizontal="center"/>
    </xf>
    <xf numFmtId="0" fontId="5" fillId="0" borderId="55" xfId="0" applyFont="1" applyBorder="1"/>
    <xf numFmtId="41" fontId="13" fillId="3" borderId="79" xfId="8" applyNumberFormat="1" applyFont="1" applyFill="1" applyBorder="1" applyAlignment="1">
      <alignment horizontal="center"/>
    </xf>
    <xf numFmtId="41" fontId="11" fillId="3" borderId="79" xfId="0" applyNumberFormat="1" applyFont="1" applyFill="1" applyBorder="1"/>
    <xf numFmtId="41" fontId="13" fillId="3" borderId="54" xfId="3" applyNumberFormat="1" applyFont="1" applyFill="1" applyBorder="1" applyAlignment="1">
      <alignment horizontal="center" vertical="center"/>
    </xf>
    <xf numFmtId="41" fontId="13" fillId="3" borderId="54" xfId="8" applyNumberFormat="1" applyFont="1" applyFill="1" applyBorder="1" applyAlignment="1">
      <alignment horizontal="center" vertical="center"/>
    </xf>
    <xf numFmtId="41" fontId="5" fillId="0" borderId="46" xfId="0" applyNumberFormat="1" applyFont="1" applyFill="1" applyBorder="1"/>
    <xf numFmtId="41" fontId="31" fillId="7" borderId="12" xfId="0" applyNumberFormat="1" applyFont="1" applyFill="1" applyBorder="1" applyAlignment="1" applyProtection="1">
      <alignment vertical="center" shrinkToFit="1"/>
    </xf>
    <xf numFmtId="0" fontId="5" fillId="0" borderId="0" xfId="0" applyFont="1" applyAlignment="1">
      <alignment horizontal="right"/>
    </xf>
    <xf numFmtId="0" fontId="11" fillId="3" borderId="12" xfId="0" applyFont="1" applyFill="1" applyBorder="1" applyAlignment="1">
      <alignment vertical="center" shrinkToFit="1"/>
    </xf>
    <xf numFmtId="41" fontId="11" fillId="7" borderId="12" xfId="0" applyNumberFormat="1" applyFont="1" applyFill="1" applyBorder="1" applyAlignment="1" applyProtection="1">
      <alignment vertical="center" shrinkToFit="1"/>
    </xf>
    <xf numFmtId="38" fontId="17" fillId="3" borderId="5" xfId="3" applyFont="1" applyFill="1" applyBorder="1" applyAlignment="1">
      <alignment horizontal="centerContinuous" vertical="center"/>
    </xf>
    <xf numFmtId="178" fontId="23" fillId="14" borderId="153" xfId="1" applyNumberFormat="1" applyFont="1" applyFill="1" applyBorder="1"/>
    <xf numFmtId="0" fontId="22" fillId="14" borderId="8" xfId="0" applyFont="1" applyFill="1" applyBorder="1"/>
    <xf numFmtId="41" fontId="22" fillId="6" borderId="12" xfId="0" applyNumberFormat="1" applyFont="1" applyFill="1" applyBorder="1"/>
    <xf numFmtId="0" fontId="17" fillId="0" borderId="94" xfId="0" applyFont="1" applyBorder="1" applyAlignment="1">
      <alignment horizontal="center" vertical="center" wrapText="1"/>
    </xf>
    <xf numFmtId="41" fontId="5" fillId="0" borderId="77" xfId="0" applyNumberFormat="1" applyFont="1" applyFill="1" applyBorder="1"/>
    <xf numFmtId="41" fontId="5" fillId="0" borderId="65" xfId="0" applyNumberFormat="1" applyFont="1" applyFill="1" applyBorder="1"/>
    <xf numFmtId="0" fontId="5" fillId="15" borderId="12" xfId="9" applyFont="1" applyFill="1" applyBorder="1" applyAlignment="1">
      <alignment horizontal="distributed" vertical="center"/>
    </xf>
    <xf numFmtId="41" fontId="26" fillId="15" borderId="12" xfId="0" applyNumberFormat="1" applyFont="1" applyFill="1" applyBorder="1" applyAlignment="1" applyProtection="1">
      <alignment vertical="center" shrinkToFit="1"/>
      <protection locked="0"/>
    </xf>
    <xf numFmtId="41" fontId="31" fillId="15" borderId="12" xfId="0" applyNumberFormat="1" applyFont="1" applyFill="1" applyBorder="1" applyAlignment="1" applyProtection="1">
      <alignment vertical="center" shrinkToFit="1"/>
    </xf>
    <xf numFmtId="41" fontId="13" fillId="8" borderId="45" xfId="3" applyNumberFormat="1" applyFont="1" applyFill="1" applyBorder="1" applyAlignment="1">
      <alignment horizontal="center"/>
    </xf>
    <xf numFmtId="41" fontId="13" fillId="8" borderId="19" xfId="3" applyNumberFormat="1" applyFont="1" applyFill="1" applyBorder="1" applyAlignment="1">
      <alignment horizontal="center"/>
    </xf>
    <xf numFmtId="0" fontId="5" fillId="16" borderId="12" xfId="9" applyFont="1" applyFill="1" applyBorder="1" applyAlignment="1">
      <alignment horizontal="distributed" vertical="center"/>
    </xf>
    <xf numFmtId="41" fontId="26" fillId="16" borderId="12" xfId="0" applyNumberFormat="1" applyFont="1" applyFill="1" applyBorder="1" applyAlignment="1" applyProtection="1">
      <alignment vertical="center" shrinkToFit="1"/>
      <protection locked="0"/>
    </xf>
    <xf numFmtId="41" fontId="31" fillId="16" borderId="12" xfId="0" applyNumberFormat="1" applyFont="1" applyFill="1" applyBorder="1" applyAlignment="1" applyProtection="1">
      <alignment vertical="center" shrinkToFit="1"/>
    </xf>
    <xf numFmtId="41" fontId="5" fillId="0" borderId="61" xfId="0" applyNumberFormat="1" applyFont="1" applyFill="1" applyBorder="1"/>
    <xf numFmtId="41" fontId="13" fillId="7" borderId="45" xfId="3" applyNumberFormat="1" applyFont="1" applyFill="1" applyBorder="1" applyAlignment="1">
      <alignment horizontal="center" vertical="center"/>
    </xf>
    <xf numFmtId="41" fontId="13" fillId="7" borderId="45" xfId="8" applyNumberFormat="1" applyFont="1" applyFill="1" applyBorder="1" applyAlignment="1">
      <alignment horizontal="center" vertical="center"/>
    </xf>
    <xf numFmtId="0" fontId="5" fillId="14" borderId="12" xfId="9" applyFont="1" applyFill="1" applyBorder="1" applyAlignment="1">
      <alignment horizontal="distributed" vertical="center"/>
    </xf>
    <xf numFmtId="41" fontId="26" fillId="14" borderId="12" xfId="0" applyNumberFormat="1" applyFont="1" applyFill="1" applyBorder="1" applyAlignment="1" applyProtection="1">
      <alignment vertical="center" shrinkToFit="1"/>
      <protection locked="0"/>
    </xf>
    <xf numFmtId="41" fontId="31" fillId="14" borderId="12" xfId="0" applyNumberFormat="1" applyFont="1" applyFill="1" applyBorder="1" applyAlignment="1" applyProtection="1">
      <alignment vertical="center" shrinkToFit="1"/>
    </xf>
    <xf numFmtId="41" fontId="13" fillId="8" borderId="47" xfId="0" applyNumberFormat="1" applyFont="1" applyFill="1" applyBorder="1"/>
    <xf numFmtId="41" fontId="6" fillId="7" borderId="84" xfId="0" applyNumberFormat="1" applyFont="1" applyFill="1" applyBorder="1" applyAlignment="1">
      <alignment vertical="center"/>
    </xf>
    <xf numFmtId="0" fontId="5" fillId="16" borderId="12" xfId="10" applyFont="1" applyFill="1" applyBorder="1" applyAlignment="1">
      <alignment horizontal="distributed" vertical="center"/>
    </xf>
    <xf numFmtId="41" fontId="5" fillId="0" borderId="140" xfId="0" applyNumberFormat="1" applyFont="1" applyFill="1" applyBorder="1"/>
    <xf numFmtId="41" fontId="5" fillId="0" borderId="138" xfId="0" applyNumberFormat="1" applyFont="1" applyFill="1" applyBorder="1"/>
    <xf numFmtId="41" fontId="5" fillId="0" borderId="142" xfId="0" applyNumberFormat="1" applyFont="1" applyFill="1" applyBorder="1"/>
    <xf numFmtId="41" fontId="5" fillId="0" borderId="139" xfId="0" applyNumberFormat="1" applyFont="1" applyFill="1" applyBorder="1"/>
    <xf numFmtId="41" fontId="13" fillId="7" borderId="139" xfId="3" applyNumberFormat="1" applyFont="1" applyFill="1" applyBorder="1" applyAlignment="1">
      <alignment horizontal="center" vertical="center"/>
    </xf>
    <xf numFmtId="41" fontId="5" fillId="0" borderId="62" xfId="0" applyNumberFormat="1" applyFont="1" applyFill="1" applyBorder="1"/>
    <xf numFmtId="41" fontId="5" fillId="0" borderId="53" xfId="0" applyNumberFormat="1" applyFont="1" applyFill="1" applyBorder="1"/>
    <xf numFmtId="41" fontId="5" fillId="0" borderId="54" xfId="0" applyNumberFormat="1" applyFont="1" applyFill="1" applyBorder="1"/>
    <xf numFmtId="41" fontId="5" fillId="0" borderId="78" xfId="3" applyNumberFormat="1" applyFont="1" applyFill="1" applyBorder="1" applyAlignment="1">
      <alignment horizontal="center"/>
    </xf>
    <xf numFmtId="41" fontId="5" fillId="0" borderId="30" xfId="0" applyNumberFormat="1" applyFont="1" applyBorder="1"/>
    <xf numFmtId="41" fontId="11" fillId="3" borderId="30" xfId="0" applyNumberFormat="1" applyFont="1" applyFill="1" applyBorder="1"/>
    <xf numFmtId="176" fontId="22" fillId="0" borderId="0" xfId="0" applyNumberFormat="1" applyFont="1"/>
    <xf numFmtId="0" fontId="11" fillId="3" borderId="63" xfId="0" applyFont="1" applyFill="1" applyBorder="1" applyAlignment="1">
      <alignment horizontal="distributed" vertical="center" shrinkToFit="1"/>
    </xf>
    <xf numFmtId="41" fontId="11" fillId="3" borderId="64" xfId="0" applyNumberFormat="1" applyFont="1" applyFill="1" applyBorder="1" applyAlignment="1">
      <alignment vertical="center" shrinkToFit="1"/>
    </xf>
    <xf numFmtId="41" fontId="11" fillId="2" borderId="119" xfId="0" applyNumberFormat="1" applyFont="1" applyFill="1" applyBorder="1" applyAlignment="1">
      <alignment vertical="center" shrinkToFit="1"/>
    </xf>
    <xf numFmtId="41" fontId="11" fillId="3" borderId="131" xfId="0" applyNumberFormat="1" applyFont="1" applyFill="1" applyBorder="1" applyAlignment="1">
      <alignment vertical="center" shrinkToFit="1"/>
    </xf>
    <xf numFmtId="41" fontId="11" fillId="2" borderId="63" xfId="0" applyNumberFormat="1" applyFont="1" applyFill="1" applyBorder="1" applyAlignment="1">
      <alignment vertical="center" shrinkToFit="1"/>
    </xf>
    <xf numFmtId="41" fontId="11" fillId="3" borderId="75" xfId="0" applyNumberFormat="1" applyFont="1" applyFill="1" applyBorder="1" applyAlignment="1">
      <alignment vertical="center" shrinkToFit="1"/>
    </xf>
    <xf numFmtId="0" fontId="32" fillId="0" borderId="3" xfId="0" applyFont="1" applyBorder="1" applyAlignment="1">
      <alignment shrinkToFit="1"/>
    </xf>
    <xf numFmtId="41" fontId="11" fillId="3" borderId="132" xfId="0" applyNumberFormat="1" applyFont="1" applyFill="1" applyBorder="1" applyAlignment="1">
      <alignment horizontal="center" vertical="center" shrinkToFit="1"/>
    </xf>
    <xf numFmtId="41" fontId="11" fillId="2" borderId="69" xfId="3" applyNumberFormat="1" applyFont="1" applyFill="1" applyBorder="1" applyAlignment="1">
      <alignment horizontal="center" shrinkToFit="1"/>
    </xf>
    <xf numFmtId="41" fontId="11" fillId="3" borderId="69" xfId="3" applyNumberFormat="1" applyFont="1" applyFill="1" applyBorder="1" applyAlignment="1">
      <alignment horizontal="center" shrinkToFit="1"/>
    </xf>
    <xf numFmtId="41" fontId="11" fillId="2" borderId="118" xfId="3" applyNumberFormat="1" applyFont="1" applyFill="1" applyBorder="1" applyAlignment="1">
      <alignment horizontal="center" shrinkToFit="1"/>
    </xf>
    <xf numFmtId="41" fontId="11" fillId="3" borderId="72" xfId="3" applyNumberFormat="1" applyFont="1" applyFill="1" applyBorder="1" applyAlignment="1">
      <alignment horizontal="center" shrinkToFit="1"/>
    </xf>
    <xf numFmtId="41" fontId="11" fillId="2" borderId="71" xfId="3" applyNumberFormat="1" applyFont="1" applyFill="1" applyBorder="1" applyAlignment="1">
      <alignment horizontal="center" shrinkToFit="1"/>
    </xf>
    <xf numFmtId="41" fontId="11" fillId="2" borderId="73" xfId="3" applyNumberFormat="1" applyFont="1" applyFill="1" applyBorder="1" applyAlignment="1">
      <alignment horizontal="center" shrinkToFit="1"/>
    </xf>
    <xf numFmtId="41" fontId="11" fillId="3" borderId="73" xfId="3" applyNumberFormat="1" applyFont="1" applyFill="1" applyBorder="1" applyAlignment="1">
      <alignment horizontal="center" shrinkToFit="1"/>
    </xf>
    <xf numFmtId="41" fontId="11" fillId="3" borderId="70" xfId="3" applyNumberFormat="1" applyFont="1" applyFill="1" applyBorder="1" applyAlignment="1">
      <alignment horizontal="center" shrinkToFit="1"/>
    </xf>
    <xf numFmtId="41" fontId="11" fillId="0" borderId="55" xfId="3" applyNumberFormat="1" applyFont="1" applyFill="1" applyBorder="1" applyAlignment="1">
      <alignment horizontal="center" shrinkToFit="1"/>
    </xf>
    <xf numFmtId="0" fontId="11" fillId="0" borderId="0" xfId="0" applyFont="1" applyAlignment="1">
      <alignment shrinkToFit="1"/>
    </xf>
    <xf numFmtId="41" fontId="11" fillId="3" borderId="118" xfId="3" applyNumberFormat="1" applyFont="1" applyFill="1" applyBorder="1" applyAlignment="1">
      <alignment horizontal="center" shrinkToFit="1"/>
    </xf>
    <xf numFmtId="41" fontId="11" fillId="3" borderId="133" xfId="3" applyNumberFormat="1" applyFont="1" applyFill="1" applyBorder="1" applyAlignment="1">
      <alignment horizontal="center" shrinkToFit="1"/>
    </xf>
    <xf numFmtId="0" fontId="11" fillId="3" borderId="132" xfId="0" applyFont="1" applyFill="1" applyBorder="1" applyAlignment="1">
      <alignment horizontal="distributed" vertical="center" shrinkToFit="1"/>
    </xf>
    <xf numFmtId="41" fontId="28" fillId="3" borderId="69" xfId="0" applyNumberFormat="1" applyFont="1" applyFill="1" applyBorder="1" applyAlignment="1">
      <alignment vertical="center" shrinkToFit="1"/>
    </xf>
    <xf numFmtId="41" fontId="11" fillId="3" borderId="69" xfId="0" applyNumberFormat="1" applyFont="1" applyFill="1" applyBorder="1" applyAlignment="1">
      <alignment vertical="center" shrinkToFit="1"/>
    </xf>
    <xf numFmtId="41" fontId="11" fillId="3" borderId="73" xfId="0" applyNumberFormat="1" applyFont="1" applyFill="1" applyBorder="1" applyAlignment="1">
      <alignment vertical="center" shrinkToFit="1"/>
    </xf>
    <xf numFmtId="0" fontId="11" fillId="3" borderId="132" xfId="8" applyFont="1" applyFill="1" applyBorder="1" applyAlignment="1">
      <alignment horizontal="center" vertical="center" shrinkToFit="1"/>
    </xf>
    <xf numFmtId="41" fontId="11" fillId="3" borderId="69" xfId="3" applyNumberFormat="1" applyFont="1" applyFill="1" applyBorder="1" applyAlignment="1">
      <alignment horizontal="center" vertical="center" shrinkToFit="1"/>
    </xf>
    <xf numFmtId="41" fontId="11" fillId="3" borderId="71" xfId="3" applyNumberFormat="1" applyFont="1" applyFill="1" applyBorder="1" applyAlignment="1">
      <alignment horizontal="center" vertical="center" shrinkToFit="1"/>
    </xf>
    <xf numFmtId="41" fontId="28" fillId="3" borderId="73" xfId="0" applyNumberFormat="1" applyFont="1" applyFill="1" applyBorder="1" applyAlignment="1">
      <alignment vertical="center" shrinkToFit="1"/>
    </xf>
    <xf numFmtId="41" fontId="28" fillId="3" borderId="75" xfId="0" applyNumberFormat="1" applyFont="1" applyFill="1" applyBorder="1" applyAlignment="1">
      <alignment vertical="center" shrinkToFit="1"/>
    </xf>
    <xf numFmtId="0" fontId="11" fillId="3" borderId="3" xfId="0" applyFont="1" applyFill="1" applyBorder="1" applyAlignment="1">
      <alignment horizontal="distributed" vertical="center" shrinkToFit="1"/>
    </xf>
    <xf numFmtId="41" fontId="11" fillId="3" borderId="21" xfId="0" applyNumberFormat="1" applyFont="1" applyFill="1" applyBorder="1" applyAlignment="1">
      <alignment vertical="center" shrinkToFit="1"/>
    </xf>
    <xf numFmtId="41" fontId="11" fillId="3" borderId="110" xfId="0" applyNumberFormat="1" applyFont="1" applyFill="1" applyBorder="1" applyAlignment="1">
      <alignment vertical="center" shrinkToFit="1"/>
    </xf>
    <xf numFmtId="0" fontId="11" fillId="3" borderId="12" xfId="0" applyFont="1" applyFill="1" applyBorder="1" applyAlignment="1">
      <alignment horizontal="distributed" vertical="center" shrinkToFit="1"/>
    </xf>
    <xf numFmtId="177" fontId="22" fillId="4" borderId="12" xfId="1" applyNumberFormat="1" applyFont="1" applyFill="1" applyBorder="1"/>
    <xf numFmtId="178" fontId="23" fillId="0" borderId="8" xfId="1" applyNumberFormat="1" applyFont="1" applyBorder="1"/>
    <xf numFmtId="38" fontId="5" fillId="0" borderId="0" xfId="3" applyFont="1" applyFill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8" applyFont="1" applyFill="1" applyBorder="1" applyAlignment="1">
      <alignment horizontal="center" vertical="center"/>
    </xf>
    <xf numFmtId="38" fontId="5" fillId="0" borderId="0" xfId="4" applyFont="1" applyFill="1" applyAlignment="1">
      <alignment horizontal="center"/>
    </xf>
    <xf numFmtId="0" fontId="5" fillId="0" borderId="1" xfId="8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/>
    <xf numFmtId="38" fontId="17" fillId="0" borderId="18" xfId="3" applyFont="1" applyFill="1" applyBorder="1" applyAlignment="1">
      <alignment horizontal="center" vertical="top"/>
    </xf>
    <xf numFmtId="38" fontId="17" fillId="0" borderId="33" xfId="3" applyFont="1" applyFill="1" applyBorder="1" applyAlignment="1">
      <alignment horizontal="centerContinuous" vertical="center"/>
    </xf>
    <xf numFmtId="38" fontId="17" fillId="0" borderId="130" xfId="3" applyFont="1" applyFill="1" applyBorder="1" applyAlignment="1">
      <alignment horizontal="centerContinuous" vertical="center"/>
    </xf>
    <xf numFmtId="38" fontId="17" fillId="2" borderId="18" xfId="3" applyFont="1" applyFill="1" applyBorder="1" applyAlignment="1">
      <alignment horizontal="center" vertical="top"/>
    </xf>
    <xf numFmtId="41" fontId="11" fillId="17" borderId="84" xfId="0" applyNumberFormat="1" applyFont="1" applyFill="1" applyBorder="1"/>
    <xf numFmtId="0" fontId="22" fillId="0" borderId="0" xfId="0" applyFont="1" applyAlignment="1">
      <alignment horizontal="center"/>
    </xf>
    <xf numFmtId="0" fontId="22" fillId="4" borderId="25" xfId="0" applyFont="1" applyFill="1" applyBorder="1" applyAlignment="1">
      <alignment horizontal="left" shrinkToFit="1"/>
    </xf>
    <xf numFmtId="0" fontId="22" fillId="4" borderId="11" xfId="0" applyFont="1" applyFill="1" applyBorder="1" applyAlignment="1">
      <alignment horizontal="left" shrinkToFit="1"/>
    </xf>
    <xf numFmtId="177" fontId="22" fillId="0" borderId="0" xfId="1" applyNumberFormat="1" applyFont="1" applyFill="1" applyBorder="1"/>
    <xf numFmtId="177" fontId="23" fillId="0" borderId="0" xfId="1" applyNumberFormat="1" applyFont="1" applyFill="1" applyBorder="1"/>
    <xf numFmtId="178" fontId="23" fillId="0" borderId="0" xfId="1" applyNumberFormat="1" applyFont="1" applyFill="1" applyBorder="1"/>
    <xf numFmtId="41" fontId="22" fillId="0" borderId="0" xfId="0" applyNumberFormat="1" applyFont="1" applyFill="1" applyBorder="1"/>
    <xf numFmtId="41" fontId="22" fillId="4" borderId="8" xfId="0" applyNumberFormat="1" applyFont="1" applyFill="1" applyBorder="1" applyAlignment="1">
      <alignment shrinkToFit="1"/>
    </xf>
    <xf numFmtId="41" fontId="23" fillId="0" borderId="40" xfId="0" applyNumberFormat="1" applyFont="1" applyBorder="1"/>
    <xf numFmtId="41" fontId="23" fillId="0" borderId="45" xfId="0" applyNumberFormat="1" applyFont="1" applyBorder="1"/>
    <xf numFmtId="41" fontId="23" fillId="0" borderId="50" xfId="0" applyNumberFormat="1" applyFont="1" applyBorder="1"/>
    <xf numFmtId="0" fontId="22" fillId="0" borderId="0" xfId="0" applyFont="1" applyBorder="1" applyAlignment="1">
      <alignment horizontal="center" vertical="center"/>
    </xf>
    <xf numFmtId="41" fontId="22" fillId="0" borderId="8" xfId="0" applyNumberFormat="1" applyFont="1" applyBorder="1"/>
    <xf numFmtId="177" fontId="22" fillId="0" borderId="8" xfId="1" applyNumberFormat="1" applyFont="1" applyFill="1" applyBorder="1"/>
    <xf numFmtId="0" fontId="22" fillId="0" borderId="40" xfId="0" applyFont="1" applyBorder="1" applyAlignment="1">
      <alignment horizontal="left" shrinkToFit="1"/>
    </xf>
    <xf numFmtId="0" fontId="22" fillId="0" borderId="45" xfId="0" applyFont="1" applyBorder="1" applyAlignment="1">
      <alignment horizontal="left" shrinkToFit="1"/>
    </xf>
    <xf numFmtId="0" fontId="22" fillId="0" borderId="50" xfId="0" applyFont="1" applyBorder="1" applyAlignment="1">
      <alignment horizontal="left" shrinkToFit="1"/>
    </xf>
    <xf numFmtId="177" fontId="23" fillId="0" borderId="40" xfId="1" applyNumberFormat="1" applyFont="1" applyBorder="1"/>
    <xf numFmtId="177" fontId="23" fillId="0" borderId="45" xfId="1" applyNumberFormat="1" applyFont="1" applyBorder="1"/>
    <xf numFmtId="177" fontId="23" fillId="0" borderId="50" xfId="1" applyNumberFormat="1" applyFont="1" applyBorder="1"/>
    <xf numFmtId="177" fontId="23" fillId="0" borderId="123" xfId="1" applyNumberFormat="1" applyFont="1" applyBorder="1"/>
    <xf numFmtId="179" fontId="22" fillId="14" borderId="0" xfId="0" applyNumberFormat="1" applyFont="1" applyFill="1" applyBorder="1"/>
    <xf numFmtId="178" fontId="23" fillId="14" borderId="58" xfId="1" applyNumberFormat="1" applyFont="1" applyFill="1" applyBorder="1"/>
    <xf numFmtId="41" fontId="23" fillId="15" borderId="153" xfId="0" applyNumberFormat="1" applyFont="1" applyFill="1" applyBorder="1"/>
    <xf numFmtId="177" fontId="23" fillId="15" borderId="57" xfId="1" applyNumberFormat="1" applyFont="1" applyFill="1" applyBorder="1"/>
    <xf numFmtId="41" fontId="23" fillId="15" borderId="16" xfId="0" applyNumberFormat="1" applyFont="1" applyFill="1" applyBorder="1"/>
    <xf numFmtId="177" fontId="23" fillId="15" borderId="58" xfId="1" applyNumberFormat="1" applyFont="1" applyFill="1" applyBorder="1"/>
    <xf numFmtId="0" fontId="5" fillId="0" borderId="14" xfId="0" applyFont="1" applyFill="1" applyBorder="1" applyAlignment="1">
      <alignment horizontal="distributed" vertical="center"/>
    </xf>
    <xf numFmtId="0" fontId="17" fillId="0" borderId="8" xfId="0" applyFont="1" applyFill="1" applyBorder="1" applyAlignment="1">
      <alignment horizontal="center" vertical="center" wrapText="1"/>
    </xf>
    <xf numFmtId="0" fontId="5" fillId="18" borderId="0" xfId="0" applyFont="1" applyFill="1"/>
    <xf numFmtId="0" fontId="5" fillId="18" borderId="12" xfId="0" applyFont="1" applyFill="1" applyBorder="1" applyAlignment="1">
      <alignment horizontal="right" vertical="center"/>
    </xf>
    <xf numFmtId="0" fontId="5" fillId="18" borderId="12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8" applyFont="1" applyFill="1" applyBorder="1" applyAlignment="1">
      <alignment horizontal="center" vertical="center"/>
    </xf>
    <xf numFmtId="0" fontId="5" fillId="0" borderId="0" xfId="8" applyFont="1" applyFill="1" applyBorder="1" applyAlignment="1">
      <alignment horizontal="center" vertical="center"/>
    </xf>
    <xf numFmtId="0" fontId="5" fillId="0" borderId="0" xfId="0" applyFont="1" applyBorder="1" applyAlignment="1"/>
    <xf numFmtId="0" fontId="5" fillId="0" borderId="0" xfId="8" applyFont="1" applyFill="1" applyAlignment="1">
      <alignment horizontal="center" vertical="center"/>
    </xf>
    <xf numFmtId="38" fontId="5" fillId="0" borderId="0" xfId="3" applyFont="1" applyFill="1" applyAlignment="1">
      <alignment horizontal="center"/>
    </xf>
    <xf numFmtId="0" fontId="0" fillId="0" borderId="0" xfId="0" applyFont="1" applyAlignment="1"/>
    <xf numFmtId="0" fontId="5" fillId="18" borderId="12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38" fontId="5" fillId="0" borderId="0" xfId="4" applyFont="1" applyFill="1" applyAlignment="1">
      <alignment horizontal="center"/>
    </xf>
    <xf numFmtId="41" fontId="25" fillId="3" borderId="73" xfId="0" applyNumberFormat="1" applyFont="1" applyFill="1" applyBorder="1" applyAlignment="1">
      <alignment vertical="center" shrinkToFit="1"/>
    </xf>
    <xf numFmtId="41" fontId="25" fillId="3" borderId="75" xfId="0" applyNumberFormat="1" applyFont="1" applyFill="1" applyBorder="1" applyAlignment="1">
      <alignment vertical="center" shrinkToFit="1"/>
    </xf>
    <xf numFmtId="0" fontId="25" fillId="3" borderId="132" xfId="8" applyFont="1" applyFill="1" applyBorder="1" applyAlignment="1">
      <alignment horizontal="center" vertical="center" shrinkToFit="1"/>
    </xf>
    <xf numFmtId="41" fontId="25" fillId="3" borderId="69" xfId="3" applyNumberFormat="1" applyFont="1" applyFill="1" applyBorder="1" applyAlignment="1">
      <alignment horizontal="center" vertical="center" shrinkToFit="1"/>
    </xf>
    <xf numFmtId="0" fontId="25" fillId="3" borderId="63" xfId="0" applyFont="1" applyFill="1" applyBorder="1" applyAlignment="1">
      <alignment horizontal="distributed" vertical="center" shrinkToFit="1"/>
    </xf>
    <xf numFmtId="41" fontId="25" fillId="7" borderId="73" xfId="0" applyNumberFormat="1" applyFont="1" applyFill="1" applyBorder="1" applyAlignment="1" applyProtection="1">
      <alignment vertical="center" shrinkToFit="1"/>
    </xf>
    <xf numFmtId="41" fontId="25" fillId="7" borderId="75" xfId="0" applyNumberFormat="1" applyFont="1" applyFill="1" applyBorder="1" applyAlignment="1" applyProtection="1">
      <alignment vertical="center" shrinkToFit="1"/>
    </xf>
    <xf numFmtId="0" fontId="25" fillId="3" borderId="12" xfId="0" applyFont="1" applyFill="1" applyBorder="1" applyAlignment="1">
      <alignment vertical="center" shrinkToFit="1"/>
    </xf>
    <xf numFmtId="41" fontId="25" fillId="7" borderId="12" xfId="0" applyNumberFormat="1" applyFont="1" applyFill="1" applyBorder="1" applyAlignment="1" applyProtection="1">
      <alignment vertical="center" shrinkToFit="1"/>
    </xf>
    <xf numFmtId="0" fontId="25" fillId="18" borderId="12" xfId="0" applyFont="1" applyFill="1" applyBorder="1" applyAlignment="1">
      <alignment horizontal="distributed" vertical="center" shrinkToFit="1"/>
    </xf>
    <xf numFmtId="41" fontId="25" fillId="18" borderId="12" xfId="0" applyNumberFormat="1" applyFont="1" applyFill="1" applyBorder="1" applyAlignment="1" applyProtection="1">
      <alignment vertical="center" shrinkToFit="1"/>
    </xf>
    <xf numFmtId="0" fontId="25" fillId="0" borderId="0" xfId="0" applyFont="1" applyBorder="1" applyAlignment="1">
      <alignment vertical="center" shrinkToFit="1"/>
    </xf>
    <xf numFmtId="41" fontId="25" fillId="7" borderId="12" xfId="3" applyNumberFormat="1" applyFont="1" applyFill="1" applyBorder="1" applyAlignment="1">
      <alignment horizontal="center" vertical="center" shrinkToFit="1"/>
    </xf>
    <xf numFmtId="41" fontId="25" fillId="7" borderId="11" xfId="3" applyNumberFormat="1" applyFont="1" applyFill="1" applyBorder="1" applyAlignment="1">
      <alignment horizontal="center" vertical="center" shrinkToFit="1"/>
    </xf>
    <xf numFmtId="0" fontId="25" fillId="0" borderId="0" xfId="0" applyFont="1" applyAlignment="1">
      <alignment vertical="center" shrinkToFit="1"/>
    </xf>
    <xf numFmtId="0" fontId="25" fillId="18" borderId="0" xfId="0" applyFont="1" applyFill="1" applyAlignment="1">
      <alignment vertical="center" shrinkToFit="1"/>
    </xf>
    <xf numFmtId="177" fontId="22" fillId="4" borderId="11" xfId="1" applyNumberFormat="1" applyFont="1" applyFill="1" applyBorder="1"/>
    <xf numFmtId="177" fontId="22" fillId="0" borderId="54" xfId="1" applyNumberFormat="1" applyFont="1" applyFill="1" applyBorder="1"/>
    <xf numFmtId="41" fontId="33" fillId="0" borderId="0" xfId="5" applyNumberFormat="1" applyFont="1" applyFill="1" applyBorder="1"/>
    <xf numFmtId="41" fontId="22" fillId="0" borderId="0" xfId="5" applyNumberFormat="1" applyFont="1" applyFill="1" applyBorder="1"/>
    <xf numFmtId="0" fontId="22" fillId="0" borderId="0" xfId="5" applyFont="1"/>
    <xf numFmtId="38" fontId="5" fillId="3" borderId="12" xfId="3" applyFont="1" applyFill="1" applyBorder="1" applyAlignment="1">
      <alignment horizontal="center" vertical="center" wrapText="1"/>
    </xf>
    <xf numFmtId="0" fontId="35" fillId="0" borderId="12" xfId="9" applyFont="1" applyFill="1" applyBorder="1" applyAlignment="1">
      <alignment horizontal="distributed" vertical="center" shrinkToFit="1"/>
    </xf>
    <xf numFmtId="41" fontId="36" fillId="0" borderId="12" xfId="0" applyNumberFormat="1" applyFont="1" applyFill="1" applyBorder="1" applyAlignment="1" applyProtection="1">
      <alignment vertical="center" shrinkToFit="1"/>
      <protection locked="0"/>
    </xf>
    <xf numFmtId="41" fontId="36" fillId="7" borderId="12" xfId="0" applyNumberFormat="1" applyFont="1" applyFill="1" applyBorder="1" applyAlignment="1">
      <alignment vertical="center" shrinkToFit="1"/>
    </xf>
    <xf numFmtId="0" fontId="35" fillId="0" borderId="0" xfId="0" applyFont="1" applyAlignment="1">
      <alignment vertical="center" shrinkToFit="1"/>
    </xf>
    <xf numFmtId="41" fontId="36" fillId="8" borderId="12" xfId="3" applyNumberFormat="1" applyFont="1" applyFill="1" applyBorder="1" applyAlignment="1" applyProtection="1">
      <alignment horizontal="center" vertical="center" shrinkToFit="1"/>
      <protection locked="0"/>
    </xf>
    <xf numFmtId="41" fontId="36" fillId="0" borderId="12" xfId="3" applyNumberFormat="1" applyFont="1" applyFill="1" applyBorder="1" applyAlignment="1" applyProtection="1">
      <alignment horizontal="center" vertical="center" shrinkToFit="1"/>
      <protection locked="0"/>
    </xf>
    <xf numFmtId="41" fontId="36" fillId="7" borderId="12" xfId="3" applyNumberFormat="1" applyFont="1" applyFill="1" applyBorder="1" applyAlignment="1">
      <alignment horizontal="center" vertical="center" shrinkToFit="1"/>
    </xf>
    <xf numFmtId="41" fontId="36" fillId="0" borderId="11" xfId="3" applyNumberFormat="1" applyFont="1" applyFill="1" applyBorder="1" applyAlignment="1">
      <alignment horizontal="center" vertical="center" shrinkToFit="1"/>
    </xf>
    <xf numFmtId="41" fontId="36" fillId="0" borderId="12" xfId="3" applyNumberFormat="1" applyFont="1" applyFill="1" applyBorder="1" applyAlignment="1">
      <alignment horizontal="center" vertical="center" shrinkToFit="1"/>
    </xf>
    <xf numFmtId="41" fontId="35" fillId="0" borderId="0" xfId="0" applyNumberFormat="1" applyFont="1" applyAlignment="1">
      <alignment vertical="center" shrinkToFit="1"/>
    </xf>
    <xf numFmtId="0" fontId="35" fillId="0" borderId="12" xfId="10" applyFont="1" applyFill="1" applyBorder="1" applyAlignment="1">
      <alignment horizontal="distributed" vertical="center" shrinkToFit="1"/>
    </xf>
    <xf numFmtId="41" fontId="35" fillId="0" borderId="12" xfId="0" applyNumberFormat="1" applyFont="1" applyBorder="1" applyAlignment="1" applyProtection="1">
      <alignment vertical="center" shrinkToFit="1"/>
      <protection locked="0"/>
    </xf>
    <xf numFmtId="0" fontId="35" fillId="0" borderId="3" xfId="9" applyFont="1" applyFill="1" applyBorder="1" applyAlignment="1">
      <alignment horizontal="distributed" vertical="center" shrinkToFit="1"/>
    </xf>
    <xf numFmtId="41" fontId="35" fillId="0" borderId="77" xfId="0" applyNumberFormat="1" applyFont="1" applyFill="1" applyBorder="1" applyAlignment="1" applyProtection="1">
      <alignment vertical="center" shrinkToFit="1"/>
      <protection locked="0"/>
    </xf>
    <xf numFmtId="41" fontId="35" fillId="0" borderId="89" xfId="0" applyNumberFormat="1" applyFont="1" applyFill="1" applyBorder="1" applyAlignment="1" applyProtection="1">
      <alignment vertical="center" shrinkToFit="1"/>
      <protection locked="0"/>
    </xf>
    <xf numFmtId="41" fontId="36" fillId="7" borderId="86" xfId="0" applyNumberFormat="1" applyFont="1" applyFill="1" applyBorder="1" applyAlignment="1" applyProtection="1">
      <alignment vertical="center" shrinkToFit="1"/>
    </xf>
    <xf numFmtId="41" fontId="35" fillId="0" borderId="12" xfId="0" applyNumberFormat="1" applyFont="1" applyFill="1" applyBorder="1" applyAlignment="1" applyProtection="1">
      <alignment vertical="center" shrinkToFit="1"/>
      <protection locked="0"/>
    </xf>
    <xf numFmtId="41" fontId="36" fillId="7" borderId="12" xfId="0" applyNumberFormat="1" applyFont="1" applyFill="1" applyBorder="1" applyAlignment="1" applyProtection="1">
      <alignment vertical="center" shrinkToFit="1"/>
    </xf>
    <xf numFmtId="0" fontId="35" fillId="18" borderId="12" xfId="9" applyFont="1" applyFill="1" applyBorder="1" applyAlignment="1">
      <alignment horizontal="distributed" vertical="center" shrinkToFit="1"/>
    </xf>
    <xf numFmtId="41" fontId="36" fillId="18" borderId="12" xfId="0" applyNumberFormat="1" applyFont="1" applyFill="1" applyBorder="1" applyAlignment="1" applyProtection="1">
      <alignment vertical="center" shrinkToFit="1"/>
    </xf>
    <xf numFmtId="0" fontId="36" fillId="18" borderId="0" xfId="0" applyFont="1" applyFill="1" applyAlignment="1">
      <alignment vertical="center" shrinkToFit="1"/>
    </xf>
    <xf numFmtId="0" fontId="35" fillId="18" borderId="0" xfId="0" applyFont="1" applyFill="1" applyAlignment="1">
      <alignment vertical="center" shrinkToFit="1"/>
    </xf>
    <xf numFmtId="41" fontId="35" fillId="0" borderId="19" xfId="0" applyNumberFormat="1" applyFont="1" applyFill="1" applyBorder="1" applyAlignment="1" applyProtection="1">
      <alignment vertical="center" shrinkToFit="1"/>
      <protection locked="0"/>
    </xf>
    <xf numFmtId="0" fontId="35" fillId="0" borderId="67" xfId="9" applyFont="1" applyFill="1" applyBorder="1" applyAlignment="1">
      <alignment horizontal="distributed" vertical="center" shrinkToFit="1"/>
    </xf>
    <xf numFmtId="41" fontId="35" fillId="0" borderId="90" xfId="0" applyNumberFormat="1" applyFont="1" applyFill="1" applyBorder="1" applyAlignment="1" applyProtection="1">
      <alignment vertical="center" shrinkToFit="1"/>
      <protection locked="0"/>
    </xf>
    <xf numFmtId="41" fontId="36" fillId="7" borderId="87" xfId="0" applyNumberFormat="1" applyFont="1" applyFill="1" applyBorder="1" applyAlignment="1" applyProtection="1">
      <alignment vertical="center" shrinkToFit="1"/>
    </xf>
    <xf numFmtId="0" fontId="35" fillId="0" borderId="43" xfId="9" applyFont="1" applyFill="1" applyBorder="1" applyAlignment="1">
      <alignment horizontal="distributed" vertical="center" shrinkToFit="1"/>
    </xf>
    <xf numFmtId="0" fontId="35" fillId="0" borderId="0" xfId="0" applyFont="1" applyFill="1" applyAlignment="1">
      <alignment vertical="center" shrinkToFit="1"/>
    </xf>
    <xf numFmtId="0" fontId="35" fillId="0" borderId="19" xfId="10" applyFont="1" applyFill="1" applyBorder="1" applyAlignment="1">
      <alignment horizontal="distributed" vertical="center" shrinkToFit="1"/>
    </xf>
    <xf numFmtId="0" fontId="35" fillId="0" borderId="68" xfId="9" applyFont="1" applyFill="1" applyBorder="1" applyAlignment="1">
      <alignment horizontal="distributed" vertical="center" shrinkToFit="1"/>
    </xf>
    <xf numFmtId="0" fontId="35" fillId="18" borderId="12" xfId="10" applyFont="1" applyFill="1" applyBorder="1" applyAlignment="1">
      <alignment horizontal="distributed" vertical="center" shrinkToFit="1"/>
    </xf>
    <xf numFmtId="0" fontId="35" fillId="0" borderId="0" xfId="0" applyFont="1" applyBorder="1" applyAlignment="1">
      <alignment vertical="center" shrinkToFit="1"/>
    </xf>
    <xf numFmtId="0" fontId="35" fillId="0" borderId="53" xfId="9" applyFont="1" applyFill="1" applyBorder="1" applyAlignment="1">
      <alignment horizontal="distributed" vertical="center" shrinkToFit="1"/>
    </xf>
    <xf numFmtId="41" fontId="35" fillId="0" borderId="74" xfId="0" applyNumberFormat="1" applyFont="1" applyFill="1" applyBorder="1" applyAlignment="1" applyProtection="1">
      <alignment vertical="center" shrinkToFit="1"/>
      <protection locked="0"/>
    </xf>
    <xf numFmtId="41" fontId="35" fillId="0" borderId="91" xfId="0" applyNumberFormat="1" applyFont="1" applyFill="1" applyBorder="1" applyAlignment="1" applyProtection="1">
      <alignment vertical="center" shrinkToFit="1"/>
      <protection locked="0"/>
    </xf>
    <xf numFmtId="41" fontId="36" fillId="7" borderId="88" xfId="0" applyNumberFormat="1" applyFont="1" applyFill="1" applyBorder="1" applyAlignment="1" applyProtection="1">
      <alignment vertical="center" shrinkToFit="1"/>
    </xf>
    <xf numFmtId="41" fontId="28" fillId="0" borderId="0" xfId="3" applyNumberFormat="1" applyFont="1" applyFill="1" applyBorder="1" applyAlignment="1">
      <alignment horizontal="center"/>
    </xf>
    <xf numFmtId="41" fontId="16" fillId="0" borderId="0" xfId="3" applyNumberFormat="1" applyFont="1" applyFill="1" applyBorder="1" applyAlignment="1">
      <alignment horizontal="center" shrinkToFit="1"/>
    </xf>
    <xf numFmtId="41" fontId="5" fillId="0" borderId="0" xfId="3" applyNumberFormat="1" applyFont="1" applyFill="1" applyBorder="1" applyAlignment="1">
      <alignment horizontal="center" vertical="center"/>
    </xf>
    <xf numFmtId="41" fontId="13" fillId="8" borderId="71" xfId="4" applyNumberFormat="1" applyFont="1" applyFill="1" applyBorder="1" applyAlignment="1">
      <alignment horizontal="center"/>
    </xf>
    <xf numFmtId="41" fontId="13" fillId="3" borderId="73" xfId="0" applyNumberFormat="1" applyFont="1" applyFill="1" applyBorder="1" applyAlignment="1">
      <alignment horizontal="center" vertical="center"/>
    </xf>
    <xf numFmtId="0" fontId="5" fillId="0" borderId="113" xfId="0" applyFont="1" applyBorder="1" applyAlignment="1">
      <alignment horizontal="center" vertical="center"/>
    </xf>
    <xf numFmtId="0" fontId="5" fillId="0" borderId="127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right" vertical="center"/>
    </xf>
    <xf numFmtId="0" fontId="5" fillId="0" borderId="22" xfId="0" applyFont="1" applyBorder="1" applyAlignment="1">
      <alignment vertical="center"/>
    </xf>
    <xf numFmtId="0" fontId="35" fillId="0" borderId="94" xfId="9" applyFont="1" applyFill="1" applyBorder="1" applyAlignment="1">
      <alignment horizontal="left" vertical="center" shrinkToFit="1"/>
    </xf>
    <xf numFmtId="41" fontId="36" fillId="7" borderId="10" xfId="0" applyNumberFormat="1" applyFont="1" applyFill="1" applyBorder="1" applyAlignment="1">
      <alignment vertical="center" shrinkToFit="1"/>
    </xf>
    <xf numFmtId="0" fontId="35" fillId="0" borderId="94" xfId="10" applyFont="1" applyFill="1" applyBorder="1" applyAlignment="1">
      <alignment horizontal="left" vertical="center" shrinkToFit="1"/>
    </xf>
    <xf numFmtId="0" fontId="35" fillId="0" borderId="158" xfId="9" applyFont="1" applyFill="1" applyBorder="1" applyAlignment="1">
      <alignment horizontal="left" vertical="center" shrinkToFit="1"/>
    </xf>
    <xf numFmtId="41" fontId="36" fillId="0" borderId="159" xfId="0" applyNumberFormat="1" applyFont="1" applyFill="1" applyBorder="1" applyAlignment="1" applyProtection="1">
      <alignment vertical="center" shrinkToFit="1"/>
      <protection locked="0"/>
    </xf>
    <xf numFmtId="41" fontId="36" fillId="7" borderId="159" xfId="0" applyNumberFormat="1" applyFont="1" applyFill="1" applyBorder="1" applyAlignment="1">
      <alignment vertical="center" shrinkToFit="1"/>
    </xf>
    <xf numFmtId="41" fontId="36" fillId="7" borderId="160" xfId="0" applyNumberFormat="1" applyFont="1" applyFill="1" applyBorder="1" applyAlignment="1">
      <alignment vertical="center" shrinkToFit="1"/>
    </xf>
    <xf numFmtId="0" fontId="5" fillId="0" borderId="128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38" fontId="5" fillId="3" borderId="6" xfId="3" applyFont="1" applyFill="1" applyBorder="1" applyAlignment="1">
      <alignment horizontal="centerContinuous" vertical="center"/>
    </xf>
    <xf numFmtId="0" fontId="5" fillId="0" borderId="22" xfId="0" applyFont="1" applyBorder="1" applyAlignment="1">
      <alignment horizontal="left" vertical="center"/>
    </xf>
    <xf numFmtId="38" fontId="5" fillId="3" borderId="10" xfId="3" applyFont="1" applyFill="1" applyBorder="1" applyAlignment="1">
      <alignment horizontal="center" vertical="center" wrapText="1"/>
    </xf>
    <xf numFmtId="0" fontId="35" fillId="0" borderId="94" xfId="8" applyFont="1" applyFill="1" applyBorder="1" applyAlignment="1">
      <alignment horizontal="left" vertical="center" shrinkToFit="1"/>
    </xf>
    <xf numFmtId="41" fontId="36" fillId="7" borderId="10" xfId="3" applyNumberFormat="1" applyFont="1" applyFill="1" applyBorder="1" applyAlignment="1">
      <alignment horizontal="center" vertical="center" shrinkToFit="1"/>
    </xf>
    <xf numFmtId="0" fontId="35" fillId="0" borderId="158" xfId="10" applyFont="1" applyFill="1" applyBorder="1" applyAlignment="1">
      <alignment horizontal="left" vertical="center" shrinkToFit="1"/>
    </xf>
    <xf numFmtId="41" fontId="36" fillId="8" borderId="159" xfId="3" applyNumberFormat="1" applyFont="1" applyFill="1" applyBorder="1" applyAlignment="1" applyProtection="1">
      <alignment horizontal="center" vertical="center" shrinkToFit="1"/>
      <protection locked="0"/>
    </xf>
    <xf numFmtId="41" fontId="36" fillId="0" borderId="159" xfId="3" applyNumberFormat="1" applyFont="1" applyFill="1" applyBorder="1" applyAlignment="1" applyProtection="1">
      <alignment horizontal="center" vertical="center" shrinkToFit="1"/>
      <protection locked="0"/>
    </xf>
    <xf numFmtId="41" fontId="36" fillId="7" borderId="159" xfId="3" applyNumberFormat="1" applyFont="1" applyFill="1" applyBorder="1" applyAlignment="1">
      <alignment horizontal="center" vertical="center" shrinkToFit="1"/>
    </xf>
    <xf numFmtId="41" fontId="36" fillId="7" borderId="160" xfId="3" applyNumberFormat="1" applyFont="1" applyFill="1" applyBorder="1" applyAlignment="1">
      <alignment horizontal="center" vertical="center" shrinkToFit="1"/>
    </xf>
    <xf numFmtId="41" fontId="25" fillId="0" borderId="0" xfId="3" applyNumberFormat="1" applyFont="1" applyFill="1" applyBorder="1" applyAlignment="1">
      <alignment horizontal="center" vertical="center" shrinkToFit="1"/>
    </xf>
    <xf numFmtId="41" fontId="36" fillId="0" borderId="0" xfId="3" applyNumberFormat="1" applyFont="1" applyFill="1" applyBorder="1" applyAlignment="1">
      <alignment horizontal="center" vertical="center" shrinkToFit="1"/>
    </xf>
    <xf numFmtId="41" fontId="36" fillId="7" borderId="94" xfId="3" applyNumberFormat="1" applyFont="1" applyFill="1" applyBorder="1" applyAlignment="1">
      <alignment horizontal="center" vertical="center" shrinkToFit="1"/>
    </xf>
    <xf numFmtId="41" fontId="36" fillId="7" borderId="158" xfId="3" applyNumberFormat="1" applyFont="1" applyFill="1" applyBorder="1" applyAlignment="1">
      <alignment horizontal="center" vertical="center" shrinkToFit="1"/>
    </xf>
    <xf numFmtId="0" fontId="35" fillId="0" borderId="94" xfId="10" applyFont="1" applyFill="1" applyBorder="1" applyAlignment="1">
      <alignment horizontal="distributed" vertical="center" shrinkToFit="1"/>
    </xf>
    <xf numFmtId="0" fontId="35" fillId="0" borderId="94" xfId="9" applyFont="1" applyFill="1" applyBorder="1" applyAlignment="1">
      <alignment horizontal="distributed" vertical="center" shrinkToFit="1"/>
    </xf>
    <xf numFmtId="0" fontId="35" fillId="0" borderId="158" xfId="10" applyFont="1" applyFill="1" applyBorder="1" applyAlignment="1">
      <alignment horizontal="distributed" vertical="center" shrinkToFit="1"/>
    </xf>
    <xf numFmtId="41" fontId="35" fillId="0" borderId="159" xfId="0" applyNumberFormat="1" applyFont="1" applyBorder="1" applyAlignment="1" applyProtection="1">
      <alignment vertical="center" shrinkToFit="1"/>
      <protection locked="0"/>
    </xf>
    <xf numFmtId="41" fontId="5" fillId="0" borderId="97" xfId="0" applyNumberFormat="1" applyFont="1" applyBorder="1" applyAlignment="1"/>
    <xf numFmtId="0" fontId="35" fillId="0" borderId="22" xfId="10" applyFont="1" applyFill="1" applyBorder="1" applyAlignment="1">
      <alignment horizontal="distributed" vertical="center" shrinkToFit="1"/>
    </xf>
    <xf numFmtId="41" fontId="35" fillId="0" borderId="8" xfId="0" applyNumberFormat="1" applyFont="1" applyBorder="1" applyAlignment="1" applyProtection="1">
      <alignment vertical="center" shrinkToFit="1"/>
      <protection locked="0"/>
    </xf>
    <xf numFmtId="41" fontId="36" fillId="7" borderId="17" xfId="0" applyNumberFormat="1" applyFont="1" applyFill="1" applyBorder="1" applyAlignment="1">
      <alignment vertical="center" shrinkToFit="1"/>
    </xf>
    <xf numFmtId="0" fontId="25" fillId="3" borderId="73" xfId="0" applyFont="1" applyFill="1" applyBorder="1" applyAlignment="1">
      <alignment horizontal="distributed" vertical="center" shrinkToFit="1"/>
    </xf>
    <xf numFmtId="41" fontId="25" fillId="7" borderId="69" xfId="0" applyNumberFormat="1" applyFont="1" applyFill="1" applyBorder="1" applyAlignment="1">
      <alignment vertical="center" shrinkToFit="1"/>
    </xf>
    <xf numFmtId="41" fontId="25" fillId="7" borderId="70" xfId="0" applyNumberFormat="1" applyFont="1" applyFill="1" applyBorder="1" applyAlignment="1">
      <alignment vertical="center" shrinkToFit="1"/>
    </xf>
    <xf numFmtId="41" fontId="36" fillId="7" borderId="22" xfId="3" applyNumberFormat="1" applyFont="1" applyFill="1" applyBorder="1" applyAlignment="1">
      <alignment horizontal="center" vertical="center" shrinkToFit="1"/>
    </xf>
    <xf numFmtId="41" fontId="36" fillId="7" borderId="8" xfId="3" applyNumberFormat="1" applyFont="1" applyFill="1" applyBorder="1" applyAlignment="1">
      <alignment horizontal="center" vertical="center" shrinkToFit="1"/>
    </xf>
    <xf numFmtId="41" fontId="36" fillId="7" borderId="17" xfId="3" applyNumberFormat="1" applyFont="1" applyFill="1" applyBorder="1" applyAlignment="1">
      <alignment horizontal="center" vertical="center" shrinkToFit="1"/>
    </xf>
    <xf numFmtId="41" fontId="25" fillId="7" borderId="73" xfId="3" applyNumberFormat="1" applyFont="1" applyFill="1" applyBorder="1" applyAlignment="1">
      <alignment horizontal="center" vertical="center" shrinkToFit="1"/>
    </xf>
    <xf numFmtId="41" fontId="25" fillId="7" borderId="69" xfId="3" applyNumberFormat="1" applyFont="1" applyFill="1" applyBorder="1" applyAlignment="1">
      <alignment horizontal="center" vertical="center" shrinkToFit="1"/>
    </xf>
    <xf numFmtId="41" fontId="25" fillId="7" borderId="70" xfId="3" applyNumberFormat="1" applyFont="1" applyFill="1" applyBorder="1" applyAlignment="1">
      <alignment horizontal="center" vertical="center" shrinkToFit="1"/>
    </xf>
    <xf numFmtId="0" fontId="35" fillId="0" borderId="22" xfId="8" applyFont="1" applyFill="1" applyBorder="1" applyAlignment="1">
      <alignment horizontal="left" vertical="center" shrinkToFit="1"/>
    </xf>
    <xf numFmtId="41" fontId="36" fillId="8" borderId="8" xfId="3" applyNumberFormat="1" applyFont="1" applyFill="1" applyBorder="1" applyAlignment="1" applyProtection="1">
      <alignment horizontal="center" vertical="center" shrinkToFit="1"/>
      <protection locked="0"/>
    </xf>
    <xf numFmtId="41" fontId="36" fillId="0" borderId="8" xfId="3" applyNumberFormat="1" applyFont="1" applyFill="1" applyBorder="1" applyAlignment="1" applyProtection="1">
      <alignment horizontal="center" vertical="center" shrinkToFit="1"/>
      <protection locked="0"/>
    </xf>
    <xf numFmtId="41" fontId="25" fillId="0" borderId="73" xfId="0" applyNumberFormat="1" applyFont="1" applyFill="1" applyBorder="1" applyAlignment="1">
      <alignment horizontal="center" vertical="center" shrinkToFit="1"/>
    </xf>
    <xf numFmtId="0" fontId="35" fillId="0" borderId="22" xfId="9" applyFont="1" applyFill="1" applyBorder="1" applyAlignment="1">
      <alignment horizontal="left" vertical="center" shrinkToFit="1"/>
    </xf>
    <xf numFmtId="41" fontId="36" fillId="0" borderId="8" xfId="0" applyNumberFormat="1" applyFont="1" applyFill="1" applyBorder="1" applyAlignment="1" applyProtection="1">
      <alignment vertical="center" shrinkToFit="1"/>
      <protection locked="0"/>
    </xf>
    <xf numFmtId="41" fontId="36" fillId="7" borderId="8" xfId="0" applyNumberFormat="1" applyFont="1" applyFill="1" applyBorder="1" applyAlignment="1">
      <alignment vertical="center" shrinkToFit="1"/>
    </xf>
    <xf numFmtId="0" fontId="25" fillId="0" borderId="73" xfId="0" applyFont="1" applyFill="1" applyBorder="1" applyAlignment="1">
      <alignment horizontal="distributed" vertical="center" shrinkToFit="1"/>
    </xf>
    <xf numFmtId="41" fontId="5" fillId="0" borderId="54" xfId="0" applyNumberFormat="1" applyFont="1" applyFill="1" applyBorder="1" applyAlignment="1">
      <alignment vertical="center"/>
    </xf>
    <xf numFmtId="41" fontId="5" fillId="8" borderId="78" xfId="0" applyNumberFormat="1" applyFont="1" applyFill="1" applyBorder="1" applyAlignment="1">
      <alignment vertical="center"/>
    </xf>
    <xf numFmtId="41" fontId="5" fillId="0" borderId="62" xfId="0" applyNumberFormat="1" applyFont="1" applyFill="1" applyBorder="1" applyAlignment="1">
      <alignment vertical="center"/>
    </xf>
    <xf numFmtId="41" fontId="5" fillId="7" borderId="161" xfId="4" applyNumberFormat="1" applyFont="1" applyFill="1" applyBorder="1" applyAlignment="1">
      <alignment horizontal="center"/>
    </xf>
    <xf numFmtId="41" fontId="5" fillId="0" borderId="162" xfId="4" applyNumberFormat="1" applyFont="1" applyFill="1" applyBorder="1" applyAlignment="1">
      <alignment horizontal="center"/>
    </xf>
    <xf numFmtId="41" fontId="5" fillId="0" borderId="163" xfId="4" applyNumberFormat="1" applyFont="1" applyFill="1" applyBorder="1" applyAlignment="1">
      <alignment horizontal="center"/>
    </xf>
    <xf numFmtId="41" fontId="5" fillId="0" borderId="74" xfId="4" applyNumberFormat="1" applyFont="1" applyFill="1" applyBorder="1" applyAlignment="1">
      <alignment horizontal="center"/>
    </xf>
    <xf numFmtId="41" fontId="5" fillId="0" borderId="164" xfId="4" applyNumberFormat="1" applyFont="1" applyFill="1" applyBorder="1" applyAlignment="1">
      <alignment horizontal="center"/>
    </xf>
    <xf numFmtId="0" fontId="5" fillId="0" borderId="0" xfId="0" applyFont="1" applyAlignment="1">
      <alignment shrinkToFit="1"/>
    </xf>
    <xf numFmtId="0" fontId="5" fillId="0" borderId="0" xfId="0" applyFont="1" applyFill="1" applyAlignment="1">
      <alignment shrinkToFit="1"/>
    </xf>
    <xf numFmtId="38" fontId="28" fillId="0" borderId="0" xfId="3" applyFont="1" applyFill="1" applyAlignment="1">
      <alignment horizontal="center" shrinkToFit="1"/>
    </xf>
    <xf numFmtId="38" fontId="5" fillId="0" borderId="0" xfId="4" applyFont="1" applyFill="1" applyAlignment="1">
      <alignment horizontal="center" shrinkToFit="1"/>
    </xf>
    <xf numFmtId="0" fontId="12" fillId="0" borderId="0" xfId="8" applyFont="1" applyFill="1" applyAlignment="1">
      <alignment horizontal="center" shrinkToFit="1"/>
    </xf>
    <xf numFmtId="38" fontId="5" fillId="0" borderId="0" xfId="3" applyFont="1" applyFill="1" applyAlignment="1">
      <alignment horizontal="center" shrinkToFit="1"/>
    </xf>
    <xf numFmtId="0" fontId="5" fillId="0" borderId="0" xfId="8" applyFont="1" applyFill="1" applyBorder="1" applyAlignment="1">
      <alignment horizontal="center" vertical="center" shrinkToFit="1"/>
    </xf>
    <xf numFmtId="38" fontId="5" fillId="2" borderId="14" xfId="3" applyFont="1" applyFill="1" applyBorder="1" applyAlignment="1">
      <alignment horizontal="center" vertical="top" shrinkToFit="1"/>
    </xf>
    <xf numFmtId="38" fontId="5" fillId="8" borderId="13" xfId="4" applyFont="1" applyFill="1" applyBorder="1" applyAlignment="1">
      <alignment horizontal="center" vertical="top" shrinkToFit="1"/>
    </xf>
    <xf numFmtId="38" fontId="5" fillId="2" borderId="18" xfId="3" applyFont="1" applyFill="1" applyBorder="1" applyAlignment="1">
      <alignment horizontal="center" vertical="top" shrinkToFit="1"/>
    </xf>
    <xf numFmtId="38" fontId="5" fillId="8" borderId="18" xfId="4" applyFont="1" applyFill="1" applyBorder="1" applyAlignment="1">
      <alignment horizontal="center" vertical="top" shrinkToFit="1"/>
    </xf>
    <xf numFmtId="38" fontId="5" fillId="2" borderId="18" xfId="4" applyFont="1" applyFill="1" applyBorder="1" applyAlignment="1">
      <alignment horizontal="center" vertical="top" shrinkToFit="1"/>
    </xf>
    <xf numFmtId="38" fontId="5" fillId="0" borderId="33" xfId="4" applyFont="1" applyFill="1" applyBorder="1" applyAlignment="1">
      <alignment horizontal="centerContinuous" vertical="center" shrinkToFit="1"/>
    </xf>
    <xf numFmtId="38" fontId="5" fillId="0" borderId="130" xfId="4" applyFont="1" applyFill="1" applyBorder="1" applyAlignment="1">
      <alignment horizontal="centerContinuous" vertical="center" shrinkToFit="1"/>
    </xf>
    <xf numFmtId="38" fontId="5" fillId="3" borderId="99" xfId="3" applyFont="1" applyFill="1" applyBorder="1" applyAlignment="1">
      <alignment horizontal="center" vertical="top" shrinkToFit="1"/>
    </xf>
    <xf numFmtId="38" fontId="5" fillId="8" borderId="8" xfId="3" applyFont="1" applyFill="1" applyBorder="1" applyAlignment="1">
      <alignment horizontal="center" vertical="top" shrinkToFit="1"/>
    </xf>
    <xf numFmtId="38" fontId="5" fillId="0" borderId="56" xfId="3" applyFont="1" applyFill="1" applyBorder="1" applyAlignment="1">
      <alignment horizontal="center" vertical="center" shrinkToFit="1"/>
    </xf>
    <xf numFmtId="38" fontId="5" fillId="0" borderId="8" xfId="3" applyFont="1" applyFill="1" applyBorder="1" applyAlignment="1">
      <alignment horizontal="center" vertical="center" shrinkToFit="1"/>
    </xf>
    <xf numFmtId="38" fontId="5" fillId="0" borderId="17" xfId="3" applyFont="1" applyFill="1" applyBorder="1" applyAlignment="1">
      <alignment horizontal="center" vertical="center" shrinkToFit="1"/>
    </xf>
    <xf numFmtId="38" fontId="5" fillId="8" borderId="56" xfId="4" applyFont="1" applyFill="1" applyBorder="1" applyAlignment="1">
      <alignment horizontal="center" vertical="top" shrinkToFit="1"/>
    </xf>
    <xf numFmtId="38" fontId="5" fillId="0" borderId="56" xfId="4" applyFont="1" applyFill="1" applyBorder="1" applyAlignment="1">
      <alignment horizontal="center" vertical="center" shrinkToFit="1"/>
    </xf>
    <xf numFmtId="38" fontId="5" fillId="0" borderId="8" xfId="4" applyFont="1" applyFill="1" applyBorder="1" applyAlignment="1">
      <alignment horizontal="center" vertical="center" shrinkToFit="1"/>
    </xf>
    <xf numFmtId="38" fontId="5" fillId="0" borderId="17" xfId="4" applyFont="1" applyFill="1" applyBorder="1" applyAlignment="1">
      <alignment horizontal="center" vertical="center" shrinkToFit="1"/>
    </xf>
    <xf numFmtId="38" fontId="5" fillId="8" borderId="22" xfId="3" applyFont="1" applyFill="1" applyBorder="1" applyAlignment="1">
      <alignment horizontal="center" vertical="top" shrinkToFit="1"/>
    </xf>
    <xf numFmtId="38" fontId="5" fillId="8" borderId="22" xfId="4" applyFont="1" applyFill="1" applyBorder="1" applyAlignment="1">
      <alignment horizontal="center" vertical="top" shrinkToFit="1"/>
    </xf>
    <xf numFmtId="38" fontId="5" fillId="0" borderId="10" xfId="4" applyFont="1" applyFill="1" applyBorder="1" applyAlignment="1">
      <alignment horizontal="center" vertical="center" shrinkToFit="1"/>
    </xf>
    <xf numFmtId="38" fontId="5" fillId="8" borderId="56" xfId="3" applyFont="1" applyFill="1" applyBorder="1" applyAlignment="1">
      <alignment horizontal="center" vertical="top" shrinkToFit="1"/>
    </xf>
    <xf numFmtId="38" fontId="5" fillId="7" borderId="56" xfId="3" applyFont="1" applyFill="1" applyBorder="1" applyAlignment="1">
      <alignment horizontal="center" vertical="top" shrinkToFit="1"/>
    </xf>
    <xf numFmtId="38" fontId="5" fillId="7" borderId="56" xfId="3" applyFont="1" applyFill="1" applyBorder="1" applyAlignment="1">
      <alignment horizontal="center" vertical="center" shrinkToFit="1"/>
    </xf>
    <xf numFmtId="38" fontId="5" fillId="7" borderId="8" xfId="3" applyFont="1" applyFill="1" applyBorder="1" applyAlignment="1">
      <alignment horizontal="center" vertical="center" shrinkToFit="1"/>
    </xf>
    <xf numFmtId="38" fontId="5" fillId="7" borderId="17" xfId="3" applyFont="1" applyFill="1" applyBorder="1" applyAlignment="1">
      <alignment horizontal="center" vertical="center" shrinkToFit="1"/>
    </xf>
    <xf numFmtId="41" fontId="5" fillId="7" borderId="72" xfId="4" applyNumberFormat="1" applyFont="1" applyFill="1" applyBorder="1" applyAlignment="1">
      <alignment horizontal="center" shrinkToFit="1"/>
    </xf>
    <xf numFmtId="41" fontId="5" fillId="7" borderId="119" xfId="4" applyNumberFormat="1" applyFont="1" applyFill="1" applyBorder="1" applyAlignment="1">
      <alignment horizontal="center" shrinkToFit="1"/>
    </xf>
    <xf numFmtId="41" fontId="5" fillId="7" borderId="73" xfId="4" applyNumberFormat="1" applyFont="1" applyFill="1" applyBorder="1" applyAlignment="1">
      <alignment horizontal="center" shrinkToFit="1"/>
    </xf>
    <xf numFmtId="41" fontId="5" fillId="7" borderId="69" xfId="4" applyNumberFormat="1" applyFont="1" applyFill="1" applyBorder="1" applyAlignment="1">
      <alignment horizontal="center" shrinkToFit="1"/>
    </xf>
    <xf numFmtId="41" fontId="5" fillId="7" borderId="70" xfId="4" applyNumberFormat="1" applyFont="1" applyFill="1" applyBorder="1" applyAlignment="1">
      <alignment horizontal="center" shrinkToFit="1"/>
    </xf>
    <xf numFmtId="41" fontId="5" fillId="7" borderId="131" xfId="4" applyNumberFormat="1" applyFont="1" applyFill="1" applyBorder="1" applyAlignment="1">
      <alignment horizontal="center" shrinkToFit="1"/>
    </xf>
    <xf numFmtId="41" fontId="5" fillId="7" borderId="118" xfId="4" applyNumberFormat="1" applyFont="1" applyFill="1" applyBorder="1" applyAlignment="1">
      <alignment horizontal="center" shrinkToFit="1"/>
    </xf>
    <xf numFmtId="41" fontId="5" fillId="8" borderId="65" xfId="4" applyNumberFormat="1" applyFont="1" applyFill="1" applyBorder="1" applyAlignment="1">
      <alignment horizontal="center" shrinkToFit="1"/>
    </xf>
    <xf numFmtId="41" fontId="5" fillId="0" borderId="65" xfId="4" applyNumberFormat="1" applyFont="1" applyFill="1" applyBorder="1" applyAlignment="1">
      <alignment horizontal="center" shrinkToFit="1"/>
    </xf>
    <xf numFmtId="41" fontId="5" fillId="0" borderId="76" xfId="4" applyNumberFormat="1" applyFont="1" applyFill="1" applyBorder="1" applyAlignment="1">
      <alignment horizontal="center" shrinkToFit="1"/>
    </xf>
    <xf numFmtId="41" fontId="5" fillId="8" borderId="77" xfId="4" applyNumberFormat="1" applyFont="1" applyFill="1" applyBorder="1" applyAlignment="1">
      <alignment horizontal="center" shrinkToFit="1"/>
    </xf>
    <xf numFmtId="41" fontId="5" fillId="8" borderId="66" xfId="4" applyNumberFormat="1" applyFont="1" applyFill="1" applyBorder="1" applyAlignment="1">
      <alignment horizontal="center" shrinkToFit="1"/>
    </xf>
    <xf numFmtId="41" fontId="5" fillId="0" borderId="66" xfId="4" applyNumberFormat="1" applyFont="1" applyFill="1" applyBorder="1" applyAlignment="1">
      <alignment horizontal="center" shrinkToFit="1"/>
    </xf>
    <xf numFmtId="41" fontId="5" fillId="7" borderId="115" xfId="4" applyNumberFormat="1" applyFont="1" applyFill="1" applyBorder="1" applyAlignment="1">
      <alignment horizontal="center" shrinkToFit="1"/>
    </xf>
    <xf numFmtId="41" fontId="5" fillId="7" borderId="123" xfId="4" applyNumberFormat="1" applyFont="1" applyFill="1" applyBorder="1" applyAlignment="1">
      <alignment horizontal="center" shrinkToFit="1"/>
    </xf>
    <xf numFmtId="41" fontId="5" fillId="7" borderId="105" xfId="4" applyNumberFormat="1" applyFont="1" applyFill="1" applyBorder="1" applyAlignment="1">
      <alignment horizontal="center" shrinkToFit="1"/>
    </xf>
    <xf numFmtId="41" fontId="5" fillId="8" borderId="45" xfId="4" applyNumberFormat="1" applyFont="1" applyFill="1" applyBorder="1" applyAlignment="1">
      <alignment horizontal="center" shrinkToFit="1"/>
    </xf>
    <xf numFmtId="41" fontId="5" fillId="0" borderId="45" xfId="4" applyNumberFormat="1" applyFont="1" applyFill="1" applyBorder="1" applyAlignment="1">
      <alignment horizontal="center" shrinkToFit="1"/>
    </xf>
    <xf numFmtId="41" fontId="5" fillId="0" borderId="47" xfId="4" applyNumberFormat="1" applyFont="1" applyFill="1" applyBorder="1" applyAlignment="1">
      <alignment horizontal="center" shrinkToFit="1"/>
    </xf>
    <xf numFmtId="41" fontId="5" fillId="8" borderId="19" xfId="4" applyNumberFormat="1" applyFont="1" applyFill="1" applyBorder="1" applyAlignment="1">
      <alignment horizontal="center" shrinkToFit="1"/>
    </xf>
    <xf numFmtId="41" fontId="5" fillId="8" borderId="61" xfId="4" applyNumberFormat="1" applyFont="1" applyFill="1" applyBorder="1" applyAlignment="1">
      <alignment horizontal="center" shrinkToFit="1"/>
    </xf>
    <xf numFmtId="41" fontId="5" fillId="0" borderId="61" xfId="4" applyNumberFormat="1" applyFont="1" applyFill="1" applyBorder="1" applyAlignment="1">
      <alignment horizontal="center" shrinkToFit="1"/>
    </xf>
    <xf numFmtId="41" fontId="5" fillId="7" borderId="19" xfId="4" applyNumberFormat="1" applyFont="1" applyFill="1" applyBorder="1" applyAlignment="1">
      <alignment horizontal="center" shrinkToFit="1"/>
    </xf>
    <xf numFmtId="41" fontId="5" fillId="7" borderId="45" xfId="4" applyNumberFormat="1" applyFont="1" applyFill="1" applyBorder="1" applyAlignment="1">
      <alignment horizontal="center" shrinkToFit="1"/>
    </xf>
    <xf numFmtId="41" fontId="5" fillId="7" borderId="47" xfId="4" applyNumberFormat="1" applyFont="1" applyFill="1" applyBorder="1" applyAlignment="1">
      <alignment horizontal="center" shrinkToFit="1"/>
    </xf>
    <xf numFmtId="41" fontId="5" fillId="8" borderId="54" xfId="4" applyNumberFormat="1" applyFont="1" applyFill="1" applyBorder="1" applyAlignment="1">
      <alignment horizontal="center" shrinkToFit="1"/>
    </xf>
    <xf numFmtId="41" fontId="5" fillId="0" borderId="54" xfId="4" applyNumberFormat="1" applyFont="1" applyFill="1" applyBorder="1" applyAlignment="1">
      <alignment horizontal="center" shrinkToFit="1"/>
    </xf>
    <xf numFmtId="41" fontId="5" fillId="0" borderId="78" xfId="4" applyNumberFormat="1" applyFont="1" applyFill="1" applyBorder="1" applyAlignment="1">
      <alignment horizontal="center" shrinkToFit="1"/>
    </xf>
    <xf numFmtId="41" fontId="5" fillId="8" borderId="74" xfId="4" applyNumberFormat="1" applyFont="1" applyFill="1" applyBorder="1" applyAlignment="1">
      <alignment horizontal="center" shrinkToFit="1"/>
    </xf>
    <xf numFmtId="41" fontId="5" fillId="8" borderId="62" xfId="4" applyNumberFormat="1" applyFont="1" applyFill="1" applyBorder="1" applyAlignment="1">
      <alignment horizontal="center" shrinkToFit="1"/>
    </xf>
    <xf numFmtId="41" fontId="5" fillId="0" borderId="62" xfId="4" applyNumberFormat="1" applyFont="1" applyFill="1" applyBorder="1" applyAlignment="1">
      <alignment horizontal="center" shrinkToFit="1"/>
    </xf>
    <xf numFmtId="41" fontId="5" fillId="7" borderId="74" xfId="4" applyNumberFormat="1" applyFont="1" applyFill="1" applyBorder="1" applyAlignment="1">
      <alignment horizontal="center" shrinkToFit="1"/>
    </xf>
    <xf numFmtId="41" fontId="5" fillId="7" borderId="54" xfId="4" applyNumberFormat="1" applyFont="1" applyFill="1" applyBorder="1" applyAlignment="1">
      <alignment horizontal="center" shrinkToFit="1"/>
    </xf>
    <xf numFmtId="41" fontId="5" fillId="7" borderId="78" xfId="4" applyNumberFormat="1" applyFont="1" applyFill="1" applyBorder="1" applyAlignment="1">
      <alignment horizontal="center" shrinkToFit="1"/>
    </xf>
    <xf numFmtId="41" fontId="5" fillId="0" borderId="0" xfId="0" applyNumberFormat="1" applyFont="1" applyAlignment="1">
      <alignment shrinkToFit="1"/>
    </xf>
    <xf numFmtId="41" fontId="35" fillId="0" borderId="165" xfId="0" applyNumberFormat="1" applyFont="1" applyBorder="1" applyAlignment="1" applyProtection="1">
      <alignment vertical="center" shrinkToFit="1"/>
      <protection locked="0"/>
    </xf>
    <xf numFmtId="41" fontId="35" fillId="0" borderId="166" xfId="0" applyNumberFormat="1" applyFont="1" applyBorder="1" applyAlignment="1" applyProtection="1">
      <alignment vertical="center" shrinkToFit="1"/>
      <protection locked="0"/>
    </xf>
    <xf numFmtId="41" fontId="36" fillId="3" borderId="167" xfId="0" applyNumberFormat="1" applyFont="1" applyFill="1" applyBorder="1" applyAlignment="1">
      <alignment vertical="center" shrinkToFit="1"/>
    </xf>
    <xf numFmtId="41" fontId="35" fillId="0" borderId="94" xfId="0" applyNumberFormat="1" applyFont="1" applyFill="1" applyBorder="1" applyAlignment="1" applyProtection="1">
      <alignment vertical="center" shrinkToFit="1"/>
      <protection locked="0"/>
    </xf>
    <xf numFmtId="41" fontId="36" fillId="3" borderId="10" xfId="0" applyNumberFormat="1" applyFont="1" applyFill="1" applyBorder="1" applyAlignment="1">
      <alignment vertical="center" shrinkToFit="1"/>
    </xf>
    <xf numFmtId="41" fontId="35" fillId="0" borderId="94" xfId="0" applyNumberFormat="1" applyFont="1" applyBorder="1" applyAlignment="1" applyProtection="1">
      <alignment vertical="center" shrinkToFit="1"/>
      <protection locked="0"/>
    </xf>
    <xf numFmtId="41" fontId="35" fillId="0" borderId="158" xfId="0" applyNumberFormat="1" applyFont="1" applyBorder="1" applyAlignment="1" applyProtection="1">
      <alignment vertical="center" shrinkToFit="1"/>
      <protection locked="0"/>
    </xf>
    <xf numFmtId="41" fontId="36" fillId="3" borderId="160" xfId="0" applyNumberFormat="1" applyFont="1" applyFill="1" applyBorder="1" applyAlignment="1">
      <alignment vertical="center" shrinkToFit="1"/>
    </xf>
    <xf numFmtId="0" fontId="35" fillId="0" borderId="165" xfId="8" applyFont="1" applyFill="1" applyBorder="1" applyAlignment="1">
      <alignment horizontal="distributed" vertical="center" shrinkToFit="1"/>
    </xf>
    <xf numFmtId="41" fontId="36" fillId="3" borderId="166" xfId="3" applyNumberFormat="1" applyFont="1" applyFill="1" applyBorder="1" applyAlignment="1">
      <alignment horizontal="center" vertical="center" shrinkToFit="1"/>
    </xf>
    <xf numFmtId="41" fontId="35" fillId="0" borderId="166" xfId="3" applyNumberFormat="1" applyFont="1" applyFill="1" applyBorder="1" applyAlignment="1" applyProtection="1">
      <alignment horizontal="center" vertical="center" shrinkToFit="1"/>
      <protection locked="0"/>
    </xf>
    <xf numFmtId="41" fontId="36" fillId="3" borderId="166" xfId="8" applyNumberFormat="1" applyFont="1" applyFill="1" applyBorder="1" applyAlignment="1">
      <alignment horizontal="center" vertical="center" shrinkToFit="1"/>
    </xf>
    <xf numFmtId="41" fontId="35" fillId="0" borderId="166" xfId="0" applyNumberFormat="1" applyFont="1" applyFill="1" applyBorder="1" applyAlignment="1" applyProtection="1">
      <alignment vertical="center" shrinkToFit="1"/>
      <protection locked="0"/>
    </xf>
    <xf numFmtId="41" fontId="35" fillId="0" borderId="167" xfId="0" applyNumberFormat="1" applyFont="1" applyFill="1" applyBorder="1" applyAlignment="1" applyProtection="1">
      <alignment vertical="center" shrinkToFit="1"/>
      <protection locked="0"/>
    </xf>
    <xf numFmtId="0" fontId="35" fillId="0" borderId="94" xfId="8" applyFont="1" applyFill="1" applyBorder="1" applyAlignment="1">
      <alignment horizontal="distributed" vertical="center" shrinkToFit="1"/>
    </xf>
    <xf numFmtId="41" fontId="36" fillId="3" borderId="12" xfId="3" applyNumberFormat="1" applyFont="1" applyFill="1" applyBorder="1" applyAlignment="1">
      <alignment horizontal="center" vertical="center" shrinkToFit="1"/>
    </xf>
    <xf numFmtId="41" fontId="35" fillId="0" borderId="12" xfId="3" applyNumberFormat="1" applyFont="1" applyFill="1" applyBorder="1" applyAlignment="1" applyProtection="1">
      <alignment horizontal="center" vertical="center" shrinkToFit="1"/>
      <protection locked="0"/>
    </xf>
    <xf numFmtId="41" fontId="36" fillId="3" borderId="12" xfId="8" applyNumberFormat="1" applyFont="1" applyFill="1" applyBorder="1" applyAlignment="1">
      <alignment horizontal="center" vertical="center" shrinkToFit="1"/>
    </xf>
    <xf numFmtId="41" fontId="35" fillId="0" borderId="10" xfId="0" applyNumberFormat="1" applyFont="1" applyBorder="1" applyAlignment="1" applyProtection="1">
      <alignment vertical="center" shrinkToFit="1"/>
      <protection locked="0"/>
    </xf>
    <xf numFmtId="41" fontId="36" fillId="7" borderId="12" xfId="8" applyNumberFormat="1" applyFont="1" applyFill="1" applyBorder="1" applyAlignment="1">
      <alignment horizontal="center" vertical="center" shrinkToFit="1"/>
    </xf>
    <xf numFmtId="41" fontId="35" fillId="0" borderId="10" xfId="0" applyNumberFormat="1" applyFont="1" applyFill="1" applyBorder="1" applyAlignment="1" applyProtection="1">
      <alignment vertical="center" shrinkToFit="1"/>
      <protection locked="0"/>
    </xf>
    <xf numFmtId="41" fontId="36" fillId="3" borderId="159" xfId="3" applyNumberFormat="1" applyFont="1" applyFill="1" applyBorder="1" applyAlignment="1">
      <alignment horizontal="center" vertical="center" shrinkToFit="1"/>
    </xf>
    <xf numFmtId="41" fontId="35" fillId="0" borderId="159" xfId="3" applyNumberFormat="1" applyFont="1" applyFill="1" applyBorder="1" applyAlignment="1" applyProtection="1">
      <alignment horizontal="center" vertical="center" shrinkToFit="1"/>
      <protection locked="0"/>
    </xf>
    <xf numFmtId="41" fontId="36" fillId="3" borderId="159" xfId="8" applyNumberFormat="1" applyFont="1" applyFill="1" applyBorder="1" applyAlignment="1">
      <alignment horizontal="center" vertical="center" shrinkToFit="1"/>
    </xf>
    <xf numFmtId="41" fontId="35" fillId="0" borderId="160" xfId="0" applyNumberFormat="1" applyFont="1" applyBorder="1" applyAlignment="1" applyProtection="1">
      <alignment vertical="center" shrinkToFit="1"/>
      <protection locked="0"/>
    </xf>
    <xf numFmtId="38" fontId="22" fillId="0" borderId="12" xfId="3" applyFont="1" applyBorder="1"/>
    <xf numFmtId="38" fontId="22" fillId="0" borderId="12" xfId="3" applyFont="1" applyFill="1" applyBorder="1"/>
    <xf numFmtId="38" fontId="22" fillId="0" borderId="12" xfId="3" applyFont="1" applyBorder="1" applyAlignment="1">
      <alignment shrinkToFit="1"/>
    </xf>
    <xf numFmtId="38" fontId="22" fillId="0" borderId="12" xfId="3" applyFont="1" applyFill="1" applyBorder="1" applyAlignment="1">
      <alignment shrinkToFit="1"/>
    </xf>
    <xf numFmtId="38" fontId="22" fillId="6" borderId="12" xfId="3" applyFont="1" applyFill="1" applyBorder="1" applyAlignment="1">
      <alignment shrinkToFit="1"/>
    </xf>
    <xf numFmtId="38" fontId="5" fillId="19" borderId="97" xfId="3" applyFont="1" applyFill="1" applyBorder="1" applyAlignment="1">
      <alignment horizontal="center" vertical="center"/>
    </xf>
    <xf numFmtId="38" fontId="5" fillId="19" borderId="126" xfId="3" applyFont="1" applyFill="1" applyBorder="1" applyAlignment="1">
      <alignment horizontal="center" vertical="center"/>
    </xf>
    <xf numFmtId="38" fontId="5" fillId="19" borderId="169" xfId="3" applyFont="1" applyFill="1" applyBorder="1" applyAlignment="1">
      <alignment horizontal="left" vertical="center"/>
    </xf>
    <xf numFmtId="38" fontId="5" fillId="19" borderId="127" xfId="3" applyFont="1" applyFill="1" applyBorder="1" applyAlignment="1">
      <alignment horizontal="left" vertical="center"/>
    </xf>
    <xf numFmtId="0" fontId="22" fillId="0" borderId="35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 wrapText="1"/>
    </xf>
    <xf numFmtId="0" fontId="22" fillId="0" borderId="15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wrapText="1"/>
    </xf>
    <xf numFmtId="0" fontId="22" fillId="0" borderId="99" xfId="0" applyFont="1" applyBorder="1" applyAlignment="1">
      <alignment horizont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177" fontId="33" fillId="0" borderId="3" xfId="1" applyNumberFormat="1" applyFont="1" applyFill="1" applyBorder="1" applyAlignment="1">
      <alignment horizontal="left" vertical="top" wrapText="1"/>
    </xf>
    <xf numFmtId="177" fontId="33" fillId="0" borderId="0" xfId="1" applyNumberFormat="1" applyFont="1" applyFill="1" applyBorder="1" applyAlignment="1">
      <alignment horizontal="left" vertical="top" wrapText="1"/>
    </xf>
    <xf numFmtId="0" fontId="5" fillId="0" borderId="0" xfId="8" applyFont="1" applyFill="1" applyAlignment="1">
      <alignment horizontal="center" vertical="center"/>
    </xf>
    <xf numFmtId="38" fontId="5" fillId="0" borderId="0" xfId="3" applyFont="1" applyFill="1" applyAlignment="1">
      <alignment horizontal="center"/>
    </xf>
    <xf numFmtId="0" fontId="0" fillId="0" borderId="0" xfId="0" applyFont="1" applyAlignment="1"/>
    <xf numFmtId="0" fontId="5" fillId="0" borderId="1" xfId="0" applyFont="1" applyBorder="1" applyAlignment="1">
      <alignment horizontal="center" vertical="center"/>
    </xf>
    <xf numFmtId="0" fontId="5" fillId="0" borderId="1" xfId="8" applyFont="1" applyFill="1" applyBorder="1" applyAlignment="1">
      <alignment horizontal="center" vertical="center"/>
    </xf>
    <xf numFmtId="0" fontId="5" fillId="0" borderId="0" xfId="8" applyFont="1" applyFill="1" applyBorder="1" applyAlignment="1">
      <alignment horizontal="center" vertical="center"/>
    </xf>
    <xf numFmtId="0" fontId="5" fillId="0" borderId="0" xfId="0" applyFont="1" applyBorder="1" applyAlignment="1"/>
    <xf numFmtId="0" fontId="0" fillId="0" borderId="0" xfId="0" applyFont="1" applyBorder="1" applyAlignment="1"/>
    <xf numFmtId="0" fontId="5" fillId="0" borderId="3" xfId="8" applyFont="1" applyFill="1" applyBorder="1" applyAlignment="1">
      <alignment horizontal="center" vertical="center"/>
    </xf>
    <xf numFmtId="0" fontId="5" fillId="0" borderId="58" xfId="8" applyFont="1" applyFill="1" applyBorder="1" applyAlignment="1">
      <alignment horizontal="center" vertical="center"/>
    </xf>
    <xf numFmtId="0" fontId="5" fillId="0" borderId="106" xfId="0" applyFont="1" applyBorder="1" applyAlignment="1">
      <alignment horizontal="center" vertical="center"/>
    </xf>
    <xf numFmtId="0" fontId="5" fillId="0" borderId="107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38" fontId="5" fillId="3" borderId="111" xfId="3" applyFont="1" applyFill="1" applyBorder="1" applyAlignment="1">
      <alignment horizontal="center" vertical="center" wrapText="1"/>
    </xf>
    <xf numFmtId="0" fontId="0" fillId="3" borderId="114" xfId="0" applyFont="1" applyFill="1" applyBorder="1" applyAlignment="1">
      <alignment vertical="center"/>
    </xf>
    <xf numFmtId="0" fontId="0" fillId="3" borderId="110" xfId="0" applyFont="1" applyFill="1" applyBorder="1" applyAlignment="1">
      <alignment vertical="center"/>
    </xf>
    <xf numFmtId="38" fontId="5" fillId="9" borderId="155" xfId="3" applyFont="1" applyFill="1" applyBorder="1" applyAlignment="1">
      <alignment horizontal="center" vertical="top"/>
    </xf>
    <xf numFmtId="38" fontId="5" fillId="9" borderId="156" xfId="3" applyFont="1" applyFill="1" applyBorder="1" applyAlignment="1">
      <alignment horizontal="center" vertical="top"/>
    </xf>
    <xf numFmtId="38" fontId="5" fillId="9" borderId="36" xfId="3" applyFont="1" applyFill="1" applyBorder="1" applyAlignment="1">
      <alignment horizontal="center" vertical="top"/>
    </xf>
    <xf numFmtId="0" fontId="5" fillId="0" borderId="31" xfId="8" applyFont="1" applyFill="1" applyBorder="1" applyAlignment="1">
      <alignment horizontal="center" vertical="center"/>
    </xf>
    <xf numFmtId="0" fontId="5" fillId="0" borderId="32" xfId="8" applyFont="1" applyFill="1" applyBorder="1" applyAlignment="1">
      <alignment horizontal="center" vertical="center"/>
    </xf>
    <xf numFmtId="0" fontId="5" fillId="0" borderId="154" xfId="8" applyFont="1" applyFill="1" applyBorder="1" applyAlignment="1">
      <alignment horizontal="center" vertical="center"/>
    </xf>
    <xf numFmtId="38" fontId="5" fillId="9" borderId="31" xfId="3" applyFont="1" applyFill="1" applyBorder="1" applyAlignment="1">
      <alignment horizontal="center" vertical="top"/>
    </xf>
    <xf numFmtId="38" fontId="5" fillId="9" borderId="32" xfId="3" applyFont="1" applyFill="1" applyBorder="1" applyAlignment="1">
      <alignment horizontal="center" vertical="top"/>
    </xf>
    <xf numFmtId="38" fontId="5" fillId="9" borderId="154" xfId="3" applyFont="1" applyFill="1" applyBorder="1" applyAlignment="1">
      <alignment horizontal="center" vertical="top"/>
    </xf>
    <xf numFmtId="0" fontId="5" fillId="9" borderId="31" xfId="8" applyFont="1" applyFill="1" applyBorder="1" applyAlignment="1">
      <alignment horizontal="center" vertical="center"/>
    </xf>
    <xf numFmtId="0" fontId="5" fillId="9" borderId="32" xfId="8" applyFont="1" applyFill="1" applyBorder="1" applyAlignment="1">
      <alignment horizontal="center" vertical="center"/>
    </xf>
    <xf numFmtId="0" fontId="5" fillId="3" borderId="23" xfId="8" applyFont="1" applyFill="1" applyBorder="1" applyAlignment="1">
      <alignment horizontal="center" vertical="center"/>
    </xf>
    <xf numFmtId="0" fontId="5" fillId="3" borderId="107" xfId="8" applyFont="1" applyFill="1" applyBorder="1" applyAlignment="1">
      <alignment horizontal="center" vertical="center"/>
    </xf>
    <xf numFmtId="0" fontId="5" fillId="3" borderId="24" xfId="8" applyFont="1" applyFill="1" applyBorder="1" applyAlignment="1">
      <alignment horizontal="center" vertical="center"/>
    </xf>
    <xf numFmtId="0" fontId="5" fillId="0" borderId="112" xfId="0" applyFont="1" applyBorder="1" applyAlignment="1">
      <alignment horizontal="distributed" vertical="center" wrapText="1"/>
    </xf>
    <xf numFmtId="0" fontId="0" fillId="0" borderId="12" xfId="0" applyFont="1" applyBorder="1" applyAlignment="1">
      <alignment vertical="center"/>
    </xf>
    <xf numFmtId="0" fontId="5" fillId="0" borderId="113" xfId="0" applyFont="1" applyBorder="1" applyAlignment="1">
      <alignment horizontal="distributed" vertical="center" wrapText="1"/>
    </xf>
    <xf numFmtId="0" fontId="0" fillId="0" borderId="9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38" fontId="5" fillId="3" borderId="127" xfId="3" applyFont="1" applyFill="1" applyBorder="1" applyAlignment="1">
      <alignment vertical="top" wrapText="1"/>
    </xf>
    <xf numFmtId="38" fontId="5" fillId="3" borderId="14" xfId="3" applyFont="1" applyFill="1" applyBorder="1" applyAlignment="1">
      <alignment vertical="top" wrapText="1"/>
    </xf>
    <xf numFmtId="38" fontId="5" fillId="3" borderId="8" xfId="3" applyFont="1" applyFill="1" applyBorder="1" applyAlignment="1">
      <alignment vertical="top" wrapText="1"/>
    </xf>
    <xf numFmtId="0" fontId="5" fillId="0" borderId="128" xfId="0" applyFont="1" applyBorder="1" applyAlignment="1">
      <alignment horizontal="distributed" vertical="center" wrapText="1"/>
    </xf>
    <xf numFmtId="0" fontId="5" fillId="0" borderId="18" xfId="0" applyFont="1" applyBorder="1" applyAlignment="1">
      <alignment horizontal="distributed" vertical="center" wrapText="1"/>
    </xf>
    <xf numFmtId="0" fontId="5" fillId="0" borderId="22" xfId="0" applyFont="1" applyBorder="1" applyAlignment="1">
      <alignment horizontal="distributed" vertical="center" wrapText="1"/>
    </xf>
    <xf numFmtId="0" fontId="5" fillId="0" borderId="127" xfId="0" applyFont="1" applyBorder="1" applyAlignment="1">
      <alignment horizontal="distributed" vertical="center" wrapText="1"/>
    </xf>
    <xf numFmtId="0" fontId="5" fillId="0" borderId="14" xfId="0" applyFont="1" applyBorder="1" applyAlignment="1">
      <alignment horizontal="distributed" vertical="center" wrapText="1"/>
    </xf>
    <xf numFmtId="0" fontId="5" fillId="0" borderId="8" xfId="0" applyFont="1" applyBorder="1" applyAlignment="1">
      <alignment horizontal="distributed" vertical="center" wrapText="1"/>
    </xf>
    <xf numFmtId="0" fontId="5" fillId="0" borderId="8" xfId="0" applyFont="1" applyBorder="1" applyAlignment="1">
      <alignment vertical="center" wrapText="1"/>
    </xf>
    <xf numFmtId="0" fontId="0" fillId="0" borderId="12" xfId="0" applyFont="1" applyBorder="1" applyAlignment="1"/>
    <xf numFmtId="0" fontId="5" fillId="3" borderId="2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vertical="top" wrapText="1"/>
    </xf>
    <xf numFmtId="0" fontId="15" fillId="0" borderId="8" xfId="0" applyFont="1" applyBorder="1" applyAlignment="1">
      <alignment vertical="top" wrapText="1"/>
    </xf>
    <xf numFmtId="0" fontId="15" fillId="0" borderId="57" xfId="0" applyFont="1" applyBorder="1" applyAlignment="1">
      <alignment vertical="top" wrapText="1"/>
    </xf>
    <xf numFmtId="0" fontId="15" fillId="0" borderId="130" xfId="0" applyFont="1" applyBorder="1" applyAlignment="1"/>
    <xf numFmtId="0" fontId="15" fillId="0" borderId="8" xfId="0" applyFont="1" applyBorder="1" applyAlignment="1"/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0" xfId="0" applyFont="1" applyBorder="1" applyAlignment="1">
      <alignment vertical="center" wrapText="1"/>
    </xf>
    <xf numFmtId="0" fontId="5" fillId="0" borderId="129" xfId="0" applyFont="1" applyBorder="1" applyAlignment="1">
      <alignment horizontal="center" vertical="center"/>
    </xf>
    <xf numFmtId="0" fontId="5" fillId="0" borderId="101" xfId="0" applyFont="1" applyBorder="1" applyAlignment="1">
      <alignment horizontal="center" vertical="center"/>
    </xf>
    <xf numFmtId="0" fontId="5" fillId="0" borderId="124" xfId="0" applyFont="1" applyBorder="1" applyAlignment="1">
      <alignment horizontal="center" vertical="center"/>
    </xf>
    <xf numFmtId="38" fontId="5" fillId="9" borderId="112" xfId="3" applyFont="1" applyFill="1" applyBorder="1" applyAlignment="1">
      <alignment horizontal="center" vertical="top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distributed" vertical="center" wrapText="1"/>
    </xf>
    <xf numFmtId="0" fontId="5" fillId="0" borderId="11" xfId="0" applyFont="1" applyBorder="1" applyAlignment="1">
      <alignment horizontal="distributed" vertical="center" wrapText="1"/>
    </xf>
    <xf numFmtId="0" fontId="0" fillId="0" borderId="11" xfId="0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5" fillId="9" borderId="112" xfId="8" applyFont="1" applyFill="1" applyBorder="1" applyAlignment="1">
      <alignment horizontal="center" vertical="center"/>
    </xf>
    <xf numFmtId="38" fontId="5" fillId="12" borderId="112" xfId="3" applyFont="1" applyFill="1" applyBorder="1" applyAlignment="1">
      <alignment horizontal="center" vertical="top"/>
    </xf>
    <xf numFmtId="0" fontId="5" fillId="0" borderId="112" xfId="0" applyFont="1" applyBorder="1" applyAlignment="1">
      <alignment horizontal="center" vertical="center"/>
    </xf>
    <xf numFmtId="0" fontId="0" fillId="0" borderId="112" xfId="0" applyFont="1" applyBorder="1" applyAlignment="1">
      <alignment horizontal="center" vertical="center"/>
    </xf>
    <xf numFmtId="38" fontId="5" fillId="3" borderId="157" xfId="3" applyFont="1" applyFill="1" applyBorder="1" applyAlignment="1">
      <alignment horizontal="center" vertical="center" wrapText="1"/>
    </xf>
    <xf numFmtId="0" fontId="0" fillId="3" borderId="15" xfId="0" applyFont="1" applyFill="1" applyBorder="1" applyAlignment="1">
      <alignment vertical="center"/>
    </xf>
    <xf numFmtId="0" fontId="0" fillId="3" borderId="17" xfId="0" applyFont="1" applyFill="1" applyBorder="1" applyAlignment="1">
      <alignment vertical="center"/>
    </xf>
    <xf numFmtId="38" fontId="5" fillId="10" borderId="112" xfId="3" applyFont="1" applyFill="1" applyBorder="1" applyAlignment="1">
      <alignment horizontal="center" vertical="top"/>
    </xf>
    <xf numFmtId="0" fontId="5" fillId="10" borderId="112" xfId="8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38" fontId="5" fillId="3" borderId="12" xfId="3" applyFont="1" applyFill="1" applyBorder="1" applyAlignment="1">
      <alignment horizontal="center" vertical="center" wrapText="1"/>
    </xf>
    <xf numFmtId="0" fontId="0" fillId="3" borderId="12" xfId="0" applyFont="1" applyFill="1" applyBorder="1" applyAlignment="1">
      <alignment vertical="center"/>
    </xf>
    <xf numFmtId="38" fontId="5" fillId="7" borderId="125" xfId="3" applyFont="1" applyFill="1" applyBorder="1" applyAlignment="1">
      <alignment horizontal="center" vertical="center" wrapText="1"/>
    </xf>
    <xf numFmtId="0" fontId="0" fillId="7" borderId="10" xfId="0" applyFont="1" applyFill="1" applyBorder="1" applyAlignment="1">
      <alignment vertical="center"/>
    </xf>
    <xf numFmtId="0" fontId="5" fillId="19" borderId="20" xfId="0" applyFont="1" applyFill="1" applyBorder="1" applyAlignment="1">
      <alignment vertical="center" wrapText="1"/>
    </xf>
    <xf numFmtId="0" fontId="5" fillId="19" borderId="8" xfId="0" applyFont="1" applyFill="1" applyBorder="1" applyAlignment="1">
      <alignment vertical="center" wrapText="1"/>
    </xf>
    <xf numFmtId="0" fontId="0" fillId="19" borderId="12" xfId="0" applyFont="1" applyFill="1" applyBorder="1" applyAlignment="1"/>
    <xf numFmtId="0" fontId="5" fillId="12" borderId="112" xfId="8" applyFont="1" applyFill="1" applyBorder="1" applyAlignment="1">
      <alignment horizontal="center" vertical="center"/>
    </xf>
    <xf numFmtId="0" fontId="5" fillId="11" borderId="112" xfId="8" applyFont="1" applyFill="1" applyBorder="1" applyAlignment="1">
      <alignment horizontal="center" vertical="center"/>
    </xf>
    <xf numFmtId="0" fontId="5" fillId="3" borderId="106" xfId="8" applyFont="1" applyFill="1" applyBorder="1" applyAlignment="1">
      <alignment horizontal="center" vertical="center"/>
    </xf>
    <xf numFmtId="0" fontId="5" fillId="0" borderId="23" xfId="8" applyFont="1" applyFill="1" applyBorder="1" applyAlignment="1">
      <alignment horizontal="center" vertical="center"/>
    </xf>
    <xf numFmtId="0" fontId="5" fillId="0" borderId="107" xfId="8" applyFont="1" applyFill="1" applyBorder="1" applyAlignment="1">
      <alignment horizontal="center" vertical="center"/>
    </xf>
    <xf numFmtId="0" fontId="5" fillId="0" borderId="24" xfId="8" applyFont="1" applyFill="1" applyBorder="1" applyAlignment="1">
      <alignment horizontal="center" vertical="center"/>
    </xf>
    <xf numFmtId="0" fontId="5" fillId="18" borderId="16" xfId="0" applyFont="1" applyFill="1" applyBorder="1" applyAlignment="1">
      <alignment wrapText="1"/>
    </xf>
    <xf numFmtId="0" fontId="5" fillId="18" borderId="0" xfId="0" applyFont="1" applyFill="1" applyAlignment="1">
      <alignment wrapText="1"/>
    </xf>
    <xf numFmtId="0" fontId="15" fillId="0" borderId="168" xfId="0" applyFont="1" applyBorder="1" applyAlignment="1">
      <alignment vertical="top" wrapText="1"/>
    </xf>
    <xf numFmtId="0" fontId="15" fillId="0" borderId="17" xfId="0" applyFont="1" applyBorder="1" applyAlignment="1">
      <alignment vertical="top" wrapText="1"/>
    </xf>
    <xf numFmtId="0" fontId="5" fillId="19" borderId="14" xfId="0" applyFont="1" applyFill="1" applyBorder="1" applyAlignment="1">
      <alignment horizontal="center" vertical="center" wrapText="1"/>
    </xf>
    <xf numFmtId="0" fontId="5" fillId="19" borderId="8" xfId="0" applyFont="1" applyFill="1" applyBorder="1" applyAlignment="1">
      <alignment horizontal="center" vertical="center" wrapText="1"/>
    </xf>
    <xf numFmtId="38" fontId="5" fillId="19" borderId="127" xfId="3" applyFont="1" applyFill="1" applyBorder="1" applyAlignment="1">
      <alignment vertical="top" wrapText="1"/>
    </xf>
    <xf numFmtId="38" fontId="5" fillId="19" borderId="14" xfId="3" applyFont="1" applyFill="1" applyBorder="1" applyAlignment="1">
      <alignment vertical="top" wrapText="1"/>
    </xf>
    <xf numFmtId="38" fontId="5" fillId="19" borderId="8" xfId="3" applyFont="1" applyFill="1" applyBorder="1" applyAlignment="1">
      <alignment vertical="top" wrapText="1"/>
    </xf>
    <xf numFmtId="0" fontId="5" fillId="18" borderId="12" xfId="0" applyFont="1" applyFill="1" applyBorder="1" applyAlignment="1">
      <alignment horizontal="distributed" vertical="center" wrapText="1"/>
    </xf>
    <xf numFmtId="0" fontId="0" fillId="18" borderId="12" xfId="0" applyFont="1" applyFill="1" applyBorder="1" applyAlignment="1">
      <alignment vertical="center"/>
    </xf>
    <xf numFmtId="0" fontId="5" fillId="18" borderId="12" xfId="0" applyFont="1" applyFill="1" applyBorder="1" applyAlignment="1">
      <alignment horizontal="center" vertical="center"/>
    </xf>
    <xf numFmtId="38" fontId="5" fillId="18" borderId="12" xfId="3" applyFont="1" applyFill="1" applyBorder="1" applyAlignment="1">
      <alignment horizontal="center" vertical="center" wrapText="1"/>
    </xf>
    <xf numFmtId="38" fontId="5" fillId="0" borderId="0" xfId="4" applyFont="1" applyFill="1" applyAlignment="1">
      <alignment horizontal="center" shrinkToFit="1"/>
    </xf>
    <xf numFmtId="0" fontId="5" fillId="11" borderId="150" xfId="8" applyFont="1" applyFill="1" applyBorder="1" applyAlignment="1">
      <alignment horizontal="center" vertical="center" shrinkToFit="1"/>
    </xf>
    <xf numFmtId="0" fontId="5" fillId="0" borderId="113" xfId="8" applyFont="1" applyFill="1" applyBorder="1" applyAlignment="1">
      <alignment horizontal="center" vertical="center"/>
    </xf>
    <xf numFmtId="0" fontId="0" fillId="0" borderId="112" xfId="0" applyFont="1" applyBorder="1"/>
    <xf numFmtId="0" fontId="0" fillId="0" borderId="125" xfId="0" applyFont="1" applyBorder="1"/>
    <xf numFmtId="0" fontId="17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3" borderId="107" xfId="8" applyFont="1" applyFill="1" applyBorder="1" applyAlignment="1">
      <alignment horizontal="center" vertical="center" shrinkToFit="1"/>
    </xf>
    <xf numFmtId="0" fontId="5" fillId="3" borderId="24" xfId="8" applyFont="1" applyFill="1" applyBorder="1" applyAlignment="1">
      <alignment horizontal="center" vertical="center" shrinkToFit="1"/>
    </xf>
    <xf numFmtId="0" fontId="0" fillId="0" borderId="107" xfId="0" applyFont="1" applyBorder="1"/>
    <xf numFmtId="0" fontId="0" fillId="0" borderId="24" xfId="0" applyFont="1" applyBorder="1"/>
    <xf numFmtId="38" fontId="5" fillId="0" borderId="108" xfId="3" applyFont="1" applyFill="1" applyBorder="1" applyAlignment="1">
      <alignment horizontal="center" vertical="center" wrapText="1"/>
    </xf>
    <xf numFmtId="0" fontId="0" fillId="0" borderId="82" xfId="0" applyFont="1" applyBorder="1"/>
    <xf numFmtId="0" fontId="0" fillId="0" borderId="145" xfId="0" applyFont="1" applyBorder="1"/>
    <xf numFmtId="0" fontId="0" fillId="0" borderId="5" xfId="0" applyFont="1" applyBorder="1"/>
    <xf numFmtId="0" fontId="0" fillId="0" borderId="6" xfId="0" applyFont="1" applyBorder="1"/>
    <xf numFmtId="38" fontId="5" fillId="10" borderId="150" xfId="3" applyFont="1" applyFill="1" applyBorder="1" applyAlignment="1">
      <alignment horizontal="center" vertical="top" shrinkToFit="1"/>
    </xf>
    <xf numFmtId="38" fontId="5" fillId="9" borderId="150" xfId="3" applyFont="1" applyFill="1" applyBorder="1" applyAlignment="1">
      <alignment horizontal="center" vertical="top" shrinkToFit="1"/>
    </xf>
    <xf numFmtId="0" fontId="5" fillId="12" borderId="150" xfId="8" applyFont="1" applyFill="1" applyBorder="1" applyAlignment="1">
      <alignment horizontal="center" vertical="center" shrinkToFit="1"/>
    </xf>
    <xf numFmtId="38" fontId="5" fillId="12" borderId="150" xfId="3" applyFont="1" applyFill="1" applyBorder="1" applyAlignment="1">
      <alignment horizontal="center" vertical="top" shrinkToFit="1"/>
    </xf>
    <xf numFmtId="38" fontId="5" fillId="0" borderId="37" xfId="3" applyFont="1" applyFill="1" applyBorder="1" applyAlignment="1">
      <alignment horizontal="center" vertical="center" shrinkToFit="1"/>
    </xf>
    <xf numFmtId="0" fontId="0" fillId="0" borderId="33" xfId="0" applyFont="1" applyBorder="1" applyAlignment="1">
      <alignment horizontal="center" vertical="center" shrinkToFit="1"/>
    </xf>
    <xf numFmtId="0" fontId="0" fillId="0" borderId="130" xfId="0" applyFont="1" applyBorder="1" applyAlignment="1">
      <alignment horizontal="center" vertical="center" shrinkToFit="1"/>
    </xf>
    <xf numFmtId="38" fontId="5" fillId="0" borderId="106" xfId="3" applyFont="1" applyFill="1" applyBorder="1" applyAlignment="1">
      <alignment horizontal="center" vertical="center" shrinkToFit="1"/>
    </xf>
    <xf numFmtId="38" fontId="5" fillId="0" borderId="107" xfId="3" applyFont="1" applyFill="1" applyBorder="1" applyAlignment="1">
      <alignment horizontal="center" vertical="center" shrinkToFit="1"/>
    </xf>
    <xf numFmtId="38" fontId="5" fillId="0" borderId="24" xfId="3" applyFont="1" applyFill="1" applyBorder="1" applyAlignment="1">
      <alignment horizontal="center" vertical="center" shrinkToFit="1"/>
    </xf>
    <xf numFmtId="38" fontId="5" fillId="0" borderId="106" xfId="4" applyFont="1" applyFill="1" applyBorder="1" applyAlignment="1">
      <alignment horizontal="center" vertical="center" shrinkToFit="1"/>
    </xf>
    <xf numFmtId="38" fontId="5" fillId="0" borderId="107" xfId="4" applyFont="1" applyFill="1" applyBorder="1" applyAlignment="1">
      <alignment horizontal="center" vertical="center" shrinkToFit="1"/>
    </xf>
    <xf numFmtId="38" fontId="5" fillId="0" borderId="24" xfId="4" applyFont="1" applyFill="1" applyBorder="1" applyAlignment="1">
      <alignment horizontal="center" vertical="center" shrinkToFit="1"/>
    </xf>
    <xf numFmtId="0" fontId="5" fillId="10" borderId="150" xfId="8" applyFont="1" applyFill="1" applyBorder="1" applyAlignment="1">
      <alignment horizontal="center" vertical="center" shrinkToFit="1"/>
    </xf>
    <xf numFmtId="0" fontId="5" fillId="9" borderId="150" xfId="8" applyFont="1" applyFill="1" applyBorder="1" applyAlignment="1">
      <alignment horizontal="center" vertical="center" shrinkToFit="1"/>
    </xf>
    <xf numFmtId="38" fontId="5" fillId="3" borderId="9" xfId="3" applyFont="1" applyFill="1" applyBorder="1" applyAlignment="1">
      <alignment horizontal="center" vertical="center" shrinkToFit="1"/>
    </xf>
    <xf numFmtId="38" fontId="5" fillId="3" borderId="5" xfId="3" applyFont="1" applyFill="1" applyBorder="1" applyAlignment="1">
      <alignment horizontal="center" vertical="center" shrinkToFit="1"/>
    </xf>
    <xf numFmtId="38" fontId="5" fillId="3" borderId="6" xfId="3" applyFont="1" applyFill="1" applyBorder="1" applyAlignment="1">
      <alignment horizontal="center" vertical="center" shrinkToFit="1"/>
    </xf>
    <xf numFmtId="38" fontId="17" fillId="0" borderId="106" xfId="4" applyFont="1" applyFill="1" applyBorder="1" applyAlignment="1">
      <alignment horizontal="center" vertical="center" shrinkToFit="1"/>
    </xf>
    <xf numFmtId="38" fontId="17" fillId="0" borderId="107" xfId="4" applyFont="1" applyFill="1" applyBorder="1" applyAlignment="1">
      <alignment horizontal="center" vertical="center" shrinkToFit="1"/>
    </xf>
    <xf numFmtId="38" fontId="17" fillId="0" borderId="24" xfId="4" applyFont="1" applyFill="1" applyBorder="1" applyAlignment="1">
      <alignment horizontal="center" vertical="center" shrinkToFit="1"/>
    </xf>
    <xf numFmtId="0" fontId="13" fillId="0" borderId="1" xfId="8" applyFont="1" applyFill="1" applyBorder="1" applyAlignment="1">
      <alignment horizontal="center" vertical="center"/>
    </xf>
    <xf numFmtId="0" fontId="5" fillId="0" borderId="1" xfId="0" applyFont="1" applyBorder="1" applyAlignment="1"/>
    <xf numFmtId="0" fontId="0" fillId="0" borderId="1" xfId="0" applyBorder="1" applyAlignment="1"/>
    <xf numFmtId="0" fontId="13" fillId="0" borderId="23" xfId="8" applyFont="1" applyFill="1" applyBorder="1" applyAlignment="1">
      <alignment horizontal="center" vertical="center"/>
    </xf>
    <xf numFmtId="0" fontId="0" fillId="0" borderId="107" xfId="0" applyBorder="1"/>
    <xf numFmtId="0" fontId="0" fillId="0" borderId="109" xfId="0" applyBorder="1"/>
    <xf numFmtId="0" fontId="13" fillId="3" borderId="107" xfId="8" applyFont="1" applyFill="1" applyBorder="1" applyAlignment="1">
      <alignment horizontal="center" vertical="center"/>
    </xf>
    <xf numFmtId="0" fontId="14" fillId="3" borderId="107" xfId="0" applyFont="1" applyFill="1" applyBorder="1"/>
    <xf numFmtId="0" fontId="14" fillId="3" borderId="24" xfId="0" applyFont="1" applyFill="1" applyBorder="1"/>
    <xf numFmtId="0" fontId="14" fillId="0" borderId="107" xfId="0" applyFont="1" applyBorder="1"/>
    <xf numFmtId="0" fontId="14" fillId="0" borderId="24" xfId="0" applyFont="1" applyBorder="1"/>
    <xf numFmtId="0" fontId="0" fillId="0" borderId="5" xfId="0" applyBorder="1"/>
    <xf numFmtId="0" fontId="0" fillId="0" borderId="6" xfId="0" applyBorder="1"/>
    <xf numFmtId="0" fontId="0" fillId="0" borderId="24" xfId="0" applyBorder="1"/>
    <xf numFmtId="38" fontId="13" fillId="0" borderId="108" xfId="3" applyFont="1" applyFill="1" applyBorder="1" applyAlignment="1">
      <alignment horizontal="center" vertical="center" wrapText="1"/>
    </xf>
    <xf numFmtId="0" fontId="14" fillId="0" borderId="82" xfId="0" applyFont="1" applyBorder="1"/>
    <xf numFmtId="38" fontId="13" fillId="0" borderId="106" xfId="3" applyFont="1" applyFill="1" applyBorder="1" applyAlignment="1">
      <alignment horizontal="center" vertical="top"/>
    </xf>
    <xf numFmtId="38" fontId="13" fillId="0" borderId="23" xfId="3" applyFont="1" applyFill="1" applyBorder="1" applyAlignment="1">
      <alignment horizontal="center" vertical="top"/>
    </xf>
    <xf numFmtId="38" fontId="22" fillId="0" borderId="0" xfId="0" applyNumberFormat="1" applyFont="1"/>
  </cellXfs>
  <cellStyles count="11">
    <cellStyle name="パーセント" xfId="1" builtinId="5"/>
    <cellStyle name="パーセント 2" xfId="2"/>
    <cellStyle name="桁区切り" xfId="3" builtinId="6"/>
    <cellStyle name="桁区切り 2" xfId="4"/>
    <cellStyle name="標準" xfId="0" builtinId="0"/>
    <cellStyle name="標準 2" xfId="5"/>
    <cellStyle name="標準_作成中" xfId="10"/>
    <cellStyle name="標準_作成中 2" xfId="6"/>
    <cellStyle name="標準_作成中_H15.4" xfId="9"/>
    <cellStyle name="標準_作成中_H15.4 2" xfId="7"/>
    <cellStyle name="標準_長谷部" xfId="8"/>
  </cellStyles>
  <dxfs count="0"/>
  <tableStyles count="0" defaultTableStyle="TableStyleMedium9" defaultPivotStyle="PivotStyleLight16"/>
  <colors>
    <mruColors>
      <color rgb="FFFFFF99"/>
      <color rgb="FFFF99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hPercent val="41"/>
      <c:rotY val="23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3184614963368033E-2"/>
          <c:y val="6.7845435987168259E-2"/>
          <c:w val="0.91754543164993085"/>
          <c:h val="0.7634940495451767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9.1140684091804824E-3"/>
                  <c:y val="5.5909107252004461E-4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spc="-100" baseline="0">
                        <a:solidFill>
                          <a:srgbClr val="000000"/>
                        </a:solidFill>
                        <a:latin typeface="ＭＳ ゴシック" panose="020B0609070205080204" pitchFamily="49" charset="-128"/>
                        <a:ea typeface="ＭＳ ゴシック" panose="020B0609070205080204" pitchFamily="49" charset="-128"/>
                        <a:cs typeface="ＭＳ Ｐゴシック"/>
                      </a:defRPr>
                    </a:pPr>
                    <a:r>
                      <a:rPr lang="en-US" altLang="ja-JP" sz="1000" spc="-100" baseline="0">
                        <a:latin typeface="ＭＳ ゴシック" panose="020B0609070205080204" pitchFamily="49" charset="-128"/>
                        <a:ea typeface="ＭＳ ゴシック" panose="020B0609070205080204" pitchFamily="49" charset="-128"/>
                      </a:rPr>
                      <a:t>4,143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7181454554602398E-4"/>
                  <c:y val="1.3449825621112429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spc="-100" baseline="0">
                        <a:solidFill>
                          <a:srgbClr val="000000"/>
                        </a:solidFill>
                        <a:latin typeface="ＭＳ ゴシック" panose="020B0609070205080204" pitchFamily="49" charset="-128"/>
                        <a:ea typeface="ＭＳ ゴシック" panose="020B0609070205080204" pitchFamily="49" charset="-128"/>
                        <a:cs typeface="ＭＳ Ｐゴシック"/>
                      </a:defRPr>
                    </a:pPr>
                    <a:r>
                      <a:rPr lang="en-US" altLang="ja-JP" sz="1000" spc="-100" baseline="0">
                        <a:latin typeface="ＭＳ ゴシック" panose="020B0609070205080204" pitchFamily="49" charset="-128"/>
                        <a:ea typeface="ＭＳ ゴシック" panose="020B0609070205080204" pitchFamily="49" charset="-128"/>
                      </a:rPr>
                      <a:t>7,342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6522938626281938E-3"/>
                  <c:y val="5.0264264912091468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spc="-100" baseline="0">
                        <a:solidFill>
                          <a:srgbClr val="000000"/>
                        </a:solidFill>
                        <a:latin typeface="ＭＳ ゴシック" panose="020B0609070205080204" pitchFamily="49" charset="-128"/>
                        <a:ea typeface="ＭＳ ゴシック" panose="020B0609070205080204" pitchFamily="49" charset="-128"/>
                        <a:cs typeface="ＭＳ Ｐゴシック"/>
                      </a:defRPr>
                    </a:pPr>
                    <a:r>
                      <a:rPr lang="en-US" altLang="ja-JP" sz="1000" spc="-100" baseline="0">
                        <a:latin typeface="ＭＳ ゴシック" panose="020B0609070205080204" pitchFamily="49" charset="-128"/>
                        <a:ea typeface="ＭＳ ゴシック" panose="020B0609070205080204" pitchFamily="49" charset="-128"/>
                      </a:rPr>
                      <a:t>11,198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8432576119678333E-3"/>
                  <c:y val="6.590443317872936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spc="-100" baseline="0">
                      <a:solidFill>
                        <a:srgbClr val="000000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6147182880094869E-3"/>
                  <c:y val="-1.7817926868730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spc="-100" baseline="0">
                      <a:solidFill>
                        <a:srgbClr val="000000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0731134646507845E-2"/>
                  <c:y val="1.199762700895264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spc="-100" baseline="0">
                      <a:solidFill>
                        <a:srgbClr val="000000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4173228346456694E-3"/>
                  <c:y val="1.819293136303167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spc="-100" baseline="0">
                      <a:solidFill>
                        <a:srgbClr val="000000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2.9411419419217966E-3"/>
                  <c:y val="1.831877179736094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spc="-100" baseline="0">
                      <a:solidFill>
                        <a:srgbClr val="000000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9.5041634172725216E-3"/>
                  <c:y val="1.005321252651637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spc="-100" baseline="0">
                      <a:solidFill>
                        <a:srgbClr val="000000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6.9403704728602999E-3"/>
                  <c:y val="1.201704239024916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spc="-100" baseline="0">
                      <a:solidFill>
                        <a:srgbClr val="000000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8.6365961443317981E-3"/>
                  <c:y val="1.248049473267896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spc="-100" baseline="0">
                      <a:solidFill>
                        <a:srgbClr val="000000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2.1299254526091589E-3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spc="-100" baseline="0">
                      <a:solidFill>
                        <a:srgbClr val="000000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7.2467543643482714E-3"/>
                  <c:y val="1.11108194808982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spc="-100" baseline="0">
                      <a:solidFill>
                        <a:srgbClr val="000000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9.9353510014787982E-3"/>
                  <c:y val="7.407407407407407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spc="-100" baseline="0">
                      <a:solidFill>
                        <a:srgbClr val="000000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1.8261606188114082E-3"/>
                  <c:y val="-3.70457859434237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spc="-100" baseline="0">
                      <a:solidFill>
                        <a:srgbClr val="000000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1.7636684303350969E-3"/>
                  <c:y val="-3.703703703703703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spc="-100" baseline="0">
                      <a:solidFill>
                        <a:srgbClr val="000000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1.5054613500415252E-2"/>
                  <c:y val="1.823472885561435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spc="-100" baseline="0">
                      <a:solidFill>
                        <a:srgbClr val="000000"/>
                      </a:solidFill>
                      <a:latin typeface="ＭＳ ゴシック" panose="020B0609070205080204" pitchFamily="49" charset="-128"/>
                      <a:ea typeface="ＭＳ ゴシック" panose="020B0609070205080204" pitchFamily="49" charset="-128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2.8482421005785491E-2"/>
                  <c:y val="1.0928961748633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spc="-100" baseline="0">
                    <a:solidFill>
                      <a:srgbClr val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累計報告!$O$37:$AG$37</c:f>
              <c:strCache>
                <c:ptCount val="19"/>
                <c:pt idx="0">
                  <c:v>Ｈ13</c:v>
                </c:pt>
                <c:pt idx="1">
                  <c:v>Ｈ14</c:v>
                </c:pt>
                <c:pt idx="2">
                  <c:v>Ｈ15</c:v>
                </c:pt>
                <c:pt idx="3">
                  <c:v>Ｈ16</c:v>
                </c:pt>
                <c:pt idx="4">
                  <c:v>Ｈ17</c:v>
                </c:pt>
                <c:pt idx="5">
                  <c:v>Ｈ18</c:v>
                </c:pt>
                <c:pt idx="6">
                  <c:v>Ｈ19</c:v>
                </c:pt>
                <c:pt idx="7">
                  <c:v>Ｈ20</c:v>
                </c:pt>
                <c:pt idx="8">
                  <c:v>Ｈ21</c:v>
                </c:pt>
                <c:pt idx="9">
                  <c:v>Ｈ22</c:v>
                </c:pt>
                <c:pt idx="10">
                  <c:v>Ｈ23</c:v>
                </c:pt>
                <c:pt idx="11">
                  <c:v>Ｈ24</c:v>
                </c:pt>
                <c:pt idx="12">
                  <c:v>Ｈ25</c:v>
                </c:pt>
                <c:pt idx="13">
                  <c:v>Ｈ26</c:v>
                </c:pt>
                <c:pt idx="14">
                  <c:v>Ｈ27</c:v>
                </c:pt>
                <c:pt idx="15">
                  <c:v>Ｈ28</c:v>
                </c:pt>
                <c:pt idx="16">
                  <c:v>Ｈ29</c:v>
                </c:pt>
                <c:pt idx="17">
                  <c:v>Ｈ30</c:v>
                </c:pt>
                <c:pt idx="18">
                  <c:v>R1</c:v>
                </c:pt>
              </c:strCache>
            </c:strRef>
          </c:cat>
          <c:val>
            <c:numRef>
              <c:f>累計報告!$O$38:$AG$38</c:f>
              <c:numCache>
                <c:formatCode>#,##0_);[Red]\(#,##0\)</c:formatCode>
                <c:ptCount val="19"/>
                <c:pt idx="0">
                  <c:v>4143</c:v>
                </c:pt>
                <c:pt idx="1">
                  <c:v>7342</c:v>
                </c:pt>
                <c:pt idx="2">
                  <c:v>11198</c:v>
                </c:pt>
                <c:pt idx="3">
                  <c:v>14720</c:v>
                </c:pt>
                <c:pt idx="4">
                  <c:v>18385</c:v>
                </c:pt>
                <c:pt idx="5">
                  <c:v>21891</c:v>
                </c:pt>
                <c:pt idx="6">
                  <c:v>25522</c:v>
                </c:pt>
                <c:pt idx="7">
                  <c:v>29212</c:v>
                </c:pt>
                <c:pt idx="8">
                  <c:v>31968</c:v>
                </c:pt>
                <c:pt idx="9">
                  <c:v>35059</c:v>
                </c:pt>
                <c:pt idx="10">
                  <c:v>37814</c:v>
                </c:pt>
                <c:pt idx="11">
                  <c:v>40720</c:v>
                </c:pt>
                <c:pt idx="12">
                  <c:v>43632</c:v>
                </c:pt>
                <c:pt idx="13">
                  <c:v>46687</c:v>
                </c:pt>
                <c:pt idx="14">
                  <c:v>49791</c:v>
                </c:pt>
                <c:pt idx="15">
                  <c:v>51828</c:v>
                </c:pt>
                <c:pt idx="16">
                  <c:v>53484</c:v>
                </c:pt>
                <c:pt idx="17">
                  <c:v>54797</c:v>
                </c:pt>
                <c:pt idx="18">
                  <c:v>55717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1544024"/>
        <c:axId val="191544408"/>
        <c:axId val="0"/>
      </c:bar3DChart>
      <c:catAx>
        <c:axId val="191544024"/>
        <c:scaling>
          <c:orientation val="minMax"/>
        </c:scaling>
        <c:delete val="0"/>
        <c:axPos val="b"/>
        <c:majorGridlines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1544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1544408"/>
        <c:scaling>
          <c:orientation val="minMax"/>
          <c:max val="6000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1544024"/>
        <c:crosses val="autoZero"/>
        <c:crossBetween val="between"/>
        <c:majorUnit val="10000"/>
        <c:minorUnit val="1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12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36</xdr:row>
      <xdr:rowOff>66675</xdr:rowOff>
    </xdr:from>
    <xdr:to>
      <xdr:col>12</xdr:col>
      <xdr:colOff>295275</xdr:colOff>
      <xdr:row>54</xdr:row>
      <xdr:rowOff>152400</xdr:rowOff>
    </xdr:to>
    <xdr:graphicFrame macro="">
      <xdr:nvGraphicFramePr>
        <xdr:cNvPr id="71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11</xdr:col>
      <xdr:colOff>470535</xdr:colOff>
      <xdr:row>51</xdr:row>
      <xdr:rowOff>28575</xdr:rowOff>
    </xdr:from>
    <xdr:ext cx="495675" cy="23522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392053FF-0E05-4186-864F-4A03FD76F84B}"/>
            </a:ext>
          </a:extLst>
        </xdr:cNvPr>
        <xdr:cNvSpPr txBox="1"/>
      </xdr:nvSpPr>
      <xdr:spPr>
        <a:xfrm>
          <a:off x="6776085" y="9058275"/>
          <a:ext cx="495675" cy="2352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800"/>
            <a:t>(</a:t>
          </a:r>
          <a:r>
            <a:rPr kumimoji="1" lang="ja-JP" altLang="en-US" sz="800"/>
            <a:t>年度）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0.05741</cdr:x>
      <cdr:y>0.9071</cdr:y>
    </cdr:from>
    <cdr:to>
      <cdr:x>0.37917</cdr:x>
      <cdr:y>0.97541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409574" y="3162300"/>
          <a:ext cx="229552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0.07477</cdr:x>
      <cdr:y>0.89891</cdr:y>
    </cdr:from>
    <cdr:to>
      <cdr:x>0.55541</cdr:x>
      <cdr:y>1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533400" y="3200400"/>
          <a:ext cx="34290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2</xdr:col>
      <xdr:colOff>0</xdr:colOff>
      <xdr:row>7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23825" y="1390650"/>
          <a:ext cx="885825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28575</xdr:colOff>
      <xdr:row>4</xdr:row>
      <xdr:rowOff>0</xdr:rowOff>
    </xdr:from>
    <xdr:to>
      <xdr:col>21</xdr:col>
      <xdr:colOff>1133475</xdr:colOff>
      <xdr:row>7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0516850" y="1181100"/>
          <a:ext cx="1009650" cy="100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0</xdr:rowOff>
    </xdr:from>
    <xdr:to>
      <xdr:col>2</xdr:col>
      <xdr:colOff>0</xdr:colOff>
      <xdr:row>7</xdr:row>
      <xdr:rowOff>9525</xdr:rowOff>
    </xdr:to>
    <xdr:sp macro="" textlink="">
      <xdr:nvSpPr>
        <xdr:cNvPr id="4" name="Line 7"/>
        <xdr:cNvSpPr>
          <a:spLocks noChangeShapeType="1"/>
        </xdr:cNvSpPr>
      </xdr:nvSpPr>
      <xdr:spPr bwMode="auto">
        <a:xfrm>
          <a:off x="123825" y="1390650"/>
          <a:ext cx="885825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4</xdr:row>
      <xdr:rowOff>0</xdr:rowOff>
    </xdr:from>
    <xdr:to>
      <xdr:col>54</xdr:col>
      <xdr:colOff>0</xdr:colOff>
      <xdr:row>7</xdr:row>
      <xdr:rowOff>9525</xdr:rowOff>
    </xdr:to>
    <xdr:sp macro="" textlink="">
      <xdr:nvSpPr>
        <xdr:cNvPr id="5" name="Line 12"/>
        <xdr:cNvSpPr>
          <a:spLocks noChangeShapeType="1"/>
        </xdr:cNvSpPr>
      </xdr:nvSpPr>
      <xdr:spPr bwMode="auto">
        <a:xfrm>
          <a:off x="47434500" y="1181100"/>
          <a:ext cx="0" cy="1009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0</xdr:rowOff>
    </xdr:from>
    <xdr:to>
      <xdr:col>2</xdr:col>
      <xdr:colOff>0</xdr:colOff>
      <xdr:row>7</xdr:row>
      <xdr:rowOff>9525</xdr:rowOff>
    </xdr:to>
    <xdr:sp macro="" textlink="">
      <xdr:nvSpPr>
        <xdr:cNvPr id="6" name="Line 13"/>
        <xdr:cNvSpPr>
          <a:spLocks noChangeShapeType="1"/>
        </xdr:cNvSpPr>
      </xdr:nvSpPr>
      <xdr:spPr bwMode="auto">
        <a:xfrm>
          <a:off x="123825" y="1390650"/>
          <a:ext cx="885825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0</xdr:rowOff>
    </xdr:from>
    <xdr:to>
      <xdr:col>2</xdr:col>
      <xdr:colOff>0</xdr:colOff>
      <xdr:row>7</xdr:row>
      <xdr:rowOff>9525</xdr:rowOff>
    </xdr:to>
    <xdr:sp macro="" textlink="">
      <xdr:nvSpPr>
        <xdr:cNvPr id="7" name="Line 1"/>
        <xdr:cNvSpPr>
          <a:spLocks noChangeShapeType="1"/>
        </xdr:cNvSpPr>
      </xdr:nvSpPr>
      <xdr:spPr bwMode="auto">
        <a:xfrm>
          <a:off x="123825" y="1390650"/>
          <a:ext cx="885825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4</xdr:row>
      <xdr:rowOff>228600</xdr:rowOff>
    </xdr:from>
    <xdr:to>
      <xdr:col>57</xdr:col>
      <xdr:colOff>0</xdr:colOff>
      <xdr:row>7</xdr:row>
      <xdr:rowOff>0</xdr:rowOff>
    </xdr:to>
    <xdr:sp macro="" textlink="">
      <xdr:nvSpPr>
        <xdr:cNvPr id="8" name="Freeform 3"/>
        <xdr:cNvSpPr>
          <a:spLocks/>
        </xdr:cNvSpPr>
      </xdr:nvSpPr>
      <xdr:spPr bwMode="auto">
        <a:xfrm>
          <a:off x="49863375" y="1390650"/>
          <a:ext cx="0" cy="790575"/>
        </a:xfrm>
        <a:custGeom>
          <a:avLst/>
          <a:gdLst>
            <a:gd name="T0" fmla="*/ 0 w 79"/>
            <a:gd name="T1" fmla="*/ 0 h 50"/>
            <a:gd name="T2" fmla="*/ 0 w 79"/>
            <a:gd name="T3" fmla="*/ 2147483646 h 50"/>
            <a:gd name="T4" fmla="*/ 0 60000 65536"/>
            <a:gd name="T5" fmla="*/ 0 60000 65536"/>
            <a:gd name="T6" fmla="*/ 0 w 79"/>
            <a:gd name="T7" fmla="*/ 0 h 50"/>
            <a:gd name="T8" fmla="*/ 0 w 79"/>
            <a:gd name="T9" fmla="*/ 50 h 5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79" h="50">
              <a:moveTo>
                <a:pt x="0" y="0"/>
              </a:moveTo>
              <a:lnTo>
                <a:pt x="79" y="5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0</xdr:colOff>
      <xdr:row>4</xdr:row>
      <xdr:rowOff>0</xdr:rowOff>
    </xdr:from>
    <xdr:to>
      <xdr:col>57</xdr:col>
      <xdr:colOff>0</xdr:colOff>
      <xdr:row>7</xdr:row>
      <xdr:rowOff>0</xdr:rowOff>
    </xdr:to>
    <xdr:sp macro="" textlink="">
      <xdr:nvSpPr>
        <xdr:cNvPr id="9" name="Freeform 4"/>
        <xdr:cNvSpPr>
          <a:spLocks/>
        </xdr:cNvSpPr>
      </xdr:nvSpPr>
      <xdr:spPr bwMode="auto">
        <a:xfrm>
          <a:off x="49863375" y="1181100"/>
          <a:ext cx="0" cy="1000125"/>
        </a:xfrm>
        <a:custGeom>
          <a:avLst/>
          <a:gdLst>
            <a:gd name="T0" fmla="*/ 0 w 79"/>
            <a:gd name="T1" fmla="*/ 0 h 50"/>
            <a:gd name="T2" fmla="*/ 0 w 79"/>
            <a:gd name="T3" fmla="*/ 2147483646 h 50"/>
            <a:gd name="T4" fmla="*/ 0 60000 65536"/>
            <a:gd name="T5" fmla="*/ 0 60000 65536"/>
            <a:gd name="T6" fmla="*/ 0 w 79"/>
            <a:gd name="T7" fmla="*/ 0 h 50"/>
            <a:gd name="T8" fmla="*/ 0 w 79"/>
            <a:gd name="T9" fmla="*/ 50 h 5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79" h="50">
              <a:moveTo>
                <a:pt x="0" y="0"/>
              </a:moveTo>
              <a:lnTo>
                <a:pt x="79" y="5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0</xdr:rowOff>
    </xdr:from>
    <xdr:to>
      <xdr:col>2</xdr:col>
      <xdr:colOff>0</xdr:colOff>
      <xdr:row>7</xdr:row>
      <xdr:rowOff>9525</xdr:rowOff>
    </xdr:to>
    <xdr:sp macro="" textlink="">
      <xdr:nvSpPr>
        <xdr:cNvPr id="10" name="Line 5"/>
        <xdr:cNvSpPr>
          <a:spLocks noChangeShapeType="1"/>
        </xdr:cNvSpPr>
      </xdr:nvSpPr>
      <xdr:spPr bwMode="auto">
        <a:xfrm>
          <a:off x="123825" y="1390650"/>
          <a:ext cx="885825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4</xdr:row>
      <xdr:rowOff>228600</xdr:rowOff>
    </xdr:from>
    <xdr:to>
      <xdr:col>57</xdr:col>
      <xdr:colOff>0</xdr:colOff>
      <xdr:row>7</xdr:row>
      <xdr:rowOff>0</xdr:rowOff>
    </xdr:to>
    <xdr:sp macro="" textlink="">
      <xdr:nvSpPr>
        <xdr:cNvPr id="11" name="Freeform 7"/>
        <xdr:cNvSpPr>
          <a:spLocks/>
        </xdr:cNvSpPr>
      </xdr:nvSpPr>
      <xdr:spPr bwMode="auto">
        <a:xfrm>
          <a:off x="49863375" y="1390650"/>
          <a:ext cx="0" cy="790575"/>
        </a:xfrm>
        <a:custGeom>
          <a:avLst/>
          <a:gdLst>
            <a:gd name="T0" fmla="*/ 0 w 79"/>
            <a:gd name="T1" fmla="*/ 0 h 50"/>
            <a:gd name="T2" fmla="*/ 0 w 79"/>
            <a:gd name="T3" fmla="*/ 2147483646 h 50"/>
            <a:gd name="T4" fmla="*/ 0 60000 65536"/>
            <a:gd name="T5" fmla="*/ 0 60000 65536"/>
            <a:gd name="T6" fmla="*/ 0 w 79"/>
            <a:gd name="T7" fmla="*/ 0 h 50"/>
            <a:gd name="T8" fmla="*/ 0 w 79"/>
            <a:gd name="T9" fmla="*/ 50 h 5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79" h="50">
              <a:moveTo>
                <a:pt x="0" y="0"/>
              </a:moveTo>
              <a:lnTo>
                <a:pt x="79" y="5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0</xdr:colOff>
      <xdr:row>4</xdr:row>
      <xdr:rowOff>0</xdr:rowOff>
    </xdr:from>
    <xdr:to>
      <xdr:col>57</xdr:col>
      <xdr:colOff>0</xdr:colOff>
      <xdr:row>7</xdr:row>
      <xdr:rowOff>0</xdr:rowOff>
    </xdr:to>
    <xdr:sp macro="" textlink="">
      <xdr:nvSpPr>
        <xdr:cNvPr id="12" name="Freeform 8"/>
        <xdr:cNvSpPr>
          <a:spLocks/>
        </xdr:cNvSpPr>
      </xdr:nvSpPr>
      <xdr:spPr bwMode="auto">
        <a:xfrm>
          <a:off x="49863375" y="1181100"/>
          <a:ext cx="0" cy="1000125"/>
        </a:xfrm>
        <a:custGeom>
          <a:avLst/>
          <a:gdLst>
            <a:gd name="T0" fmla="*/ 0 w 79"/>
            <a:gd name="T1" fmla="*/ 0 h 50"/>
            <a:gd name="T2" fmla="*/ 0 w 79"/>
            <a:gd name="T3" fmla="*/ 2147483646 h 50"/>
            <a:gd name="T4" fmla="*/ 0 60000 65536"/>
            <a:gd name="T5" fmla="*/ 0 60000 65536"/>
            <a:gd name="T6" fmla="*/ 0 w 79"/>
            <a:gd name="T7" fmla="*/ 0 h 50"/>
            <a:gd name="T8" fmla="*/ 0 w 79"/>
            <a:gd name="T9" fmla="*/ 50 h 5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79" h="50">
              <a:moveTo>
                <a:pt x="0" y="0"/>
              </a:moveTo>
              <a:lnTo>
                <a:pt x="79" y="5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0</xdr:rowOff>
    </xdr:from>
    <xdr:to>
      <xdr:col>2</xdr:col>
      <xdr:colOff>0</xdr:colOff>
      <xdr:row>7</xdr:row>
      <xdr:rowOff>9525</xdr:rowOff>
    </xdr:to>
    <xdr:sp macro="" textlink="">
      <xdr:nvSpPr>
        <xdr:cNvPr id="14" name="Line 11"/>
        <xdr:cNvSpPr>
          <a:spLocks noChangeShapeType="1"/>
        </xdr:cNvSpPr>
      </xdr:nvSpPr>
      <xdr:spPr bwMode="auto">
        <a:xfrm>
          <a:off x="123825" y="1390650"/>
          <a:ext cx="885825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4</xdr:row>
      <xdr:rowOff>228600</xdr:rowOff>
    </xdr:from>
    <xdr:to>
      <xdr:col>57</xdr:col>
      <xdr:colOff>0</xdr:colOff>
      <xdr:row>7</xdr:row>
      <xdr:rowOff>0</xdr:rowOff>
    </xdr:to>
    <xdr:sp macro="" textlink="">
      <xdr:nvSpPr>
        <xdr:cNvPr id="15" name="Freeform 13"/>
        <xdr:cNvSpPr>
          <a:spLocks/>
        </xdr:cNvSpPr>
      </xdr:nvSpPr>
      <xdr:spPr bwMode="auto">
        <a:xfrm>
          <a:off x="49863375" y="1390650"/>
          <a:ext cx="0" cy="790575"/>
        </a:xfrm>
        <a:custGeom>
          <a:avLst/>
          <a:gdLst>
            <a:gd name="T0" fmla="*/ 0 w 79"/>
            <a:gd name="T1" fmla="*/ 0 h 50"/>
            <a:gd name="T2" fmla="*/ 0 w 79"/>
            <a:gd name="T3" fmla="*/ 2147483646 h 50"/>
            <a:gd name="T4" fmla="*/ 0 60000 65536"/>
            <a:gd name="T5" fmla="*/ 0 60000 65536"/>
            <a:gd name="T6" fmla="*/ 0 w 79"/>
            <a:gd name="T7" fmla="*/ 0 h 50"/>
            <a:gd name="T8" fmla="*/ 0 w 79"/>
            <a:gd name="T9" fmla="*/ 50 h 5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79" h="50">
              <a:moveTo>
                <a:pt x="0" y="0"/>
              </a:moveTo>
              <a:lnTo>
                <a:pt x="79" y="5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0</xdr:colOff>
      <xdr:row>4</xdr:row>
      <xdr:rowOff>0</xdr:rowOff>
    </xdr:from>
    <xdr:to>
      <xdr:col>57</xdr:col>
      <xdr:colOff>0</xdr:colOff>
      <xdr:row>7</xdr:row>
      <xdr:rowOff>0</xdr:rowOff>
    </xdr:to>
    <xdr:sp macro="" textlink="">
      <xdr:nvSpPr>
        <xdr:cNvPr id="16" name="Freeform 14"/>
        <xdr:cNvSpPr>
          <a:spLocks/>
        </xdr:cNvSpPr>
      </xdr:nvSpPr>
      <xdr:spPr bwMode="auto">
        <a:xfrm>
          <a:off x="49863375" y="1181100"/>
          <a:ext cx="0" cy="1000125"/>
        </a:xfrm>
        <a:custGeom>
          <a:avLst/>
          <a:gdLst>
            <a:gd name="T0" fmla="*/ 0 w 79"/>
            <a:gd name="T1" fmla="*/ 0 h 50"/>
            <a:gd name="T2" fmla="*/ 0 w 79"/>
            <a:gd name="T3" fmla="*/ 2147483646 h 50"/>
            <a:gd name="T4" fmla="*/ 0 60000 65536"/>
            <a:gd name="T5" fmla="*/ 0 60000 65536"/>
            <a:gd name="T6" fmla="*/ 0 w 79"/>
            <a:gd name="T7" fmla="*/ 0 h 50"/>
            <a:gd name="T8" fmla="*/ 0 w 79"/>
            <a:gd name="T9" fmla="*/ 50 h 5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79" h="50">
              <a:moveTo>
                <a:pt x="0" y="0"/>
              </a:moveTo>
              <a:lnTo>
                <a:pt x="79" y="5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0</xdr:rowOff>
    </xdr:from>
    <xdr:to>
      <xdr:col>2</xdr:col>
      <xdr:colOff>0</xdr:colOff>
      <xdr:row>7</xdr:row>
      <xdr:rowOff>9525</xdr:rowOff>
    </xdr:to>
    <xdr:sp macro="" textlink="">
      <xdr:nvSpPr>
        <xdr:cNvPr id="18" name="Line 17"/>
        <xdr:cNvSpPr>
          <a:spLocks noChangeShapeType="1"/>
        </xdr:cNvSpPr>
      </xdr:nvSpPr>
      <xdr:spPr bwMode="auto">
        <a:xfrm>
          <a:off x="123825" y="1390650"/>
          <a:ext cx="885825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4</xdr:row>
      <xdr:rowOff>228600</xdr:rowOff>
    </xdr:from>
    <xdr:to>
      <xdr:col>57</xdr:col>
      <xdr:colOff>0</xdr:colOff>
      <xdr:row>7</xdr:row>
      <xdr:rowOff>0</xdr:rowOff>
    </xdr:to>
    <xdr:sp macro="" textlink="">
      <xdr:nvSpPr>
        <xdr:cNvPr id="19" name="Freeform 19"/>
        <xdr:cNvSpPr>
          <a:spLocks/>
        </xdr:cNvSpPr>
      </xdr:nvSpPr>
      <xdr:spPr bwMode="auto">
        <a:xfrm>
          <a:off x="49863375" y="1390650"/>
          <a:ext cx="0" cy="790575"/>
        </a:xfrm>
        <a:custGeom>
          <a:avLst/>
          <a:gdLst>
            <a:gd name="T0" fmla="*/ 0 w 79"/>
            <a:gd name="T1" fmla="*/ 0 h 50"/>
            <a:gd name="T2" fmla="*/ 0 w 79"/>
            <a:gd name="T3" fmla="*/ 2147483646 h 50"/>
            <a:gd name="T4" fmla="*/ 0 60000 65536"/>
            <a:gd name="T5" fmla="*/ 0 60000 65536"/>
            <a:gd name="T6" fmla="*/ 0 w 79"/>
            <a:gd name="T7" fmla="*/ 0 h 50"/>
            <a:gd name="T8" fmla="*/ 0 w 79"/>
            <a:gd name="T9" fmla="*/ 50 h 5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79" h="50">
              <a:moveTo>
                <a:pt x="0" y="0"/>
              </a:moveTo>
              <a:lnTo>
                <a:pt x="79" y="5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0</xdr:colOff>
      <xdr:row>4</xdr:row>
      <xdr:rowOff>0</xdr:rowOff>
    </xdr:from>
    <xdr:to>
      <xdr:col>57</xdr:col>
      <xdr:colOff>0</xdr:colOff>
      <xdr:row>7</xdr:row>
      <xdr:rowOff>0</xdr:rowOff>
    </xdr:to>
    <xdr:sp macro="" textlink="">
      <xdr:nvSpPr>
        <xdr:cNvPr id="20" name="Freeform 20"/>
        <xdr:cNvSpPr>
          <a:spLocks/>
        </xdr:cNvSpPr>
      </xdr:nvSpPr>
      <xdr:spPr bwMode="auto">
        <a:xfrm>
          <a:off x="49863375" y="1181100"/>
          <a:ext cx="0" cy="1000125"/>
        </a:xfrm>
        <a:custGeom>
          <a:avLst/>
          <a:gdLst>
            <a:gd name="T0" fmla="*/ 0 w 79"/>
            <a:gd name="T1" fmla="*/ 0 h 50"/>
            <a:gd name="T2" fmla="*/ 0 w 79"/>
            <a:gd name="T3" fmla="*/ 2147483646 h 50"/>
            <a:gd name="T4" fmla="*/ 0 60000 65536"/>
            <a:gd name="T5" fmla="*/ 0 60000 65536"/>
            <a:gd name="T6" fmla="*/ 0 w 79"/>
            <a:gd name="T7" fmla="*/ 0 h 50"/>
            <a:gd name="T8" fmla="*/ 0 w 79"/>
            <a:gd name="T9" fmla="*/ 50 h 5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79" h="50">
              <a:moveTo>
                <a:pt x="0" y="0"/>
              </a:moveTo>
              <a:lnTo>
                <a:pt x="79" y="5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0</xdr:rowOff>
    </xdr:from>
    <xdr:to>
      <xdr:col>2</xdr:col>
      <xdr:colOff>0</xdr:colOff>
      <xdr:row>7</xdr:row>
      <xdr:rowOff>9525</xdr:rowOff>
    </xdr:to>
    <xdr:sp macro="" textlink="">
      <xdr:nvSpPr>
        <xdr:cNvPr id="21" name="Line 21"/>
        <xdr:cNvSpPr>
          <a:spLocks noChangeShapeType="1"/>
        </xdr:cNvSpPr>
      </xdr:nvSpPr>
      <xdr:spPr bwMode="auto">
        <a:xfrm>
          <a:off x="123825" y="1390650"/>
          <a:ext cx="885825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4</xdr:row>
      <xdr:rowOff>228600</xdr:rowOff>
    </xdr:from>
    <xdr:to>
      <xdr:col>57</xdr:col>
      <xdr:colOff>0</xdr:colOff>
      <xdr:row>7</xdr:row>
      <xdr:rowOff>0</xdr:rowOff>
    </xdr:to>
    <xdr:sp macro="" textlink="">
      <xdr:nvSpPr>
        <xdr:cNvPr id="22" name="Freeform 23"/>
        <xdr:cNvSpPr>
          <a:spLocks/>
        </xdr:cNvSpPr>
      </xdr:nvSpPr>
      <xdr:spPr bwMode="auto">
        <a:xfrm>
          <a:off x="49863375" y="1390650"/>
          <a:ext cx="0" cy="790575"/>
        </a:xfrm>
        <a:custGeom>
          <a:avLst/>
          <a:gdLst>
            <a:gd name="T0" fmla="*/ 0 w 79"/>
            <a:gd name="T1" fmla="*/ 0 h 50"/>
            <a:gd name="T2" fmla="*/ 0 w 79"/>
            <a:gd name="T3" fmla="*/ 2147483646 h 50"/>
            <a:gd name="T4" fmla="*/ 0 60000 65536"/>
            <a:gd name="T5" fmla="*/ 0 60000 65536"/>
            <a:gd name="T6" fmla="*/ 0 w 79"/>
            <a:gd name="T7" fmla="*/ 0 h 50"/>
            <a:gd name="T8" fmla="*/ 0 w 79"/>
            <a:gd name="T9" fmla="*/ 50 h 5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79" h="50">
              <a:moveTo>
                <a:pt x="0" y="0"/>
              </a:moveTo>
              <a:lnTo>
                <a:pt x="79" y="5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0</xdr:colOff>
      <xdr:row>4</xdr:row>
      <xdr:rowOff>0</xdr:rowOff>
    </xdr:from>
    <xdr:to>
      <xdr:col>57</xdr:col>
      <xdr:colOff>0</xdr:colOff>
      <xdr:row>7</xdr:row>
      <xdr:rowOff>0</xdr:rowOff>
    </xdr:to>
    <xdr:sp macro="" textlink="">
      <xdr:nvSpPr>
        <xdr:cNvPr id="23" name="Freeform 24"/>
        <xdr:cNvSpPr>
          <a:spLocks/>
        </xdr:cNvSpPr>
      </xdr:nvSpPr>
      <xdr:spPr bwMode="auto">
        <a:xfrm>
          <a:off x="49863375" y="1181100"/>
          <a:ext cx="0" cy="1000125"/>
        </a:xfrm>
        <a:custGeom>
          <a:avLst/>
          <a:gdLst>
            <a:gd name="T0" fmla="*/ 0 w 79"/>
            <a:gd name="T1" fmla="*/ 0 h 50"/>
            <a:gd name="T2" fmla="*/ 0 w 79"/>
            <a:gd name="T3" fmla="*/ 2147483646 h 50"/>
            <a:gd name="T4" fmla="*/ 0 60000 65536"/>
            <a:gd name="T5" fmla="*/ 0 60000 65536"/>
            <a:gd name="T6" fmla="*/ 0 w 79"/>
            <a:gd name="T7" fmla="*/ 0 h 50"/>
            <a:gd name="T8" fmla="*/ 0 w 79"/>
            <a:gd name="T9" fmla="*/ 50 h 5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79" h="50">
              <a:moveTo>
                <a:pt x="0" y="0"/>
              </a:moveTo>
              <a:lnTo>
                <a:pt x="79" y="5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0</xdr:rowOff>
    </xdr:from>
    <xdr:to>
      <xdr:col>2</xdr:col>
      <xdr:colOff>0</xdr:colOff>
      <xdr:row>7</xdr:row>
      <xdr:rowOff>9525</xdr:rowOff>
    </xdr:to>
    <xdr:sp macro="" textlink="">
      <xdr:nvSpPr>
        <xdr:cNvPr id="25" name="Line 27"/>
        <xdr:cNvSpPr>
          <a:spLocks noChangeShapeType="1"/>
        </xdr:cNvSpPr>
      </xdr:nvSpPr>
      <xdr:spPr bwMode="auto">
        <a:xfrm>
          <a:off x="123825" y="1390650"/>
          <a:ext cx="885825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4</xdr:row>
      <xdr:rowOff>228600</xdr:rowOff>
    </xdr:from>
    <xdr:to>
      <xdr:col>57</xdr:col>
      <xdr:colOff>0</xdr:colOff>
      <xdr:row>7</xdr:row>
      <xdr:rowOff>0</xdr:rowOff>
    </xdr:to>
    <xdr:sp macro="" textlink="">
      <xdr:nvSpPr>
        <xdr:cNvPr id="26" name="Freeform 29"/>
        <xdr:cNvSpPr>
          <a:spLocks/>
        </xdr:cNvSpPr>
      </xdr:nvSpPr>
      <xdr:spPr bwMode="auto">
        <a:xfrm>
          <a:off x="49863375" y="1390650"/>
          <a:ext cx="0" cy="790575"/>
        </a:xfrm>
        <a:custGeom>
          <a:avLst/>
          <a:gdLst>
            <a:gd name="T0" fmla="*/ 0 w 79"/>
            <a:gd name="T1" fmla="*/ 0 h 50"/>
            <a:gd name="T2" fmla="*/ 0 w 79"/>
            <a:gd name="T3" fmla="*/ 2147483646 h 50"/>
            <a:gd name="T4" fmla="*/ 0 60000 65536"/>
            <a:gd name="T5" fmla="*/ 0 60000 65536"/>
            <a:gd name="T6" fmla="*/ 0 w 79"/>
            <a:gd name="T7" fmla="*/ 0 h 50"/>
            <a:gd name="T8" fmla="*/ 0 w 79"/>
            <a:gd name="T9" fmla="*/ 50 h 5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79" h="50">
              <a:moveTo>
                <a:pt x="0" y="0"/>
              </a:moveTo>
              <a:lnTo>
                <a:pt x="79" y="5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0</xdr:colOff>
      <xdr:row>4</xdr:row>
      <xdr:rowOff>0</xdr:rowOff>
    </xdr:from>
    <xdr:to>
      <xdr:col>57</xdr:col>
      <xdr:colOff>0</xdr:colOff>
      <xdr:row>7</xdr:row>
      <xdr:rowOff>0</xdr:rowOff>
    </xdr:to>
    <xdr:sp macro="" textlink="">
      <xdr:nvSpPr>
        <xdr:cNvPr id="27" name="Freeform 30"/>
        <xdr:cNvSpPr>
          <a:spLocks/>
        </xdr:cNvSpPr>
      </xdr:nvSpPr>
      <xdr:spPr bwMode="auto">
        <a:xfrm>
          <a:off x="49863375" y="1181100"/>
          <a:ext cx="0" cy="1000125"/>
        </a:xfrm>
        <a:custGeom>
          <a:avLst/>
          <a:gdLst>
            <a:gd name="T0" fmla="*/ 0 w 79"/>
            <a:gd name="T1" fmla="*/ 0 h 50"/>
            <a:gd name="T2" fmla="*/ 0 w 79"/>
            <a:gd name="T3" fmla="*/ 2147483646 h 50"/>
            <a:gd name="T4" fmla="*/ 0 60000 65536"/>
            <a:gd name="T5" fmla="*/ 0 60000 65536"/>
            <a:gd name="T6" fmla="*/ 0 w 79"/>
            <a:gd name="T7" fmla="*/ 0 h 50"/>
            <a:gd name="T8" fmla="*/ 0 w 79"/>
            <a:gd name="T9" fmla="*/ 50 h 5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79" h="50">
              <a:moveTo>
                <a:pt x="0" y="0"/>
              </a:moveTo>
              <a:lnTo>
                <a:pt x="79" y="5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0</xdr:rowOff>
    </xdr:from>
    <xdr:to>
      <xdr:col>2</xdr:col>
      <xdr:colOff>0</xdr:colOff>
      <xdr:row>7</xdr:row>
      <xdr:rowOff>9525</xdr:rowOff>
    </xdr:to>
    <xdr:sp macro="" textlink="">
      <xdr:nvSpPr>
        <xdr:cNvPr id="29" name="Line 1"/>
        <xdr:cNvSpPr>
          <a:spLocks noChangeShapeType="1"/>
        </xdr:cNvSpPr>
      </xdr:nvSpPr>
      <xdr:spPr bwMode="auto">
        <a:xfrm>
          <a:off x="123825" y="1390650"/>
          <a:ext cx="885825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70</xdr:col>
      <xdr:colOff>9525</xdr:colOff>
      <xdr:row>4</xdr:row>
      <xdr:rowOff>0</xdr:rowOff>
    </xdr:from>
    <xdr:to>
      <xdr:col>71</xdr:col>
      <xdr:colOff>0</xdr:colOff>
      <xdr:row>7</xdr:row>
      <xdr:rowOff>0</xdr:rowOff>
    </xdr:to>
    <xdr:sp macro="" textlink="">
      <xdr:nvSpPr>
        <xdr:cNvPr id="30" name="Freeform 7"/>
        <xdr:cNvSpPr>
          <a:spLocks/>
        </xdr:cNvSpPr>
      </xdr:nvSpPr>
      <xdr:spPr bwMode="auto">
        <a:xfrm>
          <a:off x="58645425" y="1181100"/>
          <a:ext cx="904875" cy="1000125"/>
        </a:xfrm>
        <a:custGeom>
          <a:avLst/>
          <a:gdLst>
            <a:gd name="T0" fmla="*/ 0 w 79"/>
            <a:gd name="T1" fmla="*/ 0 h 50"/>
            <a:gd name="T2" fmla="*/ 2147483646 w 79"/>
            <a:gd name="T3" fmla="*/ 2147483646 h 50"/>
            <a:gd name="T4" fmla="*/ 0 60000 65536"/>
            <a:gd name="T5" fmla="*/ 0 60000 65536"/>
            <a:gd name="T6" fmla="*/ 0 w 79"/>
            <a:gd name="T7" fmla="*/ 0 h 50"/>
            <a:gd name="T8" fmla="*/ 79 w 79"/>
            <a:gd name="T9" fmla="*/ 50 h 5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79" h="50">
              <a:moveTo>
                <a:pt x="0" y="0"/>
              </a:moveTo>
              <a:lnTo>
                <a:pt x="79" y="5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77</xdr:col>
      <xdr:colOff>0</xdr:colOff>
      <xdr:row>4</xdr:row>
      <xdr:rowOff>209550</xdr:rowOff>
    </xdr:from>
    <xdr:to>
      <xdr:col>77</xdr:col>
      <xdr:colOff>0</xdr:colOff>
      <xdr:row>7</xdr:row>
      <xdr:rowOff>0</xdr:rowOff>
    </xdr:to>
    <xdr:sp macro="" textlink="">
      <xdr:nvSpPr>
        <xdr:cNvPr id="31" name="Freeform 8"/>
        <xdr:cNvSpPr>
          <a:spLocks/>
        </xdr:cNvSpPr>
      </xdr:nvSpPr>
      <xdr:spPr bwMode="auto">
        <a:xfrm>
          <a:off x="65751075" y="1390650"/>
          <a:ext cx="0" cy="790575"/>
        </a:xfrm>
        <a:custGeom>
          <a:avLst/>
          <a:gdLst>
            <a:gd name="T0" fmla="*/ 0 w 79"/>
            <a:gd name="T1" fmla="*/ 0 h 50"/>
            <a:gd name="T2" fmla="*/ 0 w 79"/>
            <a:gd name="T3" fmla="*/ 2147483646 h 50"/>
            <a:gd name="T4" fmla="*/ 0 60000 65536"/>
            <a:gd name="T5" fmla="*/ 0 60000 65536"/>
            <a:gd name="T6" fmla="*/ 0 w 79"/>
            <a:gd name="T7" fmla="*/ 0 h 50"/>
            <a:gd name="T8" fmla="*/ 0 w 79"/>
            <a:gd name="T9" fmla="*/ 50 h 5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79" h="50">
              <a:moveTo>
                <a:pt x="0" y="0"/>
              </a:moveTo>
              <a:lnTo>
                <a:pt x="79" y="5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77</xdr:col>
      <xdr:colOff>0</xdr:colOff>
      <xdr:row>4</xdr:row>
      <xdr:rowOff>0</xdr:rowOff>
    </xdr:from>
    <xdr:to>
      <xdr:col>77</xdr:col>
      <xdr:colOff>0</xdr:colOff>
      <xdr:row>7</xdr:row>
      <xdr:rowOff>0</xdr:rowOff>
    </xdr:to>
    <xdr:sp macro="" textlink="">
      <xdr:nvSpPr>
        <xdr:cNvPr id="32" name="Freeform 10"/>
        <xdr:cNvSpPr>
          <a:spLocks/>
        </xdr:cNvSpPr>
      </xdr:nvSpPr>
      <xdr:spPr bwMode="auto">
        <a:xfrm>
          <a:off x="65751075" y="1181100"/>
          <a:ext cx="0" cy="1000125"/>
        </a:xfrm>
        <a:custGeom>
          <a:avLst/>
          <a:gdLst>
            <a:gd name="T0" fmla="*/ 0 w 79"/>
            <a:gd name="T1" fmla="*/ 0 h 50"/>
            <a:gd name="T2" fmla="*/ 0 w 79"/>
            <a:gd name="T3" fmla="*/ 2147483646 h 50"/>
            <a:gd name="T4" fmla="*/ 0 60000 65536"/>
            <a:gd name="T5" fmla="*/ 0 60000 65536"/>
            <a:gd name="T6" fmla="*/ 0 w 79"/>
            <a:gd name="T7" fmla="*/ 0 h 50"/>
            <a:gd name="T8" fmla="*/ 0 w 79"/>
            <a:gd name="T9" fmla="*/ 50 h 5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79" h="50">
              <a:moveTo>
                <a:pt x="0" y="0"/>
              </a:moveTo>
              <a:lnTo>
                <a:pt x="79" y="5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83</xdr:col>
      <xdr:colOff>9525</xdr:colOff>
      <xdr:row>4</xdr:row>
      <xdr:rowOff>0</xdr:rowOff>
    </xdr:from>
    <xdr:to>
      <xdr:col>84</xdr:col>
      <xdr:colOff>0</xdr:colOff>
      <xdr:row>7</xdr:row>
      <xdr:rowOff>0</xdr:rowOff>
    </xdr:to>
    <xdr:sp macro="" textlink="">
      <xdr:nvSpPr>
        <xdr:cNvPr id="33" name="Freeform 14"/>
        <xdr:cNvSpPr>
          <a:spLocks/>
        </xdr:cNvSpPr>
      </xdr:nvSpPr>
      <xdr:spPr bwMode="auto">
        <a:xfrm>
          <a:off x="71589900" y="1181100"/>
          <a:ext cx="971550" cy="1000125"/>
        </a:xfrm>
        <a:custGeom>
          <a:avLst/>
          <a:gdLst>
            <a:gd name="T0" fmla="*/ 0 w 79"/>
            <a:gd name="T1" fmla="*/ 0 h 50"/>
            <a:gd name="T2" fmla="*/ 0 w 79"/>
            <a:gd name="T3" fmla="*/ 2147483646 h 50"/>
            <a:gd name="T4" fmla="*/ 0 60000 65536"/>
            <a:gd name="T5" fmla="*/ 0 60000 65536"/>
            <a:gd name="T6" fmla="*/ 0 w 79"/>
            <a:gd name="T7" fmla="*/ 0 h 50"/>
            <a:gd name="T8" fmla="*/ 0 w 79"/>
            <a:gd name="T9" fmla="*/ 50 h 5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79" h="50">
              <a:moveTo>
                <a:pt x="0" y="0"/>
              </a:moveTo>
              <a:lnTo>
                <a:pt x="79" y="5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100</xdr:col>
      <xdr:colOff>0</xdr:colOff>
      <xdr:row>5</xdr:row>
      <xdr:rowOff>0</xdr:rowOff>
    </xdr:from>
    <xdr:to>
      <xdr:col>101</xdr:col>
      <xdr:colOff>0</xdr:colOff>
      <xdr:row>7</xdr:row>
      <xdr:rowOff>9525</xdr:rowOff>
    </xdr:to>
    <xdr:sp macro="" textlink="">
      <xdr:nvSpPr>
        <xdr:cNvPr id="34" name="Line 1"/>
        <xdr:cNvSpPr>
          <a:spLocks noChangeShapeType="1"/>
        </xdr:cNvSpPr>
      </xdr:nvSpPr>
      <xdr:spPr bwMode="auto">
        <a:xfrm>
          <a:off x="85620225" y="1390650"/>
          <a:ext cx="885825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107</xdr:col>
      <xdr:colOff>0</xdr:colOff>
      <xdr:row>5</xdr:row>
      <xdr:rowOff>0</xdr:rowOff>
    </xdr:from>
    <xdr:to>
      <xdr:col>108</xdr:col>
      <xdr:colOff>0</xdr:colOff>
      <xdr:row>7</xdr:row>
      <xdr:rowOff>9525</xdr:rowOff>
    </xdr:to>
    <xdr:sp macro="" textlink="">
      <xdr:nvSpPr>
        <xdr:cNvPr id="35" name="Line 1"/>
        <xdr:cNvSpPr>
          <a:spLocks noChangeShapeType="1"/>
        </xdr:cNvSpPr>
      </xdr:nvSpPr>
      <xdr:spPr bwMode="auto">
        <a:xfrm>
          <a:off x="91840050" y="1390650"/>
          <a:ext cx="885825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0</xdr:rowOff>
    </xdr:from>
    <xdr:to>
      <xdr:col>2</xdr:col>
      <xdr:colOff>0</xdr:colOff>
      <xdr:row>7</xdr:row>
      <xdr:rowOff>9525</xdr:rowOff>
    </xdr:to>
    <xdr:sp macro="" textlink="">
      <xdr:nvSpPr>
        <xdr:cNvPr id="37" name="Line 1"/>
        <xdr:cNvSpPr>
          <a:spLocks noChangeShapeType="1"/>
        </xdr:cNvSpPr>
      </xdr:nvSpPr>
      <xdr:spPr bwMode="auto">
        <a:xfrm>
          <a:off x="123825" y="1390650"/>
          <a:ext cx="885825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70</xdr:col>
      <xdr:colOff>9525</xdr:colOff>
      <xdr:row>4</xdr:row>
      <xdr:rowOff>0</xdr:rowOff>
    </xdr:from>
    <xdr:to>
      <xdr:col>71</xdr:col>
      <xdr:colOff>0</xdr:colOff>
      <xdr:row>7</xdr:row>
      <xdr:rowOff>0</xdr:rowOff>
    </xdr:to>
    <xdr:sp macro="" textlink="">
      <xdr:nvSpPr>
        <xdr:cNvPr id="39" name="Freeform 7"/>
        <xdr:cNvSpPr>
          <a:spLocks/>
        </xdr:cNvSpPr>
      </xdr:nvSpPr>
      <xdr:spPr bwMode="auto">
        <a:xfrm>
          <a:off x="58645425" y="1181100"/>
          <a:ext cx="904875" cy="1000125"/>
        </a:xfrm>
        <a:custGeom>
          <a:avLst/>
          <a:gdLst>
            <a:gd name="T0" fmla="*/ 0 w 79"/>
            <a:gd name="T1" fmla="*/ 0 h 50"/>
            <a:gd name="T2" fmla="*/ 2147483646 w 79"/>
            <a:gd name="T3" fmla="*/ 2147483646 h 50"/>
            <a:gd name="T4" fmla="*/ 0 60000 65536"/>
            <a:gd name="T5" fmla="*/ 0 60000 65536"/>
            <a:gd name="T6" fmla="*/ 0 w 79"/>
            <a:gd name="T7" fmla="*/ 0 h 50"/>
            <a:gd name="T8" fmla="*/ 79 w 79"/>
            <a:gd name="T9" fmla="*/ 50 h 5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79" h="50">
              <a:moveTo>
                <a:pt x="0" y="0"/>
              </a:moveTo>
              <a:lnTo>
                <a:pt x="79" y="5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77</xdr:col>
      <xdr:colOff>0</xdr:colOff>
      <xdr:row>4</xdr:row>
      <xdr:rowOff>228600</xdr:rowOff>
    </xdr:from>
    <xdr:to>
      <xdr:col>77</xdr:col>
      <xdr:colOff>0</xdr:colOff>
      <xdr:row>7</xdr:row>
      <xdr:rowOff>0</xdr:rowOff>
    </xdr:to>
    <xdr:sp macro="" textlink="">
      <xdr:nvSpPr>
        <xdr:cNvPr id="40" name="Freeform 8"/>
        <xdr:cNvSpPr>
          <a:spLocks/>
        </xdr:cNvSpPr>
      </xdr:nvSpPr>
      <xdr:spPr bwMode="auto">
        <a:xfrm>
          <a:off x="65751075" y="1390650"/>
          <a:ext cx="0" cy="790575"/>
        </a:xfrm>
        <a:custGeom>
          <a:avLst/>
          <a:gdLst>
            <a:gd name="T0" fmla="*/ 0 w 79"/>
            <a:gd name="T1" fmla="*/ 0 h 50"/>
            <a:gd name="T2" fmla="*/ 0 w 79"/>
            <a:gd name="T3" fmla="*/ 2147483646 h 50"/>
            <a:gd name="T4" fmla="*/ 0 60000 65536"/>
            <a:gd name="T5" fmla="*/ 0 60000 65536"/>
            <a:gd name="T6" fmla="*/ 0 w 79"/>
            <a:gd name="T7" fmla="*/ 0 h 50"/>
            <a:gd name="T8" fmla="*/ 0 w 79"/>
            <a:gd name="T9" fmla="*/ 50 h 5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79" h="50">
              <a:moveTo>
                <a:pt x="0" y="0"/>
              </a:moveTo>
              <a:lnTo>
                <a:pt x="79" y="5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77</xdr:col>
      <xdr:colOff>0</xdr:colOff>
      <xdr:row>4</xdr:row>
      <xdr:rowOff>0</xdr:rowOff>
    </xdr:from>
    <xdr:to>
      <xdr:col>77</xdr:col>
      <xdr:colOff>0</xdr:colOff>
      <xdr:row>7</xdr:row>
      <xdr:rowOff>0</xdr:rowOff>
    </xdr:to>
    <xdr:sp macro="" textlink="">
      <xdr:nvSpPr>
        <xdr:cNvPr id="41" name="Freeform 10"/>
        <xdr:cNvSpPr>
          <a:spLocks/>
        </xdr:cNvSpPr>
      </xdr:nvSpPr>
      <xdr:spPr bwMode="auto">
        <a:xfrm>
          <a:off x="65751075" y="1181100"/>
          <a:ext cx="0" cy="1000125"/>
        </a:xfrm>
        <a:custGeom>
          <a:avLst/>
          <a:gdLst>
            <a:gd name="T0" fmla="*/ 0 w 79"/>
            <a:gd name="T1" fmla="*/ 0 h 50"/>
            <a:gd name="T2" fmla="*/ 0 w 79"/>
            <a:gd name="T3" fmla="*/ 2147483646 h 50"/>
            <a:gd name="T4" fmla="*/ 0 60000 65536"/>
            <a:gd name="T5" fmla="*/ 0 60000 65536"/>
            <a:gd name="T6" fmla="*/ 0 w 79"/>
            <a:gd name="T7" fmla="*/ 0 h 50"/>
            <a:gd name="T8" fmla="*/ 0 w 79"/>
            <a:gd name="T9" fmla="*/ 50 h 5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79" h="50">
              <a:moveTo>
                <a:pt x="0" y="0"/>
              </a:moveTo>
              <a:lnTo>
                <a:pt x="79" y="5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83</xdr:col>
      <xdr:colOff>9525</xdr:colOff>
      <xdr:row>4</xdr:row>
      <xdr:rowOff>0</xdr:rowOff>
    </xdr:from>
    <xdr:to>
      <xdr:col>84</xdr:col>
      <xdr:colOff>0</xdr:colOff>
      <xdr:row>7</xdr:row>
      <xdr:rowOff>0</xdr:rowOff>
    </xdr:to>
    <xdr:sp macro="" textlink="">
      <xdr:nvSpPr>
        <xdr:cNvPr id="42" name="Freeform 14"/>
        <xdr:cNvSpPr>
          <a:spLocks/>
        </xdr:cNvSpPr>
      </xdr:nvSpPr>
      <xdr:spPr bwMode="auto">
        <a:xfrm>
          <a:off x="71589900" y="1181100"/>
          <a:ext cx="971550" cy="1000125"/>
        </a:xfrm>
        <a:custGeom>
          <a:avLst/>
          <a:gdLst>
            <a:gd name="T0" fmla="*/ 0 w 79"/>
            <a:gd name="T1" fmla="*/ 0 h 50"/>
            <a:gd name="T2" fmla="*/ 0 w 79"/>
            <a:gd name="T3" fmla="*/ 2147483646 h 50"/>
            <a:gd name="T4" fmla="*/ 0 60000 65536"/>
            <a:gd name="T5" fmla="*/ 0 60000 65536"/>
            <a:gd name="T6" fmla="*/ 0 w 79"/>
            <a:gd name="T7" fmla="*/ 0 h 50"/>
            <a:gd name="T8" fmla="*/ 0 w 79"/>
            <a:gd name="T9" fmla="*/ 50 h 5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79" h="50">
              <a:moveTo>
                <a:pt x="0" y="0"/>
              </a:moveTo>
              <a:lnTo>
                <a:pt x="79" y="5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100</xdr:col>
      <xdr:colOff>0</xdr:colOff>
      <xdr:row>5</xdr:row>
      <xdr:rowOff>0</xdr:rowOff>
    </xdr:from>
    <xdr:to>
      <xdr:col>101</xdr:col>
      <xdr:colOff>0</xdr:colOff>
      <xdr:row>7</xdr:row>
      <xdr:rowOff>9525</xdr:rowOff>
    </xdr:to>
    <xdr:sp macro="" textlink="">
      <xdr:nvSpPr>
        <xdr:cNvPr id="43" name="Line 1"/>
        <xdr:cNvSpPr>
          <a:spLocks noChangeShapeType="1"/>
        </xdr:cNvSpPr>
      </xdr:nvSpPr>
      <xdr:spPr bwMode="auto">
        <a:xfrm>
          <a:off x="85620225" y="1390650"/>
          <a:ext cx="885825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107</xdr:col>
      <xdr:colOff>0</xdr:colOff>
      <xdr:row>5</xdr:row>
      <xdr:rowOff>0</xdr:rowOff>
    </xdr:from>
    <xdr:to>
      <xdr:col>108</xdr:col>
      <xdr:colOff>0</xdr:colOff>
      <xdr:row>7</xdr:row>
      <xdr:rowOff>9525</xdr:rowOff>
    </xdr:to>
    <xdr:sp macro="" textlink="">
      <xdr:nvSpPr>
        <xdr:cNvPr id="44" name="Line 1"/>
        <xdr:cNvSpPr>
          <a:spLocks noChangeShapeType="1"/>
        </xdr:cNvSpPr>
      </xdr:nvSpPr>
      <xdr:spPr bwMode="auto">
        <a:xfrm>
          <a:off x="91840050" y="1390650"/>
          <a:ext cx="885825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0</xdr:rowOff>
    </xdr:from>
    <xdr:to>
      <xdr:col>2</xdr:col>
      <xdr:colOff>0</xdr:colOff>
      <xdr:row>7</xdr:row>
      <xdr:rowOff>9525</xdr:rowOff>
    </xdr:to>
    <xdr:sp macro="" textlink="">
      <xdr:nvSpPr>
        <xdr:cNvPr id="46" name="Line 1"/>
        <xdr:cNvSpPr>
          <a:spLocks noChangeShapeType="1"/>
        </xdr:cNvSpPr>
      </xdr:nvSpPr>
      <xdr:spPr bwMode="auto">
        <a:xfrm>
          <a:off x="123825" y="1390650"/>
          <a:ext cx="885825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70</xdr:col>
      <xdr:colOff>9525</xdr:colOff>
      <xdr:row>4</xdr:row>
      <xdr:rowOff>0</xdr:rowOff>
    </xdr:from>
    <xdr:to>
      <xdr:col>71</xdr:col>
      <xdr:colOff>0</xdr:colOff>
      <xdr:row>7</xdr:row>
      <xdr:rowOff>0</xdr:rowOff>
    </xdr:to>
    <xdr:sp macro="" textlink="">
      <xdr:nvSpPr>
        <xdr:cNvPr id="48" name="Freeform 7"/>
        <xdr:cNvSpPr>
          <a:spLocks/>
        </xdr:cNvSpPr>
      </xdr:nvSpPr>
      <xdr:spPr bwMode="auto">
        <a:xfrm>
          <a:off x="58645425" y="1181100"/>
          <a:ext cx="904875" cy="1000125"/>
        </a:xfrm>
        <a:custGeom>
          <a:avLst/>
          <a:gdLst>
            <a:gd name="T0" fmla="*/ 0 w 79"/>
            <a:gd name="T1" fmla="*/ 0 h 50"/>
            <a:gd name="T2" fmla="*/ 2147483646 w 79"/>
            <a:gd name="T3" fmla="*/ 2147483646 h 50"/>
            <a:gd name="T4" fmla="*/ 0 60000 65536"/>
            <a:gd name="T5" fmla="*/ 0 60000 65536"/>
            <a:gd name="T6" fmla="*/ 0 w 79"/>
            <a:gd name="T7" fmla="*/ 0 h 50"/>
            <a:gd name="T8" fmla="*/ 79 w 79"/>
            <a:gd name="T9" fmla="*/ 50 h 5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79" h="50">
              <a:moveTo>
                <a:pt x="0" y="0"/>
              </a:moveTo>
              <a:lnTo>
                <a:pt x="79" y="5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77</xdr:col>
      <xdr:colOff>0</xdr:colOff>
      <xdr:row>4</xdr:row>
      <xdr:rowOff>228600</xdr:rowOff>
    </xdr:from>
    <xdr:to>
      <xdr:col>77</xdr:col>
      <xdr:colOff>0</xdr:colOff>
      <xdr:row>7</xdr:row>
      <xdr:rowOff>0</xdr:rowOff>
    </xdr:to>
    <xdr:sp macro="" textlink="">
      <xdr:nvSpPr>
        <xdr:cNvPr id="49" name="Freeform 8"/>
        <xdr:cNvSpPr>
          <a:spLocks/>
        </xdr:cNvSpPr>
      </xdr:nvSpPr>
      <xdr:spPr bwMode="auto">
        <a:xfrm>
          <a:off x="65751075" y="1390650"/>
          <a:ext cx="0" cy="790575"/>
        </a:xfrm>
        <a:custGeom>
          <a:avLst/>
          <a:gdLst>
            <a:gd name="T0" fmla="*/ 0 w 79"/>
            <a:gd name="T1" fmla="*/ 0 h 50"/>
            <a:gd name="T2" fmla="*/ 0 w 79"/>
            <a:gd name="T3" fmla="*/ 2147483646 h 50"/>
            <a:gd name="T4" fmla="*/ 0 60000 65536"/>
            <a:gd name="T5" fmla="*/ 0 60000 65536"/>
            <a:gd name="T6" fmla="*/ 0 w 79"/>
            <a:gd name="T7" fmla="*/ 0 h 50"/>
            <a:gd name="T8" fmla="*/ 0 w 79"/>
            <a:gd name="T9" fmla="*/ 50 h 5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79" h="50">
              <a:moveTo>
                <a:pt x="0" y="0"/>
              </a:moveTo>
              <a:lnTo>
                <a:pt x="79" y="5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77</xdr:col>
      <xdr:colOff>0</xdr:colOff>
      <xdr:row>4</xdr:row>
      <xdr:rowOff>0</xdr:rowOff>
    </xdr:from>
    <xdr:to>
      <xdr:col>77</xdr:col>
      <xdr:colOff>0</xdr:colOff>
      <xdr:row>7</xdr:row>
      <xdr:rowOff>0</xdr:rowOff>
    </xdr:to>
    <xdr:sp macro="" textlink="">
      <xdr:nvSpPr>
        <xdr:cNvPr id="50" name="Freeform 10"/>
        <xdr:cNvSpPr>
          <a:spLocks/>
        </xdr:cNvSpPr>
      </xdr:nvSpPr>
      <xdr:spPr bwMode="auto">
        <a:xfrm>
          <a:off x="65751075" y="1181100"/>
          <a:ext cx="0" cy="1000125"/>
        </a:xfrm>
        <a:custGeom>
          <a:avLst/>
          <a:gdLst>
            <a:gd name="T0" fmla="*/ 0 w 79"/>
            <a:gd name="T1" fmla="*/ 0 h 50"/>
            <a:gd name="T2" fmla="*/ 0 w 79"/>
            <a:gd name="T3" fmla="*/ 2147483646 h 50"/>
            <a:gd name="T4" fmla="*/ 0 60000 65536"/>
            <a:gd name="T5" fmla="*/ 0 60000 65536"/>
            <a:gd name="T6" fmla="*/ 0 w 79"/>
            <a:gd name="T7" fmla="*/ 0 h 50"/>
            <a:gd name="T8" fmla="*/ 0 w 79"/>
            <a:gd name="T9" fmla="*/ 50 h 5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79" h="50">
              <a:moveTo>
                <a:pt x="0" y="0"/>
              </a:moveTo>
              <a:lnTo>
                <a:pt x="79" y="5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83</xdr:col>
      <xdr:colOff>9525</xdr:colOff>
      <xdr:row>4</xdr:row>
      <xdr:rowOff>0</xdr:rowOff>
    </xdr:from>
    <xdr:to>
      <xdr:col>84</xdr:col>
      <xdr:colOff>0</xdr:colOff>
      <xdr:row>7</xdr:row>
      <xdr:rowOff>0</xdr:rowOff>
    </xdr:to>
    <xdr:sp macro="" textlink="">
      <xdr:nvSpPr>
        <xdr:cNvPr id="51" name="Freeform 14"/>
        <xdr:cNvSpPr>
          <a:spLocks/>
        </xdr:cNvSpPr>
      </xdr:nvSpPr>
      <xdr:spPr bwMode="auto">
        <a:xfrm>
          <a:off x="71589900" y="1181100"/>
          <a:ext cx="971550" cy="1000125"/>
        </a:xfrm>
        <a:custGeom>
          <a:avLst/>
          <a:gdLst>
            <a:gd name="T0" fmla="*/ 0 w 79"/>
            <a:gd name="T1" fmla="*/ 0 h 50"/>
            <a:gd name="T2" fmla="*/ 0 w 79"/>
            <a:gd name="T3" fmla="*/ 2147483646 h 50"/>
            <a:gd name="T4" fmla="*/ 0 60000 65536"/>
            <a:gd name="T5" fmla="*/ 0 60000 65536"/>
            <a:gd name="T6" fmla="*/ 0 w 79"/>
            <a:gd name="T7" fmla="*/ 0 h 50"/>
            <a:gd name="T8" fmla="*/ 0 w 79"/>
            <a:gd name="T9" fmla="*/ 50 h 5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79" h="50">
              <a:moveTo>
                <a:pt x="0" y="0"/>
              </a:moveTo>
              <a:lnTo>
                <a:pt x="79" y="5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100</xdr:col>
      <xdr:colOff>0</xdr:colOff>
      <xdr:row>5</xdr:row>
      <xdr:rowOff>0</xdr:rowOff>
    </xdr:from>
    <xdr:to>
      <xdr:col>101</xdr:col>
      <xdr:colOff>0</xdr:colOff>
      <xdr:row>7</xdr:row>
      <xdr:rowOff>9525</xdr:rowOff>
    </xdr:to>
    <xdr:sp macro="" textlink="">
      <xdr:nvSpPr>
        <xdr:cNvPr id="52" name="Line 1"/>
        <xdr:cNvSpPr>
          <a:spLocks noChangeShapeType="1"/>
        </xdr:cNvSpPr>
      </xdr:nvSpPr>
      <xdr:spPr bwMode="auto">
        <a:xfrm>
          <a:off x="85620225" y="1390650"/>
          <a:ext cx="885825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107</xdr:col>
      <xdr:colOff>0</xdr:colOff>
      <xdr:row>5</xdr:row>
      <xdr:rowOff>0</xdr:rowOff>
    </xdr:from>
    <xdr:to>
      <xdr:col>108</xdr:col>
      <xdr:colOff>0</xdr:colOff>
      <xdr:row>7</xdr:row>
      <xdr:rowOff>9525</xdr:rowOff>
    </xdr:to>
    <xdr:sp macro="" textlink="">
      <xdr:nvSpPr>
        <xdr:cNvPr id="53" name="Line 1"/>
        <xdr:cNvSpPr>
          <a:spLocks noChangeShapeType="1"/>
        </xdr:cNvSpPr>
      </xdr:nvSpPr>
      <xdr:spPr bwMode="auto">
        <a:xfrm>
          <a:off x="91840050" y="1390650"/>
          <a:ext cx="885825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0</xdr:rowOff>
    </xdr:from>
    <xdr:to>
      <xdr:col>2</xdr:col>
      <xdr:colOff>0</xdr:colOff>
      <xdr:row>7</xdr:row>
      <xdr:rowOff>9525</xdr:rowOff>
    </xdr:to>
    <xdr:sp macro="" textlink="">
      <xdr:nvSpPr>
        <xdr:cNvPr id="56" name="Line 1"/>
        <xdr:cNvSpPr>
          <a:spLocks noChangeShapeType="1"/>
        </xdr:cNvSpPr>
      </xdr:nvSpPr>
      <xdr:spPr bwMode="auto">
        <a:xfrm>
          <a:off x="123825" y="1390650"/>
          <a:ext cx="885825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4</xdr:row>
      <xdr:rowOff>0</xdr:rowOff>
    </xdr:from>
    <xdr:to>
      <xdr:col>21</xdr:col>
      <xdr:colOff>1028700</xdr:colOff>
      <xdr:row>7</xdr:row>
      <xdr:rowOff>0</xdr:rowOff>
    </xdr:to>
    <xdr:sp macro="" textlink="">
      <xdr:nvSpPr>
        <xdr:cNvPr id="57" name="Line 3"/>
        <xdr:cNvSpPr>
          <a:spLocks noChangeShapeType="1"/>
        </xdr:cNvSpPr>
      </xdr:nvSpPr>
      <xdr:spPr bwMode="auto">
        <a:xfrm>
          <a:off x="20488275" y="1181100"/>
          <a:ext cx="1028700" cy="100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70</xdr:col>
      <xdr:colOff>9525</xdr:colOff>
      <xdr:row>4</xdr:row>
      <xdr:rowOff>0</xdr:rowOff>
    </xdr:from>
    <xdr:to>
      <xdr:col>71</xdr:col>
      <xdr:colOff>0</xdr:colOff>
      <xdr:row>7</xdr:row>
      <xdr:rowOff>0</xdr:rowOff>
    </xdr:to>
    <xdr:sp macro="" textlink="">
      <xdr:nvSpPr>
        <xdr:cNvPr id="59" name="Freeform 7"/>
        <xdr:cNvSpPr>
          <a:spLocks/>
        </xdr:cNvSpPr>
      </xdr:nvSpPr>
      <xdr:spPr bwMode="auto">
        <a:xfrm>
          <a:off x="58645425" y="1181100"/>
          <a:ext cx="904875" cy="1000125"/>
        </a:xfrm>
        <a:custGeom>
          <a:avLst/>
          <a:gdLst>
            <a:gd name="T0" fmla="*/ 0 w 79"/>
            <a:gd name="T1" fmla="*/ 0 h 50"/>
            <a:gd name="T2" fmla="*/ 2147483646 w 79"/>
            <a:gd name="T3" fmla="*/ 2147483646 h 50"/>
            <a:gd name="T4" fmla="*/ 0 60000 65536"/>
            <a:gd name="T5" fmla="*/ 0 60000 65536"/>
            <a:gd name="T6" fmla="*/ 0 w 79"/>
            <a:gd name="T7" fmla="*/ 0 h 50"/>
            <a:gd name="T8" fmla="*/ 79 w 79"/>
            <a:gd name="T9" fmla="*/ 50 h 5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79" h="50">
              <a:moveTo>
                <a:pt x="0" y="0"/>
              </a:moveTo>
              <a:lnTo>
                <a:pt x="79" y="5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77</xdr:col>
      <xdr:colOff>0</xdr:colOff>
      <xdr:row>4</xdr:row>
      <xdr:rowOff>228600</xdr:rowOff>
    </xdr:from>
    <xdr:to>
      <xdr:col>77</xdr:col>
      <xdr:colOff>0</xdr:colOff>
      <xdr:row>7</xdr:row>
      <xdr:rowOff>0</xdr:rowOff>
    </xdr:to>
    <xdr:sp macro="" textlink="">
      <xdr:nvSpPr>
        <xdr:cNvPr id="60" name="Freeform 8"/>
        <xdr:cNvSpPr>
          <a:spLocks/>
        </xdr:cNvSpPr>
      </xdr:nvSpPr>
      <xdr:spPr bwMode="auto">
        <a:xfrm>
          <a:off x="65751075" y="1390650"/>
          <a:ext cx="0" cy="790575"/>
        </a:xfrm>
        <a:custGeom>
          <a:avLst/>
          <a:gdLst>
            <a:gd name="T0" fmla="*/ 0 w 79"/>
            <a:gd name="T1" fmla="*/ 0 h 50"/>
            <a:gd name="T2" fmla="*/ 0 w 79"/>
            <a:gd name="T3" fmla="*/ 2147483646 h 50"/>
            <a:gd name="T4" fmla="*/ 0 60000 65536"/>
            <a:gd name="T5" fmla="*/ 0 60000 65536"/>
            <a:gd name="T6" fmla="*/ 0 w 79"/>
            <a:gd name="T7" fmla="*/ 0 h 50"/>
            <a:gd name="T8" fmla="*/ 0 w 79"/>
            <a:gd name="T9" fmla="*/ 50 h 5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79" h="50">
              <a:moveTo>
                <a:pt x="0" y="0"/>
              </a:moveTo>
              <a:lnTo>
                <a:pt x="79" y="5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77</xdr:col>
      <xdr:colOff>0</xdr:colOff>
      <xdr:row>4</xdr:row>
      <xdr:rowOff>0</xdr:rowOff>
    </xdr:from>
    <xdr:to>
      <xdr:col>77</xdr:col>
      <xdr:colOff>0</xdr:colOff>
      <xdr:row>7</xdr:row>
      <xdr:rowOff>0</xdr:rowOff>
    </xdr:to>
    <xdr:sp macro="" textlink="">
      <xdr:nvSpPr>
        <xdr:cNvPr id="61" name="Freeform 10"/>
        <xdr:cNvSpPr>
          <a:spLocks/>
        </xdr:cNvSpPr>
      </xdr:nvSpPr>
      <xdr:spPr bwMode="auto">
        <a:xfrm>
          <a:off x="65751075" y="1181100"/>
          <a:ext cx="0" cy="1000125"/>
        </a:xfrm>
        <a:custGeom>
          <a:avLst/>
          <a:gdLst>
            <a:gd name="T0" fmla="*/ 0 w 79"/>
            <a:gd name="T1" fmla="*/ 0 h 50"/>
            <a:gd name="T2" fmla="*/ 0 w 79"/>
            <a:gd name="T3" fmla="*/ 2147483646 h 50"/>
            <a:gd name="T4" fmla="*/ 0 60000 65536"/>
            <a:gd name="T5" fmla="*/ 0 60000 65536"/>
            <a:gd name="T6" fmla="*/ 0 w 79"/>
            <a:gd name="T7" fmla="*/ 0 h 50"/>
            <a:gd name="T8" fmla="*/ 0 w 79"/>
            <a:gd name="T9" fmla="*/ 50 h 5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79" h="50">
              <a:moveTo>
                <a:pt x="0" y="0"/>
              </a:moveTo>
              <a:lnTo>
                <a:pt x="79" y="5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83</xdr:col>
      <xdr:colOff>9525</xdr:colOff>
      <xdr:row>4</xdr:row>
      <xdr:rowOff>0</xdr:rowOff>
    </xdr:from>
    <xdr:to>
      <xdr:col>84</xdr:col>
      <xdr:colOff>0</xdr:colOff>
      <xdr:row>7</xdr:row>
      <xdr:rowOff>0</xdr:rowOff>
    </xdr:to>
    <xdr:sp macro="" textlink="">
      <xdr:nvSpPr>
        <xdr:cNvPr id="62" name="Freeform 14"/>
        <xdr:cNvSpPr>
          <a:spLocks/>
        </xdr:cNvSpPr>
      </xdr:nvSpPr>
      <xdr:spPr bwMode="auto">
        <a:xfrm>
          <a:off x="71589900" y="1181100"/>
          <a:ext cx="971550" cy="1000125"/>
        </a:xfrm>
        <a:custGeom>
          <a:avLst/>
          <a:gdLst>
            <a:gd name="T0" fmla="*/ 0 w 79"/>
            <a:gd name="T1" fmla="*/ 0 h 50"/>
            <a:gd name="T2" fmla="*/ 2147483646 w 79"/>
            <a:gd name="T3" fmla="*/ 2147483646 h 50"/>
            <a:gd name="T4" fmla="*/ 0 60000 65536"/>
            <a:gd name="T5" fmla="*/ 0 60000 65536"/>
            <a:gd name="T6" fmla="*/ 0 w 79"/>
            <a:gd name="T7" fmla="*/ 0 h 50"/>
            <a:gd name="T8" fmla="*/ 79 w 79"/>
            <a:gd name="T9" fmla="*/ 50 h 5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79" h="50">
              <a:moveTo>
                <a:pt x="0" y="0"/>
              </a:moveTo>
              <a:lnTo>
                <a:pt x="79" y="5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100</xdr:col>
      <xdr:colOff>0</xdr:colOff>
      <xdr:row>5</xdr:row>
      <xdr:rowOff>0</xdr:rowOff>
    </xdr:from>
    <xdr:to>
      <xdr:col>101</xdr:col>
      <xdr:colOff>0</xdr:colOff>
      <xdr:row>7</xdr:row>
      <xdr:rowOff>9525</xdr:rowOff>
    </xdr:to>
    <xdr:sp macro="" textlink="">
      <xdr:nvSpPr>
        <xdr:cNvPr id="63" name="Line 1"/>
        <xdr:cNvSpPr>
          <a:spLocks noChangeShapeType="1"/>
        </xdr:cNvSpPr>
      </xdr:nvSpPr>
      <xdr:spPr bwMode="auto">
        <a:xfrm>
          <a:off x="85620225" y="1390650"/>
          <a:ext cx="885825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107</xdr:col>
      <xdr:colOff>0</xdr:colOff>
      <xdr:row>5</xdr:row>
      <xdr:rowOff>0</xdr:rowOff>
    </xdr:from>
    <xdr:to>
      <xdr:col>108</xdr:col>
      <xdr:colOff>0</xdr:colOff>
      <xdr:row>7</xdr:row>
      <xdr:rowOff>9525</xdr:rowOff>
    </xdr:to>
    <xdr:sp macro="" textlink="">
      <xdr:nvSpPr>
        <xdr:cNvPr id="64" name="Line 1"/>
        <xdr:cNvSpPr>
          <a:spLocks noChangeShapeType="1"/>
        </xdr:cNvSpPr>
      </xdr:nvSpPr>
      <xdr:spPr bwMode="auto">
        <a:xfrm>
          <a:off x="91840050" y="1390650"/>
          <a:ext cx="885825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77</xdr:col>
      <xdr:colOff>0</xdr:colOff>
      <xdr:row>3</xdr:row>
      <xdr:rowOff>209550</xdr:rowOff>
    </xdr:from>
    <xdr:to>
      <xdr:col>77</xdr:col>
      <xdr:colOff>0</xdr:colOff>
      <xdr:row>6</xdr:row>
      <xdr:rowOff>0</xdr:rowOff>
    </xdr:to>
    <xdr:sp macro="" textlink="">
      <xdr:nvSpPr>
        <xdr:cNvPr id="57" name="Freeform 8"/>
        <xdr:cNvSpPr>
          <a:spLocks/>
        </xdr:cNvSpPr>
      </xdr:nvSpPr>
      <xdr:spPr bwMode="auto">
        <a:xfrm>
          <a:off x="67998975" y="1028700"/>
          <a:ext cx="0" cy="790575"/>
        </a:xfrm>
        <a:custGeom>
          <a:avLst/>
          <a:gdLst>
            <a:gd name="T0" fmla="*/ 0 w 79"/>
            <a:gd name="T1" fmla="*/ 0 h 50"/>
            <a:gd name="T2" fmla="*/ 0 w 79"/>
            <a:gd name="T3" fmla="*/ 2147483646 h 50"/>
            <a:gd name="T4" fmla="*/ 0 60000 65536"/>
            <a:gd name="T5" fmla="*/ 0 60000 65536"/>
            <a:gd name="T6" fmla="*/ 0 w 79"/>
            <a:gd name="T7" fmla="*/ 0 h 50"/>
            <a:gd name="T8" fmla="*/ 0 w 79"/>
            <a:gd name="T9" fmla="*/ 50 h 5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79" h="50">
              <a:moveTo>
                <a:pt x="0" y="0"/>
              </a:moveTo>
              <a:lnTo>
                <a:pt x="79" y="5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64</xdr:col>
      <xdr:colOff>0</xdr:colOff>
      <xdr:row>4</xdr:row>
      <xdr:rowOff>0</xdr:rowOff>
    </xdr:from>
    <xdr:to>
      <xdr:col>64</xdr:col>
      <xdr:colOff>0</xdr:colOff>
      <xdr:row>5</xdr:row>
      <xdr:rowOff>228600</xdr:rowOff>
    </xdr:to>
    <xdr:sp macro="" textlink="">
      <xdr:nvSpPr>
        <xdr:cNvPr id="55" name="Line 5"/>
        <xdr:cNvSpPr>
          <a:spLocks noChangeShapeType="1"/>
        </xdr:cNvSpPr>
      </xdr:nvSpPr>
      <xdr:spPr bwMode="auto">
        <a:xfrm>
          <a:off x="54311550" y="1228725"/>
          <a:ext cx="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3</xdr:row>
      <xdr:rowOff>228600</xdr:rowOff>
    </xdr:from>
    <xdr:to>
      <xdr:col>77</xdr:col>
      <xdr:colOff>0</xdr:colOff>
      <xdr:row>6</xdr:row>
      <xdr:rowOff>0</xdr:rowOff>
    </xdr:to>
    <xdr:sp macro="" textlink="">
      <xdr:nvSpPr>
        <xdr:cNvPr id="65" name="Freeform 8"/>
        <xdr:cNvSpPr>
          <a:spLocks/>
        </xdr:cNvSpPr>
      </xdr:nvSpPr>
      <xdr:spPr bwMode="auto">
        <a:xfrm>
          <a:off x="63426975" y="1228725"/>
          <a:ext cx="0" cy="790575"/>
        </a:xfrm>
        <a:custGeom>
          <a:avLst/>
          <a:gdLst>
            <a:gd name="T0" fmla="*/ 0 w 79"/>
            <a:gd name="T1" fmla="*/ 0 h 50"/>
            <a:gd name="T2" fmla="*/ 0 w 79"/>
            <a:gd name="T3" fmla="*/ 2147483646 h 50"/>
            <a:gd name="T4" fmla="*/ 0 60000 65536"/>
            <a:gd name="T5" fmla="*/ 0 60000 65536"/>
            <a:gd name="T6" fmla="*/ 0 w 79"/>
            <a:gd name="T7" fmla="*/ 0 h 50"/>
            <a:gd name="T8" fmla="*/ 0 w 79"/>
            <a:gd name="T9" fmla="*/ 50 h 5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79" h="50">
              <a:moveTo>
                <a:pt x="0" y="0"/>
              </a:moveTo>
              <a:lnTo>
                <a:pt x="79" y="5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64</xdr:col>
      <xdr:colOff>0</xdr:colOff>
      <xdr:row>4</xdr:row>
      <xdr:rowOff>0</xdr:rowOff>
    </xdr:from>
    <xdr:to>
      <xdr:col>64</xdr:col>
      <xdr:colOff>0</xdr:colOff>
      <xdr:row>5</xdr:row>
      <xdr:rowOff>228600</xdr:rowOff>
    </xdr:to>
    <xdr:sp macro="" textlink="">
      <xdr:nvSpPr>
        <xdr:cNvPr id="72" name="Line 5"/>
        <xdr:cNvSpPr>
          <a:spLocks noChangeShapeType="1"/>
        </xdr:cNvSpPr>
      </xdr:nvSpPr>
      <xdr:spPr bwMode="auto">
        <a:xfrm>
          <a:off x="54311550" y="1228725"/>
          <a:ext cx="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3</xdr:row>
      <xdr:rowOff>228600</xdr:rowOff>
    </xdr:from>
    <xdr:to>
      <xdr:col>77</xdr:col>
      <xdr:colOff>0</xdr:colOff>
      <xdr:row>6</xdr:row>
      <xdr:rowOff>0</xdr:rowOff>
    </xdr:to>
    <xdr:sp macro="" textlink="">
      <xdr:nvSpPr>
        <xdr:cNvPr id="74" name="Freeform 8"/>
        <xdr:cNvSpPr>
          <a:spLocks/>
        </xdr:cNvSpPr>
      </xdr:nvSpPr>
      <xdr:spPr bwMode="auto">
        <a:xfrm>
          <a:off x="63426975" y="1228725"/>
          <a:ext cx="0" cy="790575"/>
        </a:xfrm>
        <a:custGeom>
          <a:avLst/>
          <a:gdLst>
            <a:gd name="T0" fmla="*/ 0 w 79"/>
            <a:gd name="T1" fmla="*/ 0 h 50"/>
            <a:gd name="T2" fmla="*/ 0 w 79"/>
            <a:gd name="T3" fmla="*/ 2147483646 h 50"/>
            <a:gd name="T4" fmla="*/ 0 60000 65536"/>
            <a:gd name="T5" fmla="*/ 0 60000 65536"/>
            <a:gd name="T6" fmla="*/ 0 w 79"/>
            <a:gd name="T7" fmla="*/ 0 h 50"/>
            <a:gd name="T8" fmla="*/ 0 w 79"/>
            <a:gd name="T9" fmla="*/ 50 h 5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79" h="50">
              <a:moveTo>
                <a:pt x="0" y="0"/>
              </a:moveTo>
              <a:lnTo>
                <a:pt x="79" y="5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77</xdr:col>
      <xdr:colOff>0</xdr:colOff>
      <xdr:row>3</xdr:row>
      <xdr:rowOff>209550</xdr:rowOff>
    </xdr:from>
    <xdr:to>
      <xdr:col>77</xdr:col>
      <xdr:colOff>0</xdr:colOff>
      <xdr:row>6</xdr:row>
      <xdr:rowOff>0</xdr:rowOff>
    </xdr:to>
    <xdr:sp macro="" textlink="">
      <xdr:nvSpPr>
        <xdr:cNvPr id="93" name="Freeform 8"/>
        <xdr:cNvSpPr>
          <a:spLocks/>
        </xdr:cNvSpPr>
      </xdr:nvSpPr>
      <xdr:spPr bwMode="auto">
        <a:xfrm>
          <a:off x="63693675" y="1228725"/>
          <a:ext cx="0" cy="790575"/>
        </a:xfrm>
        <a:custGeom>
          <a:avLst/>
          <a:gdLst>
            <a:gd name="T0" fmla="*/ 0 w 79"/>
            <a:gd name="T1" fmla="*/ 0 h 50"/>
            <a:gd name="T2" fmla="*/ 0 w 79"/>
            <a:gd name="T3" fmla="*/ 2147483646 h 50"/>
            <a:gd name="T4" fmla="*/ 0 60000 65536"/>
            <a:gd name="T5" fmla="*/ 0 60000 65536"/>
            <a:gd name="T6" fmla="*/ 0 w 79"/>
            <a:gd name="T7" fmla="*/ 0 h 50"/>
            <a:gd name="T8" fmla="*/ 0 w 79"/>
            <a:gd name="T9" fmla="*/ 50 h 5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79" h="50">
              <a:moveTo>
                <a:pt x="0" y="0"/>
              </a:moveTo>
              <a:lnTo>
                <a:pt x="79" y="5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64</xdr:col>
      <xdr:colOff>0</xdr:colOff>
      <xdr:row>4</xdr:row>
      <xdr:rowOff>0</xdr:rowOff>
    </xdr:from>
    <xdr:to>
      <xdr:col>64</xdr:col>
      <xdr:colOff>0</xdr:colOff>
      <xdr:row>5</xdr:row>
      <xdr:rowOff>228600</xdr:rowOff>
    </xdr:to>
    <xdr:sp macro="" textlink="">
      <xdr:nvSpPr>
        <xdr:cNvPr id="100" name="Line 5"/>
        <xdr:cNvSpPr>
          <a:spLocks noChangeShapeType="1"/>
        </xdr:cNvSpPr>
      </xdr:nvSpPr>
      <xdr:spPr bwMode="auto">
        <a:xfrm>
          <a:off x="54559200" y="1228725"/>
          <a:ext cx="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3</xdr:row>
      <xdr:rowOff>228600</xdr:rowOff>
    </xdr:from>
    <xdr:to>
      <xdr:col>77</xdr:col>
      <xdr:colOff>0</xdr:colOff>
      <xdr:row>6</xdr:row>
      <xdr:rowOff>0</xdr:rowOff>
    </xdr:to>
    <xdr:sp macro="" textlink="">
      <xdr:nvSpPr>
        <xdr:cNvPr id="102" name="Freeform 8"/>
        <xdr:cNvSpPr>
          <a:spLocks/>
        </xdr:cNvSpPr>
      </xdr:nvSpPr>
      <xdr:spPr bwMode="auto">
        <a:xfrm>
          <a:off x="63693675" y="1228725"/>
          <a:ext cx="0" cy="790575"/>
        </a:xfrm>
        <a:custGeom>
          <a:avLst/>
          <a:gdLst>
            <a:gd name="T0" fmla="*/ 0 w 79"/>
            <a:gd name="T1" fmla="*/ 0 h 50"/>
            <a:gd name="T2" fmla="*/ 0 w 79"/>
            <a:gd name="T3" fmla="*/ 2147483646 h 50"/>
            <a:gd name="T4" fmla="*/ 0 60000 65536"/>
            <a:gd name="T5" fmla="*/ 0 60000 65536"/>
            <a:gd name="T6" fmla="*/ 0 w 79"/>
            <a:gd name="T7" fmla="*/ 0 h 50"/>
            <a:gd name="T8" fmla="*/ 0 w 79"/>
            <a:gd name="T9" fmla="*/ 50 h 5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79" h="50">
              <a:moveTo>
                <a:pt x="0" y="0"/>
              </a:moveTo>
              <a:lnTo>
                <a:pt x="79" y="5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64</xdr:col>
      <xdr:colOff>0</xdr:colOff>
      <xdr:row>4</xdr:row>
      <xdr:rowOff>0</xdr:rowOff>
    </xdr:from>
    <xdr:to>
      <xdr:col>64</xdr:col>
      <xdr:colOff>0</xdr:colOff>
      <xdr:row>5</xdr:row>
      <xdr:rowOff>228600</xdr:rowOff>
    </xdr:to>
    <xdr:sp macro="" textlink="">
      <xdr:nvSpPr>
        <xdr:cNvPr id="109" name="Line 5"/>
        <xdr:cNvSpPr>
          <a:spLocks noChangeShapeType="1"/>
        </xdr:cNvSpPr>
      </xdr:nvSpPr>
      <xdr:spPr bwMode="auto">
        <a:xfrm>
          <a:off x="54559200" y="1228725"/>
          <a:ext cx="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3</xdr:row>
      <xdr:rowOff>228600</xdr:rowOff>
    </xdr:from>
    <xdr:to>
      <xdr:col>77</xdr:col>
      <xdr:colOff>0</xdr:colOff>
      <xdr:row>6</xdr:row>
      <xdr:rowOff>0</xdr:rowOff>
    </xdr:to>
    <xdr:sp macro="" textlink="">
      <xdr:nvSpPr>
        <xdr:cNvPr id="111" name="Freeform 8"/>
        <xdr:cNvSpPr>
          <a:spLocks/>
        </xdr:cNvSpPr>
      </xdr:nvSpPr>
      <xdr:spPr bwMode="auto">
        <a:xfrm>
          <a:off x="63693675" y="1228725"/>
          <a:ext cx="0" cy="790575"/>
        </a:xfrm>
        <a:custGeom>
          <a:avLst/>
          <a:gdLst>
            <a:gd name="T0" fmla="*/ 0 w 79"/>
            <a:gd name="T1" fmla="*/ 0 h 50"/>
            <a:gd name="T2" fmla="*/ 0 w 79"/>
            <a:gd name="T3" fmla="*/ 2147483646 h 50"/>
            <a:gd name="T4" fmla="*/ 0 60000 65536"/>
            <a:gd name="T5" fmla="*/ 0 60000 65536"/>
            <a:gd name="T6" fmla="*/ 0 w 79"/>
            <a:gd name="T7" fmla="*/ 0 h 50"/>
            <a:gd name="T8" fmla="*/ 0 w 79"/>
            <a:gd name="T9" fmla="*/ 50 h 5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79" h="50">
              <a:moveTo>
                <a:pt x="0" y="0"/>
              </a:moveTo>
              <a:lnTo>
                <a:pt x="79" y="5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0</xdr:rowOff>
    </xdr:from>
    <xdr:to>
      <xdr:col>2</xdr:col>
      <xdr:colOff>0</xdr:colOff>
      <xdr:row>7</xdr:row>
      <xdr:rowOff>9525</xdr:rowOff>
    </xdr:to>
    <xdr:sp macro="" textlink="">
      <xdr:nvSpPr>
        <xdr:cNvPr id="118" name="Line 1"/>
        <xdr:cNvSpPr>
          <a:spLocks noChangeShapeType="1"/>
        </xdr:cNvSpPr>
      </xdr:nvSpPr>
      <xdr:spPr bwMode="auto">
        <a:xfrm>
          <a:off x="123825" y="1457325"/>
          <a:ext cx="885825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28575</xdr:colOff>
      <xdr:row>4</xdr:row>
      <xdr:rowOff>0</xdr:rowOff>
    </xdr:from>
    <xdr:to>
      <xdr:col>21</xdr:col>
      <xdr:colOff>1133475</xdr:colOff>
      <xdr:row>7</xdr:row>
      <xdr:rowOff>0</xdr:rowOff>
    </xdr:to>
    <xdr:sp macro="" textlink="">
      <xdr:nvSpPr>
        <xdr:cNvPr id="119" name="Line 2"/>
        <xdr:cNvSpPr>
          <a:spLocks noChangeShapeType="1"/>
        </xdr:cNvSpPr>
      </xdr:nvSpPr>
      <xdr:spPr bwMode="auto">
        <a:xfrm>
          <a:off x="20783550" y="1247775"/>
          <a:ext cx="1009650" cy="100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0</xdr:rowOff>
    </xdr:from>
    <xdr:to>
      <xdr:col>2</xdr:col>
      <xdr:colOff>0</xdr:colOff>
      <xdr:row>7</xdr:row>
      <xdr:rowOff>9525</xdr:rowOff>
    </xdr:to>
    <xdr:sp macro="" textlink="">
      <xdr:nvSpPr>
        <xdr:cNvPr id="120" name="Line 7"/>
        <xdr:cNvSpPr>
          <a:spLocks noChangeShapeType="1"/>
        </xdr:cNvSpPr>
      </xdr:nvSpPr>
      <xdr:spPr bwMode="auto">
        <a:xfrm>
          <a:off x="123825" y="1457325"/>
          <a:ext cx="885825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4</xdr:row>
      <xdr:rowOff>0</xdr:rowOff>
    </xdr:from>
    <xdr:to>
      <xdr:col>54</xdr:col>
      <xdr:colOff>0</xdr:colOff>
      <xdr:row>7</xdr:row>
      <xdr:rowOff>9525</xdr:rowOff>
    </xdr:to>
    <xdr:sp macro="" textlink="">
      <xdr:nvSpPr>
        <xdr:cNvPr id="121" name="Line 12"/>
        <xdr:cNvSpPr>
          <a:spLocks noChangeShapeType="1"/>
        </xdr:cNvSpPr>
      </xdr:nvSpPr>
      <xdr:spPr bwMode="auto">
        <a:xfrm>
          <a:off x="47701200" y="1247775"/>
          <a:ext cx="0" cy="1009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0</xdr:rowOff>
    </xdr:from>
    <xdr:to>
      <xdr:col>2</xdr:col>
      <xdr:colOff>0</xdr:colOff>
      <xdr:row>7</xdr:row>
      <xdr:rowOff>9525</xdr:rowOff>
    </xdr:to>
    <xdr:sp macro="" textlink="">
      <xdr:nvSpPr>
        <xdr:cNvPr id="122" name="Line 13"/>
        <xdr:cNvSpPr>
          <a:spLocks noChangeShapeType="1"/>
        </xdr:cNvSpPr>
      </xdr:nvSpPr>
      <xdr:spPr bwMode="auto">
        <a:xfrm>
          <a:off x="123825" y="1457325"/>
          <a:ext cx="885825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0</xdr:rowOff>
    </xdr:from>
    <xdr:to>
      <xdr:col>2</xdr:col>
      <xdr:colOff>0</xdr:colOff>
      <xdr:row>7</xdr:row>
      <xdr:rowOff>9525</xdr:rowOff>
    </xdr:to>
    <xdr:sp macro="" textlink="">
      <xdr:nvSpPr>
        <xdr:cNvPr id="123" name="Line 1"/>
        <xdr:cNvSpPr>
          <a:spLocks noChangeShapeType="1"/>
        </xdr:cNvSpPr>
      </xdr:nvSpPr>
      <xdr:spPr bwMode="auto">
        <a:xfrm>
          <a:off x="123825" y="1457325"/>
          <a:ext cx="885825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0</xdr:rowOff>
    </xdr:from>
    <xdr:to>
      <xdr:col>2</xdr:col>
      <xdr:colOff>0</xdr:colOff>
      <xdr:row>7</xdr:row>
      <xdr:rowOff>9525</xdr:rowOff>
    </xdr:to>
    <xdr:sp macro="" textlink="">
      <xdr:nvSpPr>
        <xdr:cNvPr id="124" name="Line 5"/>
        <xdr:cNvSpPr>
          <a:spLocks noChangeShapeType="1"/>
        </xdr:cNvSpPr>
      </xdr:nvSpPr>
      <xdr:spPr bwMode="auto">
        <a:xfrm>
          <a:off x="123825" y="1457325"/>
          <a:ext cx="885825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0</xdr:rowOff>
    </xdr:from>
    <xdr:to>
      <xdr:col>2</xdr:col>
      <xdr:colOff>0</xdr:colOff>
      <xdr:row>7</xdr:row>
      <xdr:rowOff>9525</xdr:rowOff>
    </xdr:to>
    <xdr:sp macro="" textlink="">
      <xdr:nvSpPr>
        <xdr:cNvPr id="125" name="Line 11"/>
        <xdr:cNvSpPr>
          <a:spLocks noChangeShapeType="1"/>
        </xdr:cNvSpPr>
      </xdr:nvSpPr>
      <xdr:spPr bwMode="auto">
        <a:xfrm>
          <a:off x="123825" y="1457325"/>
          <a:ext cx="885825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0</xdr:rowOff>
    </xdr:from>
    <xdr:to>
      <xdr:col>2</xdr:col>
      <xdr:colOff>0</xdr:colOff>
      <xdr:row>7</xdr:row>
      <xdr:rowOff>9525</xdr:rowOff>
    </xdr:to>
    <xdr:sp macro="" textlink="">
      <xdr:nvSpPr>
        <xdr:cNvPr id="126" name="Line 17"/>
        <xdr:cNvSpPr>
          <a:spLocks noChangeShapeType="1"/>
        </xdr:cNvSpPr>
      </xdr:nvSpPr>
      <xdr:spPr bwMode="auto">
        <a:xfrm>
          <a:off x="123825" y="1457325"/>
          <a:ext cx="885825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70</xdr:col>
      <xdr:colOff>9525</xdr:colOff>
      <xdr:row>4</xdr:row>
      <xdr:rowOff>0</xdr:rowOff>
    </xdr:from>
    <xdr:to>
      <xdr:col>71</xdr:col>
      <xdr:colOff>0</xdr:colOff>
      <xdr:row>7</xdr:row>
      <xdr:rowOff>0</xdr:rowOff>
    </xdr:to>
    <xdr:sp macro="" textlink="">
      <xdr:nvSpPr>
        <xdr:cNvPr id="130" name="Freeform 7"/>
        <xdr:cNvSpPr>
          <a:spLocks/>
        </xdr:cNvSpPr>
      </xdr:nvSpPr>
      <xdr:spPr bwMode="auto">
        <a:xfrm>
          <a:off x="58912125" y="1247775"/>
          <a:ext cx="904875" cy="1000125"/>
        </a:xfrm>
        <a:custGeom>
          <a:avLst/>
          <a:gdLst>
            <a:gd name="T0" fmla="*/ 0 w 79"/>
            <a:gd name="T1" fmla="*/ 0 h 50"/>
            <a:gd name="T2" fmla="*/ 2147483646 w 79"/>
            <a:gd name="T3" fmla="*/ 2147483646 h 50"/>
            <a:gd name="T4" fmla="*/ 0 60000 65536"/>
            <a:gd name="T5" fmla="*/ 0 60000 65536"/>
            <a:gd name="T6" fmla="*/ 0 w 79"/>
            <a:gd name="T7" fmla="*/ 0 h 50"/>
            <a:gd name="T8" fmla="*/ 79 w 79"/>
            <a:gd name="T9" fmla="*/ 50 h 5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79" h="50">
              <a:moveTo>
                <a:pt x="0" y="0"/>
              </a:moveTo>
              <a:lnTo>
                <a:pt x="79" y="5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77</xdr:col>
      <xdr:colOff>0</xdr:colOff>
      <xdr:row>4</xdr:row>
      <xdr:rowOff>209550</xdr:rowOff>
    </xdr:from>
    <xdr:to>
      <xdr:col>77</xdr:col>
      <xdr:colOff>0</xdr:colOff>
      <xdr:row>7</xdr:row>
      <xdr:rowOff>0</xdr:rowOff>
    </xdr:to>
    <xdr:sp macro="" textlink="">
      <xdr:nvSpPr>
        <xdr:cNvPr id="131" name="Freeform 8"/>
        <xdr:cNvSpPr>
          <a:spLocks/>
        </xdr:cNvSpPr>
      </xdr:nvSpPr>
      <xdr:spPr bwMode="auto">
        <a:xfrm>
          <a:off x="63693675" y="1457325"/>
          <a:ext cx="0" cy="790575"/>
        </a:xfrm>
        <a:custGeom>
          <a:avLst/>
          <a:gdLst>
            <a:gd name="T0" fmla="*/ 0 w 79"/>
            <a:gd name="T1" fmla="*/ 0 h 50"/>
            <a:gd name="T2" fmla="*/ 0 w 79"/>
            <a:gd name="T3" fmla="*/ 2147483646 h 50"/>
            <a:gd name="T4" fmla="*/ 0 60000 65536"/>
            <a:gd name="T5" fmla="*/ 0 60000 65536"/>
            <a:gd name="T6" fmla="*/ 0 w 79"/>
            <a:gd name="T7" fmla="*/ 0 h 50"/>
            <a:gd name="T8" fmla="*/ 0 w 79"/>
            <a:gd name="T9" fmla="*/ 50 h 5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79" h="50">
              <a:moveTo>
                <a:pt x="0" y="0"/>
              </a:moveTo>
              <a:lnTo>
                <a:pt x="79" y="5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77</xdr:col>
      <xdr:colOff>0</xdr:colOff>
      <xdr:row>4</xdr:row>
      <xdr:rowOff>0</xdr:rowOff>
    </xdr:from>
    <xdr:to>
      <xdr:col>77</xdr:col>
      <xdr:colOff>0</xdr:colOff>
      <xdr:row>7</xdr:row>
      <xdr:rowOff>0</xdr:rowOff>
    </xdr:to>
    <xdr:sp macro="" textlink="">
      <xdr:nvSpPr>
        <xdr:cNvPr id="132" name="Freeform 10"/>
        <xdr:cNvSpPr>
          <a:spLocks/>
        </xdr:cNvSpPr>
      </xdr:nvSpPr>
      <xdr:spPr bwMode="auto">
        <a:xfrm>
          <a:off x="63693675" y="1247775"/>
          <a:ext cx="0" cy="1000125"/>
        </a:xfrm>
        <a:custGeom>
          <a:avLst/>
          <a:gdLst>
            <a:gd name="T0" fmla="*/ 0 w 79"/>
            <a:gd name="T1" fmla="*/ 0 h 50"/>
            <a:gd name="T2" fmla="*/ 0 w 79"/>
            <a:gd name="T3" fmla="*/ 2147483646 h 50"/>
            <a:gd name="T4" fmla="*/ 0 60000 65536"/>
            <a:gd name="T5" fmla="*/ 0 60000 65536"/>
            <a:gd name="T6" fmla="*/ 0 w 79"/>
            <a:gd name="T7" fmla="*/ 0 h 50"/>
            <a:gd name="T8" fmla="*/ 0 w 79"/>
            <a:gd name="T9" fmla="*/ 50 h 5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79" h="50">
              <a:moveTo>
                <a:pt x="0" y="0"/>
              </a:moveTo>
              <a:lnTo>
                <a:pt x="79" y="5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83</xdr:col>
      <xdr:colOff>9525</xdr:colOff>
      <xdr:row>4</xdr:row>
      <xdr:rowOff>0</xdr:rowOff>
    </xdr:from>
    <xdr:to>
      <xdr:col>84</xdr:col>
      <xdr:colOff>0</xdr:colOff>
      <xdr:row>7</xdr:row>
      <xdr:rowOff>0</xdr:rowOff>
    </xdr:to>
    <xdr:sp macro="" textlink="">
      <xdr:nvSpPr>
        <xdr:cNvPr id="133" name="Freeform 14"/>
        <xdr:cNvSpPr>
          <a:spLocks/>
        </xdr:cNvSpPr>
      </xdr:nvSpPr>
      <xdr:spPr bwMode="auto">
        <a:xfrm>
          <a:off x="68551425" y="1247775"/>
          <a:ext cx="971550" cy="1000125"/>
        </a:xfrm>
        <a:custGeom>
          <a:avLst/>
          <a:gdLst>
            <a:gd name="T0" fmla="*/ 0 w 79"/>
            <a:gd name="T1" fmla="*/ 0 h 50"/>
            <a:gd name="T2" fmla="*/ 0 w 79"/>
            <a:gd name="T3" fmla="*/ 2147483646 h 50"/>
            <a:gd name="T4" fmla="*/ 0 60000 65536"/>
            <a:gd name="T5" fmla="*/ 0 60000 65536"/>
            <a:gd name="T6" fmla="*/ 0 w 79"/>
            <a:gd name="T7" fmla="*/ 0 h 50"/>
            <a:gd name="T8" fmla="*/ 0 w 79"/>
            <a:gd name="T9" fmla="*/ 50 h 5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79" h="50">
              <a:moveTo>
                <a:pt x="0" y="0"/>
              </a:moveTo>
              <a:lnTo>
                <a:pt x="79" y="5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100</xdr:col>
      <xdr:colOff>0</xdr:colOff>
      <xdr:row>5</xdr:row>
      <xdr:rowOff>0</xdr:rowOff>
    </xdr:from>
    <xdr:to>
      <xdr:col>101</xdr:col>
      <xdr:colOff>0</xdr:colOff>
      <xdr:row>7</xdr:row>
      <xdr:rowOff>9525</xdr:rowOff>
    </xdr:to>
    <xdr:sp macro="" textlink="">
      <xdr:nvSpPr>
        <xdr:cNvPr id="134" name="Line 1"/>
        <xdr:cNvSpPr>
          <a:spLocks noChangeShapeType="1"/>
        </xdr:cNvSpPr>
      </xdr:nvSpPr>
      <xdr:spPr bwMode="auto">
        <a:xfrm>
          <a:off x="81943575" y="1457325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108</xdr:col>
      <xdr:colOff>0</xdr:colOff>
      <xdr:row>5</xdr:row>
      <xdr:rowOff>0</xdr:rowOff>
    </xdr:from>
    <xdr:to>
      <xdr:col>109</xdr:col>
      <xdr:colOff>0</xdr:colOff>
      <xdr:row>7</xdr:row>
      <xdr:rowOff>9525</xdr:rowOff>
    </xdr:to>
    <xdr:sp macro="" textlink="">
      <xdr:nvSpPr>
        <xdr:cNvPr id="136" name="Line 1"/>
        <xdr:cNvSpPr>
          <a:spLocks noChangeShapeType="1"/>
        </xdr:cNvSpPr>
      </xdr:nvSpPr>
      <xdr:spPr bwMode="auto">
        <a:xfrm>
          <a:off x="81943575" y="1457325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5</xdr:row>
      <xdr:rowOff>0</xdr:rowOff>
    </xdr:from>
    <xdr:to>
      <xdr:col>64</xdr:col>
      <xdr:colOff>0</xdr:colOff>
      <xdr:row>6</xdr:row>
      <xdr:rowOff>228600</xdr:rowOff>
    </xdr:to>
    <xdr:sp macro="" textlink="">
      <xdr:nvSpPr>
        <xdr:cNvPr id="138" name="Line 5"/>
        <xdr:cNvSpPr>
          <a:spLocks noChangeShapeType="1"/>
        </xdr:cNvSpPr>
      </xdr:nvSpPr>
      <xdr:spPr bwMode="auto">
        <a:xfrm>
          <a:off x="54559200" y="1457325"/>
          <a:ext cx="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70</xdr:col>
      <xdr:colOff>9525</xdr:colOff>
      <xdr:row>4</xdr:row>
      <xdr:rowOff>0</xdr:rowOff>
    </xdr:from>
    <xdr:to>
      <xdr:col>71</xdr:col>
      <xdr:colOff>0</xdr:colOff>
      <xdr:row>7</xdr:row>
      <xdr:rowOff>0</xdr:rowOff>
    </xdr:to>
    <xdr:sp macro="" textlink="">
      <xdr:nvSpPr>
        <xdr:cNvPr id="139" name="Freeform 7"/>
        <xdr:cNvSpPr>
          <a:spLocks/>
        </xdr:cNvSpPr>
      </xdr:nvSpPr>
      <xdr:spPr bwMode="auto">
        <a:xfrm>
          <a:off x="58912125" y="1247775"/>
          <a:ext cx="904875" cy="1000125"/>
        </a:xfrm>
        <a:custGeom>
          <a:avLst/>
          <a:gdLst>
            <a:gd name="T0" fmla="*/ 0 w 79"/>
            <a:gd name="T1" fmla="*/ 0 h 50"/>
            <a:gd name="T2" fmla="*/ 2147483646 w 79"/>
            <a:gd name="T3" fmla="*/ 2147483646 h 50"/>
            <a:gd name="T4" fmla="*/ 0 60000 65536"/>
            <a:gd name="T5" fmla="*/ 0 60000 65536"/>
            <a:gd name="T6" fmla="*/ 0 w 79"/>
            <a:gd name="T7" fmla="*/ 0 h 50"/>
            <a:gd name="T8" fmla="*/ 79 w 79"/>
            <a:gd name="T9" fmla="*/ 50 h 5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79" h="50">
              <a:moveTo>
                <a:pt x="0" y="0"/>
              </a:moveTo>
              <a:lnTo>
                <a:pt x="79" y="5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77</xdr:col>
      <xdr:colOff>0</xdr:colOff>
      <xdr:row>4</xdr:row>
      <xdr:rowOff>228600</xdr:rowOff>
    </xdr:from>
    <xdr:to>
      <xdr:col>77</xdr:col>
      <xdr:colOff>0</xdr:colOff>
      <xdr:row>7</xdr:row>
      <xdr:rowOff>0</xdr:rowOff>
    </xdr:to>
    <xdr:sp macro="" textlink="">
      <xdr:nvSpPr>
        <xdr:cNvPr id="140" name="Freeform 8"/>
        <xdr:cNvSpPr>
          <a:spLocks/>
        </xdr:cNvSpPr>
      </xdr:nvSpPr>
      <xdr:spPr bwMode="auto">
        <a:xfrm>
          <a:off x="63693675" y="1457325"/>
          <a:ext cx="0" cy="790575"/>
        </a:xfrm>
        <a:custGeom>
          <a:avLst/>
          <a:gdLst>
            <a:gd name="T0" fmla="*/ 0 w 79"/>
            <a:gd name="T1" fmla="*/ 0 h 50"/>
            <a:gd name="T2" fmla="*/ 0 w 79"/>
            <a:gd name="T3" fmla="*/ 2147483646 h 50"/>
            <a:gd name="T4" fmla="*/ 0 60000 65536"/>
            <a:gd name="T5" fmla="*/ 0 60000 65536"/>
            <a:gd name="T6" fmla="*/ 0 w 79"/>
            <a:gd name="T7" fmla="*/ 0 h 50"/>
            <a:gd name="T8" fmla="*/ 0 w 79"/>
            <a:gd name="T9" fmla="*/ 50 h 5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79" h="50">
              <a:moveTo>
                <a:pt x="0" y="0"/>
              </a:moveTo>
              <a:lnTo>
                <a:pt x="79" y="5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77</xdr:col>
      <xdr:colOff>0</xdr:colOff>
      <xdr:row>4</xdr:row>
      <xdr:rowOff>0</xdr:rowOff>
    </xdr:from>
    <xdr:to>
      <xdr:col>77</xdr:col>
      <xdr:colOff>0</xdr:colOff>
      <xdr:row>7</xdr:row>
      <xdr:rowOff>0</xdr:rowOff>
    </xdr:to>
    <xdr:sp macro="" textlink="">
      <xdr:nvSpPr>
        <xdr:cNvPr id="141" name="Freeform 10"/>
        <xdr:cNvSpPr>
          <a:spLocks/>
        </xdr:cNvSpPr>
      </xdr:nvSpPr>
      <xdr:spPr bwMode="auto">
        <a:xfrm>
          <a:off x="63693675" y="1247775"/>
          <a:ext cx="0" cy="1000125"/>
        </a:xfrm>
        <a:custGeom>
          <a:avLst/>
          <a:gdLst>
            <a:gd name="T0" fmla="*/ 0 w 79"/>
            <a:gd name="T1" fmla="*/ 0 h 50"/>
            <a:gd name="T2" fmla="*/ 0 w 79"/>
            <a:gd name="T3" fmla="*/ 2147483646 h 50"/>
            <a:gd name="T4" fmla="*/ 0 60000 65536"/>
            <a:gd name="T5" fmla="*/ 0 60000 65536"/>
            <a:gd name="T6" fmla="*/ 0 w 79"/>
            <a:gd name="T7" fmla="*/ 0 h 50"/>
            <a:gd name="T8" fmla="*/ 0 w 79"/>
            <a:gd name="T9" fmla="*/ 50 h 5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79" h="50">
              <a:moveTo>
                <a:pt x="0" y="0"/>
              </a:moveTo>
              <a:lnTo>
                <a:pt x="79" y="5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83</xdr:col>
      <xdr:colOff>9525</xdr:colOff>
      <xdr:row>4</xdr:row>
      <xdr:rowOff>0</xdr:rowOff>
    </xdr:from>
    <xdr:to>
      <xdr:col>84</xdr:col>
      <xdr:colOff>0</xdr:colOff>
      <xdr:row>7</xdr:row>
      <xdr:rowOff>0</xdr:rowOff>
    </xdr:to>
    <xdr:sp macro="" textlink="">
      <xdr:nvSpPr>
        <xdr:cNvPr id="142" name="Freeform 14"/>
        <xdr:cNvSpPr>
          <a:spLocks/>
        </xdr:cNvSpPr>
      </xdr:nvSpPr>
      <xdr:spPr bwMode="auto">
        <a:xfrm>
          <a:off x="68551425" y="1247775"/>
          <a:ext cx="971550" cy="1000125"/>
        </a:xfrm>
        <a:custGeom>
          <a:avLst/>
          <a:gdLst>
            <a:gd name="T0" fmla="*/ 0 w 79"/>
            <a:gd name="T1" fmla="*/ 0 h 50"/>
            <a:gd name="T2" fmla="*/ 0 w 79"/>
            <a:gd name="T3" fmla="*/ 2147483646 h 50"/>
            <a:gd name="T4" fmla="*/ 0 60000 65536"/>
            <a:gd name="T5" fmla="*/ 0 60000 65536"/>
            <a:gd name="T6" fmla="*/ 0 w 79"/>
            <a:gd name="T7" fmla="*/ 0 h 50"/>
            <a:gd name="T8" fmla="*/ 0 w 79"/>
            <a:gd name="T9" fmla="*/ 50 h 5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79" h="50">
              <a:moveTo>
                <a:pt x="0" y="0"/>
              </a:moveTo>
              <a:lnTo>
                <a:pt x="79" y="5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100</xdr:col>
      <xdr:colOff>0</xdr:colOff>
      <xdr:row>5</xdr:row>
      <xdr:rowOff>0</xdr:rowOff>
    </xdr:from>
    <xdr:to>
      <xdr:col>101</xdr:col>
      <xdr:colOff>0</xdr:colOff>
      <xdr:row>7</xdr:row>
      <xdr:rowOff>9525</xdr:rowOff>
    </xdr:to>
    <xdr:sp macro="" textlink="">
      <xdr:nvSpPr>
        <xdr:cNvPr id="143" name="Line 1"/>
        <xdr:cNvSpPr>
          <a:spLocks noChangeShapeType="1"/>
        </xdr:cNvSpPr>
      </xdr:nvSpPr>
      <xdr:spPr bwMode="auto">
        <a:xfrm>
          <a:off x="81943575" y="1457325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108</xdr:col>
      <xdr:colOff>0</xdr:colOff>
      <xdr:row>5</xdr:row>
      <xdr:rowOff>0</xdr:rowOff>
    </xdr:from>
    <xdr:to>
      <xdr:col>109</xdr:col>
      <xdr:colOff>0</xdr:colOff>
      <xdr:row>7</xdr:row>
      <xdr:rowOff>9525</xdr:rowOff>
    </xdr:to>
    <xdr:sp macro="" textlink="">
      <xdr:nvSpPr>
        <xdr:cNvPr id="145" name="Line 1"/>
        <xdr:cNvSpPr>
          <a:spLocks noChangeShapeType="1"/>
        </xdr:cNvSpPr>
      </xdr:nvSpPr>
      <xdr:spPr bwMode="auto">
        <a:xfrm>
          <a:off x="81943575" y="1457325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5</xdr:row>
      <xdr:rowOff>0</xdr:rowOff>
    </xdr:from>
    <xdr:to>
      <xdr:col>64</xdr:col>
      <xdr:colOff>0</xdr:colOff>
      <xdr:row>6</xdr:row>
      <xdr:rowOff>228600</xdr:rowOff>
    </xdr:to>
    <xdr:sp macro="" textlink="">
      <xdr:nvSpPr>
        <xdr:cNvPr id="147" name="Line 5"/>
        <xdr:cNvSpPr>
          <a:spLocks noChangeShapeType="1"/>
        </xdr:cNvSpPr>
      </xdr:nvSpPr>
      <xdr:spPr bwMode="auto">
        <a:xfrm>
          <a:off x="54559200" y="1457325"/>
          <a:ext cx="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70</xdr:col>
      <xdr:colOff>9525</xdr:colOff>
      <xdr:row>4</xdr:row>
      <xdr:rowOff>0</xdr:rowOff>
    </xdr:from>
    <xdr:to>
      <xdr:col>71</xdr:col>
      <xdr:colOff>0</xdr:colOff>
      <xdr:row>7</xdr:row>
      <xdr:rowOff>0</xdr:rowOff>
    </xdr:to>
    <xdr:sp macro="" textlink="">
      <xdr:nvSpPr>
        <xdr:cNvPr id="148" name="Freeform 7"/>
        <xdr:cNvSpPr>
          <a:spLocks/>
        </xdr:cNvSpPr>
      </xdr:nvSpPr>
      <xdr:spPr bwMode="auto">
        <a:xfrm>
          <a:off x="58912125" y="1247775"/>
          <a:ext cx="904875" cy="1000125"/>
        </a:xfrm>
        <a:custGeom>
          <a:avLst/>
          <a:gdLst>
            <a:gd name="T0" fmla="*/ 0 w 79"/>
            <a:gd name="T1" fmla="*/ 0 h 50"/>
            <a:gd name="T2" fmla="*/ 2147483646 w 79"/>
            <a:gd name="T3" fmla="*/ 2147483646 h 50"/>
            <a:gd name="T4" fmla="*/ 0 60000 65536"/>
            <a:gd name="T5" fmla="*/ 0 60000 65536"/>
            <a:gd name="T6" fmla="*/ 0 w 79"/>
            <a:gd name="T7" fmla="*/ 0 h 50"/>
            <a:gd name="T8" fmla="*/ 79 w 79"/>
            <a:gd name="T9" fmla="*/ 50 h 5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79" h="50">
              <a:moveTo>
                <a:pt x="0" y="0"/>
              </a:moveTo>
              <a:lnTo>
                <a:pt x="79" y="5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77</xdr:col>
      <xdr:colOff>0</xdr:colOff>
      <xdr:row>4</xdr:row>
      <xdr:rowOff>228600</xdr:rowOff>
    </xdr:from>
    <xdr:to>
      <xdr:col>77</xdr:col>
      <xdr:colOff>0</xdr:colOff>
      <xdr:row>7</xdr:row>
      <xdr:rowOff>0</xdr:rowOff>
    </xdr:to>
    <xdr:sp macro="" textlink="">
      <xdr:nvSpPr>
        <xdr:cNvPr id="149" name="Freeform 8"/>
        <xdr:cNvSpPr>
          <a:spLocks/>
        </xdr:cNvSpPr>
      </xdr:nvSpPr>
      <xdr:spPr bwMode="auto">
        <a:xfrm>
          <a:off x="63693675" y="1457325"/>
          <a:ext cx="0" cy="790575"/>
        </a:xfrm>
        <a:custGeom>
          <a:avLst/>
          <a:gdLst>
            <a:gd name="T0" fmla="*/ 0 w 79"/>
            <a:gd name="T1" fmla="*/ 0 h 50"/>
            <a:gd name="T2" fmla="*/ 0 w 79"/>
            <a:gd name="T3" fmla="*/ 2147483646 h 50"/>
            <a:gd name="T4" fmla="*/ 0 60000 65536"/>
            <a:gd name="T5" fmla="*/ 0 60000 65536"/>
            <a:gd name="T6" fmla="*/ 0 w 79"/>
            <a:gd name="T7" fmla="*/ 0 h 50"/>
            <a:gd name="T8" fmla="*/ 0 w 79"/>
            <a:gd name="T9" fmla="*/ 50 h 5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79" h="50">
              <a:moveTo>
                <a:pt x="0" y="0"/>
              </a:moveTo>
              <a:lnTo>
                <a:pt x="79" y="5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77</xdr:col>
      <xdr:colOff>0</xdr:colOff>
      <xdr:row>4</xdr:row>
      <xdr:rowOff>0</xdr:rowOff>
    </xdr:from>
    <xdr:to>
      <xdr:col>77</xdr:col>
      <xdr:colOff>0</xdr:colOff>
      <xdr:row>7</xdr:row>
      <xdr:rowOff>0</xdr:rowOff>
    </xdr:to>
    <xdr:sp macro="" textlink="">
      <xdr:nvSpPr>
        <xdr:cNvPr id="150" name="Freeform 10"/>
        <xdr:cNvSpPr>
          <a:spLocks/>
        </xdr:cNvSpPr>
      </xdr:nvSpPr>
      <xdr:spPr bwMode="auto">
        <a:xfrm>
          <a:off x="63693675" y="1247775"/>
          <a:ext cx="0" cy="1000125"/>
        </a:xfrm>
        <a:custGeom>
          <a:avLst/>
          <a:gdLst>
            <a:gd name="T0" fmla="*/ 0 w 79"/>
            <a:gd name="T1" fmla="*/ 0 h 50"/>
            <a:gd name="T2" fmla="*/ 0 w 79"/>
            <a:gd name="T3" fmla="*/ 2147483646 h 50"/>
            <a:gd name="T4" fmla="*/ 0 60000 65536"/>
            <a:gd name="T5" fmla="*/ 0 60000 65536"/>
            <a:gd name="T6" fmla="*/ 0 w 79"/>
            <a:gd name="T7" fmla="*/ 0 h 50"/>
            <a:gd name="T8" fmla="*/ 0 w 79"/>
            <a:gd name="T9" fmla="*/ 50 h 5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79" h="50">
              <a:moveTo>
                <a:pt x="0" y="0"/>
              </a:moveTo>
              <a:lnTo>
                <a:pt x="79" y="5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83</xdr:col>
      <xdr:colOff>9525</xdr:colOff>
      <xdr:row>4</xdr:row>
      <xdr:rowOff>0</xdr:rowOff>
    </xdr:from>
    <xdr:to>
      <xdr:col>84</xdr:col>
      <xdr:colOff>0</xdr:colOff>
      <xdr:row>7</xdr:row>
      <xdr:rowOff>0</xdr:rowOff>
    </xdr:to>
    <xdr:sp macro="" textlink="">
      <xdr:nvSpPr>
        <xdr:cNvPr id="151" name="Freeform 14"/>
        <xdr:cNvSpPr>
          <a:spLocks/>
        </xdr:cNvSpPr>
      </xdr:nvSpPr>
      <xdr:spPr bwMode="auto">
        <a:xfrm>
          <a:off x="68551425" y="1247775"/>
          <a:ext cx="971550" cy="1000125"/>
        </a:xfrm>
        <a:custGeom>
          <a:avLst/>
          <a:gdLst>
            <a:gd name="T0" fmla="*/ 0 w 79"/>
            <a:gd name="T1" fmla="*/ 0 h 50"/>
            <a:gd name="T2" fmla="*/ 0 w 79"/>
            <a:gd name="T3" fmla="*/ 2147483646 h 50"/>
            <a:gd name="T4" fmla="*/ 0 60000 65536"/>
            <a:gd name="T5" fmla="*/ 0 60000 65536"/>
            <a:gd name="T6" fmla="*/ 0 w 79"/>
            <a:gd name="T7" fmla="*/ 0 h 50"/>
            <a:gd name="T8" fmla="*/ 0 w 79"/>
            <a:gd name="T9" fmla="*/ 50 h 5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79" h="50">
              <a:moveTo>
                <a:pt x="0" y="0"/>
              </a:moveTo>
              <a:lnTo>
                <a:pt x="79" y="5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100</xdr:col>
      <xdr:colOff>0</xdr:colOff>
      <xdr:row>5</xdr:row>
      <xdr:rowOff>0</xdr:rowOff>
    </xdr:from>
    <xdr:to>
      <xdr:col>101</xdr:col>
      <xdr:colOff>0</xdr:colOff>
      <xdr:row>7</xdr:row>
      <xdr:rowOff>9525</xdr:rowOff>
    </xdr:to>
    <xdr:sp macro="" textlink="">
      <xdr:nvSpPr>
        <xdr:cNvPr id="152" name="Line 1"/>
        <xdr:cNvSpPr>
          <a:spLocks noChangeShapeType="1"/>
        </xdr:cNvSpPr>
      </xdr:nvSpPr>
      <xdr:spPr bwMode="auto">
        <a:xfrm>
          <a:off x="81943575" y="1457325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108</xdr:col>
      <xdr:colOff>0</xdr:colOff>
      <xdr:row>5</xdr:row>
      <xdr:rowOff>0</xdr:rowOff>
    </xdr:from>
    <xdr:to>
      <xdr:col>109</xdr:col>
      <xdr:colOff>0</xdr:colOff>
      <xdr:row>7</xdr:row>
      <xdr:rowOff>9525</xdr:rowOff>
    </xdr:to>
    <xdr:sp macro="" textlink="">
      <xdr:nvSpPr>
        <xdr:cNvPr id="154" name="Line 1"/>
        <xdr:cNvSpPr>
          <a:spLocks noChangeShapeType="1"/>
        </xdr:cNvSpPr>
      </xdr:nvSpPr>
      <xdr:spPr bwMode="auto">
        <a:xfrm>
          <a:off x="81943575" y="1457325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115</xdr:col>
      <xdr:colOff>0</xdr:colOff>
      <xdr:row>5</xdr:row>
      <xdr:rowOff>0</xdr:rowOff>
    </xdr:from>
    <xdr:to>
      <xdr:col>116</xdr:col>
      <xdr:colOff>0</xdr:colOff>
      <xdr:row>7</xdr:row>
      <xdr:rowOff>9525</xdr:rowOff>
    </xdr:to>
    <xdr:sp macro="" textlink="">
      <xdr:nvSpPr>
        <xdr:cNvPr id="155" name="Line 1"/>
        <xdr:cNvSpPr>
          <a:spLocks noChangeShapeType="1"/>
        </xdr:cNvSpPr>
      </xdr:nvSpPr>
      <xdr:spPr bwMode="auto">
        <a:xfrm>
          <a:off x="81943575" y="1457325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9525</xdr:colOff>
      <xdr:row>4</xdr:row>
      <xdr:rowOff>0</xdr:rowOff>
    </xdr:from>
    <xdr:to>
      <xdr:col>84</xdr:col>
      <xdr:colOff>0</xdr:colOff>
      <xdr:row>7</xdr:row>
      <xdr:rowOff>0</xdr:rowOff>
    </xdr:to>
    <xdr:sp macro="" textlink="">
      <xdr:nvSpPr>
        <xdr:cNvPr id="85" name="Freeform 14"/>
        <xdr:cNvSpPr>
          <a:spLocks/>
        </xdr:cNvSpPr>
      </xdr:nvSpPr>
      <xdr:spPr bwMode="auto">
        <a:xfrm>
          <a:off x="63331725" y="904875"/>
          <a:ext cx="971550" cy="1000125"/>
        </a:xfrm>
        <a:custGeom>
          <a:avLst/>
          <a:gdLst>
            <a:gd name="T0" fmla="*/ 0 w 79"/>
            <a:gd name="T1" fmla="*/ 0 h 50"/>
            <a:gd name="T2" fmla="*/ 0 w 79"/>
            <a:gd name="T3" fmla="*/ 2147483646 h 50"/>
            <a:gd name="T4" fmla="*/ 0 60000 65536"/>
            <a:gd name="T5" fmla="*/ 0 60000 65536"/>
            <a:gd name="T6" fmla="*/ 0 w 79"/>
            <a:gd name="T7" fmla="*/ 0 h 50"/>
            <a:gd name="T8" fmla="*/ 0 w 79"/>
            <a:gd name="T9" fmla="*/ 50 h 5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79" h="50">
              <a:moveTo>
                <a:pt x="0" y="0"/>
              </a:moveTo>
              <a:lnTo>
                <a:pt x="79" y="5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83</xdr:col>
      <xdr:colOff>9525</xdr:colOff>
      <xdr:row>4</xdr:row>
      <xdr:rowOff>0</xdr:rowOff>
    </xdr:from>
    <xdr:to>
      <xdr:col>84</xdr:col>
      <xdr:colOff>0</xdr:colOff>
      <xdr:row>7</xdr:row>
      <xdr:rowOff>0</xdr:rowOff>
    </xdr:to>
    <xdr:sp macro="" textlink="">
      <xdr:nvSpPr>
        <xdr:cNvPr id="86" name="Freeform 14"/>
        <xdr:cNvSpPr>
          <a:spLocks/>
        </xdr:cNvSpPr>
      </xdr:nvSpPr>
      <xdr:spPr bwMode="auto">
        <a:xfrm>
          <a:off x="63331725" y="904875"/>
          <a:ext cx="971550" cy="1000125"/>
        </a:xfrm>
        <a:custGeom>
          <a:avLst/>
          <a:gdLst>
            <a:gd name="T0" fmla="*/ 0 w 79"/>
            <a:gd name="T1" fmla="*/ 0 h 50"/>
            <a:gd name="T2" fmla="*/ 0 w 79"/>
            <a:gd name="T3" fmla="*/ 2147483646 h 50"/>
            <a:gd name="T4" fmla="*/ 0 60000 65536"/>
            <a:gd name="T5" fmla="*/ 0 60000 65536"/>
            <a:gd name="T6" fmla="*/ 0 w 79"/>
            <a:gd name="T7" fmla="*/ 0 h 50"/>
            <a:gd name="T8" fmla="*/ 0 w 79"/>
            <a:gd name="T9" fmla="*/ 50 h 5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79" h="50">
              <a:moveTo>
                <a:pt x="0" y="0"/>
              </a:moveTo>
              <a:lnTo>
                <a:pt x="79" y="5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83</xdr:col>
      <xdr:colOff>9525</xdr:colOff>
      <xdr:row>4</xdr:row>
      <xdr:rowOff>0</xdr:rowOff>
    </xdr:from>
    <xdr:to>
      <xdr:col>84</xdr:col>
      <xdr:colOff>0</xdr:colOff>
      <xdr:row>7</xdr:row>
      <xdr:rowOff>0</xdr:rowOff>
    </xdr:to>
    <xdr:sp macro="" textlink="">
      <xdr:nvSpPr>
        <xdr:cNvPr id="87" name="Freeform 14"/>
        <xdr:cNvSpPr>
          <a:spLocks/>
        </xdr:cNvSpPr>
      </xdr:nvSpPr>
      <xdr:spPr bwMode="auto">
        <a:xfrm>
          <a:off x="63331725" y="904875"/>
          <a:ext cx="971550" cy="1000125"/>
        </a:xfrm>
        <a:custGeom>
          <a:avLst/>
          <a:gdLst>
            <a:gd name="T0" fmla="*/ 0 w 79"/>
            <a:gd name="T1" fmla="*/ 0 h 50"/>
            <a:gd name="T2" fmla="*/ 0 w 79"/>
            <a:gd name="T3" fmla="*/ 2147483646 h 50"/>
            <a:gd name="T4" fmla="*/ 0 60000 65536"/>
            <a:gd name="T5" fmla="*/ 0 60000 65536"/>
            <a:gd name="T6" fmla="*/ 0 w 79"/>
            <a:gd name="T7" fmla="*/ 0 h 50"/>
            <a:gd name="T8" fmla="*/ 0 w 79"/>
            <a:gd name="T9" fmla="*/ 50 h 5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79" h="50">
              <a:moveTo>
                <a:pt x="0" y="0"/>
              </a:moveTo>
              <a:lnTo>
                <a:pt x="79" y="5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83</xdr:col>
      <xdr:colOff>9525</xdr:colOff>
      <xdr:row>4</xdr:row>
      <xdr:rowOff>0</xdr:rowOff>
    </xdr:from>
    <xdr:to>
      <xdr:col>84</xdr:col>
      <xdr:colOff>0</xdr:colOff>
      <xdr:row>7</xdr:row>
      <xdr:rowOff>0</xdr:rowOff>
    </xdr:to>
    <xdr:sp macro="" textlink="">
      <xdr:nvSpPr>
        <xdr:cNvPr id="88" name="Freeform 14"/>
        <xdr:cNvSpPr>
          <a:spLocks/>
        </xdr:cNvSpPr>
      </xdr:nvSpPr>
      <xdr:spPr bwMode="auto">
        <a:xfrm>
          <a:off x="63331725" y="904875"/>
          <a:ext cx="971550" cy="1000125"/>
        </a:xfrm>
        <a:custGeom>
          <a:avLst/>
          <a:gdLst>
            <a:gd name="T0" fmla="*/ 0 w 79"/>
            <a:gd name="T1" fmla="*/ 0 h 50"/>
            <a:gd name="T2" fmla="*/ 2147483646 w 79"/>
            <a:gd name="T3" fmla="*/ 2147483646 h 50"/>
            <a:gd name="T4" fmla="*/ 0 60000 65536"/>
            <a:gd name="T5" fmla="*/ 0 60000 65536"/>
            <a:gd name="T6" fmla="*/ 0 w 79"/>
            <a:gd name="T7" fmla="*/ 0 h 50"/>
            <a:gd name="T8" fmla="*/ 79 w 79"/>
            <a:gd name="T9" fmla="*/ 50 h 5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79" h="50">
              <a:moveTo>
                <a:pt x="0" y="0"/>
              </a:moveTo>
              <a:lnTo>
                <a:pt x="79" y="5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2</xdr:col>
      <xdr:colOff>0</xdr:colOff>
      <xdr:row>7</xdr:row>
      <xdr:rowOff>9525</xdr:rowOff>
    </xdr:to>
    <xdr:sp macro="" textlink="">
      <xdr:nvSpPr>
        <xdr:cNvPr id="784975" name="Line 1"/>
        <xdr:cNvSpPr>
          <a:spLocks noChangeShapeType="1"/>
        </xdr:cNvSpPr>
      </xdr:nvSpPr>
      <xdr:spPr bwMode="auto">
        <a:xfrm>
          <a:off x="123825" y="904875"/>
          <a:ext cx="1304925" cy="933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47625</xdr:colOff>
      <xdr:row>4</xdr:row>
      <xdr:rowOff>0</xdr:rowOff>
    </xdr:from>
    <xdr:to>
      <xdr:col>21</xdr:col>
      <xdr:colOff>1076325</xdr:colOff>
      <xdr:row>7</xdr:row>
      <xdr:rowOff>0</xdr:rowOff>
    </xdr:to>
    <xdr:sp macro="" textlink="">
      <xdr:nvSpPr>
        <xdr:cNvPr id="784976" name="Line 2"/>
        <xdr:cNvSpPr>
          <a:spLocks noChangeShapeType="1"/>
        </xdr:cNvSpPr>
      </xdr:nvSpPr>
      <xdr:spPr bwMode="auto">
        <a:xfrm>
          <a:off x="22031325" y="676275"/>
          <a:ext cx="1028700" cy="1152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0</xdr:rowOff>
    </xdr:from>
    <xdr:to>
      <xdr:col>2</xdr:col>
      <xdr:colOff>0</xdr:colOff>
      <xdr:row>7</xdr:row>
      <xdr:rowOff>9525</xdr:rowOff>
    </xdr:to>
    <xdr:sp macro="" textlink="">
      <xdr:nvSpPr>
        <xdr:cNvPr id="784977" name="Line 7"/>
        <xdr:cNvSpPr>
          <a:spLocks noChangeShapeType="1"/>
        </xdr:cNvSpPr>
      </xdr:nvSpPr>
      <xdr:spPr bwMode="auto">
        <a:xfrm>
          <a:off x="123825" y="904875"/>
          <a:ext cx="1304925" cy="933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0</xdr:rowOff>
    </xdr:from>
    <xdr:to>
      <xdr:col>2</xdr:col>
      <xdr:colOff>0</xdr:colOff>
      <xdr:row>7</xdr:row>
      <xdr:rowOff>9525</xdr:rowOff>
    </xdr:to>
    <xdr:sp macro="" textlink="">
      <xdr:nvSpPr>
        <xdr:cNvPr id="784978" name="Line 13"/>
        <xdr:cNvSpPr>
          <a:spLocks noChangeShapeType="1"/>
        </xdr:cNvSpPr>
      </xdr:nvSpPr>
      <xdr:spPr bwMode="auto">
        <a:xfrm>
          <a:off x="123825" y="904875"/>
          <a:ext cx="1304925" cy="933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4</xdr:row>
      <xdr:rowOff>228600</xdr:rowOff>
    </xdr:from>
    <xdr:to>
      <xdr:col>51</xdr:col>
      <xdr:colOff>0</xdr:colOff>
      <xdr:row>7</xdr:row>
      <xdr:rowOff>0</xdr:rowOff>
    </xdr:to>
    <xdr:sp macro="" textlink="">
      <xdr:nvSpPr>
        <xdr:cNvPr id="16" name="Freeform 9"/>
        <xdr:cNvSpPr>
          <a:spLocks/>
        </xdr:cNvSpPr>
      </xdr:nvSpPr>
      <xdr:spPr bwMode="auto">
        <a:xfrm>
          <a:off x="45643800" y="1028700"/>
          <a:ext cx="0" cy="790575"/>
        </a:xfrm>
        <a:custGeom>
          <a:avLst/>
          <a:gdLst>
            <a:gd name="T0" fmla="*/ 0 w 79"/>
            <a:gd name="T1" fmla="*/ 0 h 50"/>
            <a:gd name="T2" fmla="*/ 0 w 79"/>
            <a:gd name="T3" fmla="*/ 2147483646 h 50"/>
            <a:gd name="T4" fmla="*/ 0 60000 65536"/>
            <a:gd name="T5" fmla="*/ 0 60000 65536"/>
            <a:gd name="T6" fmla="*/ 0 w 79"/>
            <a:gd name="T7" fmla="*/ 0 h 50"/>
            <a:gd name="T8" fmla="*/ 0 w 79"/>
            <a:gd name="T9" fmla="*/ 50 h 5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79" h="50">
              <a:moveTo>
                <a:pt x="0" y="0"/>
              </a:moveTo>
              <a:lnTo>
                <a:pt x="79" y="5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51</xdr:col>
      <xdr:colOff>0</xdr:colOff>
      <xdr:row>4</xdr:row>
      <xdr:rowOff>228600</xdr:rowOff>
    </xdr:from>
    <xdr:to>
      <xdr:col>51</xdr:col>
      <xdr:colOff>0</xdr:colOff>
      <xdr:row>7</xdr:row>
      <xdr:rowOff>0</xdr:rowOff>
    </xdr:to>
    <xdr:sp macro="" textlink="">
      <xdr:nvSpPr>
        <xdr:cNvPr id="18" name="Freeform 15"/>
        <xdr:cNvSpPr>
          <a:spLocks/>
        </xdr:cNvSpPr>
      </xdr:nvSpPr>
      <xdr:spPr bwMode="auto">
        <a:xfrm>
          <a:off x="45643800" y="1028700"/>
          <a:ext cx="0" cy="790575"/>
        </a:xfrm>
        <a:custGeom>
          <a:avLst/>
          <a:gdLst>
            <a:gd name="T0" fmla="*/ 0 w 79"/>
            <a:gd name="T1" fmla="*/ 0 h 50"/>
            <a:gd name="T2" fmla="*/ 0 w 79"/>
            <a:gd name="T3" fmla="*/ 2147483646 h 50"/>
            <a:gd name="T4" fmla="*/ 0 60000 65536"/>
            <a:gd name="T5" fmla="*/ 0 60000 65536"/>
            <a:gd name="T6" fmla="*/ 0 w 79"/>
            <a:gd name="T7" fmla="*/ 0 h 50"/>
            <a:gd name="T8" fmla="*/ 0 w 79"/>
            <a:gd name="T9" fmla="*/ 50 h 50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79" h="50">
              <a:moveTo>
                <a:pt x="0" y="0"/>
              </a:moveTo>
              <a:lnTo>
                <a:pt x="79" y="5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</xdr:row>
      <xdr:rowOff>219075</xdr:rowOff>
    </xdr:from>
    <xdr:to>
      <xdr:col>2</xdr:col>
      <xdr:colOff>28575</xdr:colOff>
      <xdr:row>7</xdr:row>
      <xdr:rowOff>28575</xdr:rowOff>
    </xdr:to>
    <xdr:sp macro="" textlink="">
      <xdr:nvSpPr>
        <xdr:cNvPr id="51" name="Line 13"/>
        <xdr:cNvSpPr>
          <a:spLocks noChangeShapeType="1"/>
        </xdr:cNvSpPr>
      </xdr:nvSpPr>
      <xdr:spPr bwMode="auto">
        <a:xfrm>
          <a:off x="152400" y="1123950"/>
          <a:ext cx="1304925" cy="962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47625</xdr:colOff>
      <xdr:row>4</xdr:row>
      <xdr:rowOff>0</xdr:rowOff>
    </xdr:from>
    <xdr:to>
      <xdr:col>21</xdr:col>
      <xdr:colOff>1076325</xdr:colOff>
      <xdr:row>7</xdr:row>
      <xdr:rowOff>0</xdr:rowOff>
    </xdr:to>
    <xdr:sp macro="" textlink="">
      <xdr:nvSpPr>
        <xdr:cNvPr id="61" name="Line 2"/>
        <xdr:cNvSpPr>
          <a:spLocks noChangeShapeType="1"/>
        </xdr:cNvSpPr>
      </xdr:nvSpPr>
      <xdr:spPr bwMode="auto">
        <a:xfrm>
          <a:off x="22031325" y="676275"/>
          <a:ext cx="1028700" cy="1152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iiki/&#21033;&#29992;&#25903;&#25588;/&#27177;&#21033;&#25793;&#35703;/&#26376;&#27425;&#31561;/&#9733;&#26376;&#27425;&#35519;&#26619;/&#9734;&#24179;&#25104;31&#24180;&#24230;/&#20196;&#21644;&#20803;&#24180;&#36890;&#24180;&#32047;&#3533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Q"/>
      <sheetName val="２Q"/>
      <sheetName val="３Q"/>
      <sheetName val="４Q"/>
      <sheetName val="年度累計"/>
    </sheetNames>
    <sheetDataSet>
      <sheetData sheetId="0">
        <row r="8">
          <cell r="C8">
            <v>5010</v>
          </cell>
        </row>
      </sheetData>
      <sheetData sheetId="1">
        <row r="8">
          <cell r="C8">
            <v>5341</v>
          </cell>
        </row>
      </sheetData>
      <sheetData sheetId="2">
        <row r="8">
          <cell r="C8">
            <v>0</v>
          </cell>
        </row>
      </sheetData>
      <sheetData sheetId="3">
        <row r="8">
          <cell r="C8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AI68"/>
  <sheetViews>
    <sheetView tabSelected="1" view="pageBreakPreview" zoomScaleNormal="100" zoomScaleSheetLayoutView="100" workbookViewId="0">
      <selection activeCell="O35" sqref="O35"/>
    </sheetView>
  </sheetViews>
  <sheetFormatPr defaultRowHeight="12.75"/>
  <cols>
    <col min="1" max="1" width="9" style="51"/>
    <col min="2" max="3" width="10.375" style="51" customWidth="1"/>
    <col min="4" max="4" width="8.5" style="51" hidden="1" customWidth="1"/>
    <col min="5" max="5" width="6.875" style="51" hidden="1" customWidth="1"/>
    <col min="6" max="6" width="11.25" style="51" customWidth="1"/>
    <col min="7" max="7" width="6.875" style="51" customWidth="1"/>
    <col min="8" max="8" width="11" style="51" customWidth="1"/>
    <col min="9" max="9" width="7.375" style="51" customWidth="1"/>
    <col min="10" max="13" width="8.25" style="51" customWidth="1"/>
    <col min="14" max="14" width="9" style="51" customWidth="1"/>
    <col min="15" max="15" width="9.375" style="51" customWidth="1"/>
    <col min="16" max="19" width="9" style="51" customWidth="1"/>
    <col min="20" max="20" width="9.5" style="51" customWidth="1"/>
    <col min="21" max="29" width="9" style="51" customWidth="1"/>
    <col min="30" max="30" width="11.125" style="51" customWidth="1"/>
    <col min="31" max="36" width="9" style="51" customWidth="1"/>
    <col min="37" max="16384" width="9" style="51"/>
  </cols>
  <sheetData>
    <row r="1" spans="1:13" ht="17.25">
      <c r="A1" s="50" t="s">
        <v>110</v>
      </c>
      <c r="H1" s="51" t="s">
        <v>395</v>
      </c>
    </row>
    <row r="2" spans="1:13" ht="13.5" thickBot="1"/>
    <row r="3" spans="1:13" ht="39" customHeight="1" thickBot="1">
      <c r="B3" s="63"/>
      <c r="C3" s="64"/>
      <c r="D3" s="810" t="s">
        <v>387</v>
      </c>
      <c r="E3" s="811"/>
      <c r="F3" s="68" t="s">
        <v>396</v>
      </c>
      <c r="G3" s="67"/>
      <c r="H3" s="812" t="s">
        <v>98</v>
      </c>
      <c r="I3" s="813"/>
      <c r="J3" s="556"/>
      <c r="K3" s="556"/>
    </row>
    <row r="4" spans="1:13">
      <c r="B4" s="72" t="s">
        <v>90</v>
      </c>
      <c r="C4" s="73"/>
      <c r="D4" s="299">
        <f>'1-3月'!T8</f>
        <v>527986</v>
      </c>
      <c r="E4" s="307">
        <f>D4/D$4</f>
        <v>1</v>
      </c>
      <c r="F4" s="552">
        <f>令和元年度累計!T8</f>
        <v>2128325</v>
      </c>
      <c r="G4" s="69">
        <f>F4/F$4</f>
        <v>1</v>
      </c>
      <c r="H4" s="70">
        <f>事業開始から!$T$8</f>
        <v>21132857</v>
      </c>
      <c r="I4" s="71">
        <f>H4/H$4</f>
        <v>1</v>
      </c>
      <c r="J4" s="548"/>
      <c r="K4" s="548"/>
    </row>
    <row r="5" spans="1:13">
      <c r="B5" s="78" t="s">
        <v>104</v>
      </c>
      <c r="C5" s="79"/>
      <c r="D5" s="300">
        <f>'1-3月'!F8</f>
        <v>184831</v>
      </c>
      <c r="E5" s="308">
        <f>D5/D$4</f>
        <v>0.35006799422711965</v>
      </c>
      <c r="F5" s="553">
        <f>令和元年度累計!$F$8</f>
        <v>752994</v>
      </c>
      <c r="G5" s="80">
        <f>F5/F$4</f>
        <v>0.35379653013520024</v>
      </c>
      <c r="H5" s="81">
        <f>事業開始から!$F$8</f>
        <v>9074719</v>
      </c>
      <c r="I5" s="82">
        <f t="shared" ref="I5:I10" si="0">H5/H$4</f>
        <v>0.42941278597588578</v>
      </c>
      <c r="J5" s="549"/>
      <c r="K5" s="549"/>
    </row>
    <row r="6" spans="1:13">
      <c r="B6" s="83" t="s">
        <v>94</v>
      </c>
      <c r="C6" s="84"/>
      <c r="D6" s="301">
        <f>'1-3月'!J8</f>
        <v>129598</v>
      </c>
      <c r="E6" s="309">
        <f t="shared" ref="E6:E9" si="1">D6/D$4</f>
        <v>0.24545726591235373</v>
      </c>
      <c r="F6" s="554">
        <f>令和元年度累計!$J$8</f>
        <v>519065</v>
      </c>
      <c r="G6" s="85">
        <f>F6/F$4</f>
        <v>0.2438842751929334</v>
      </c>
      <c r="H6" s="86">
        <f>事業開始から!$J$8</f>
        <v>4507100</v>
      </c>
      <c r="I6" s="87">
        <f t="shared" si="0"/>
        <v>0.21327452317497819</v>
      </c>
      <c r="J6" s="549"/>
      <c r="K6" s="549"/>
    </row>
    <row r="7" spans="1:13">
      <c r="B7" s="83" t="s">
        <v>95</v>
      </c>
      <c r="C7" s="84"/>
      <c r="D7" s="301">
        <f>'1-3月'!N8</f>
        <v>175098</v>
      </c>
      <c r="E7" s="309">
        <f t="shared" si="1"/>
        <v>0.33163379332027743</v>
      </c>
      <c r="F7" s="554">
        <f>令和元年度累計!$N$8</f>
        <v>708289</v>
      </c>
      <c r="G7" s="85">
        <f t="shared" ref="G7" si="2">F7/F$4</f>
        <v>0.33279174938038131</v>
      </c>
      <c r="H7" s="86">
        <f>事業開始から!$N$8</f>
        <v>6007794</v>
      </c>
      <c r="I7" s="87">
        <f t="shared" si="0"/>
        <v>0.28428688085098952</v>
      </c>
      <c r="J7" s="549"/>
      <c r="K7" s="549"/>
    </row>
    <row r="8" spans="1:13">
      <c r="B8" s="83" t="s">
        <v>96</v>
      </c>
      <c r="C8" s="84"/>
      <c r="D8" s="301">
        <f>'1-3月'!R8</f>
        <v>30100</v>
      </c>
      <c r="E8" s="309">
        <f t="shared" si="1"/>
        <v>5.7009087362164909E-2</v>
      </c>
      <c r="F8" s="554">
        <f>令和元年度累計!$R$8</f>
        <v>114345</v>
      </c>
      <c r="G8" s="85">
        <f>F8/F$4</f>
        <v>5.3725347397601403E-2</v>
      </c>
      <c r="H8" s="86">
        <f>事業開始から!$R$8</f>
        <v>1090007</v>
      </c>
      <c r="I8" s="87">
        <f t="shared" si="0"/>
        <v>5.1578780852962761E-2</v>
      </c>
      <c r="J8" s="549"/>
      <c r="K8" s="549"/>
    </row>
    <row r="9" spans="1:13">
      <c r="B9" s="88" t="s">
        <v>97</v>
      </c>
      <c r="C9" s="89"/>
      <c r="D9" s="302">
        <f>'1-3月'!S8</f>
        <v>8359</v>
      </c>
      <c r="E9" s="310">
        <f t="shared" si="1"/>
        <v>1.5831859178084266E-2</v>
      </c>
      <c r="F9" s="555">
        <f>令和元年度累計!$S$8</f>
        <v>33632</v>
      </c>
      <c r="G9" s="90">
        <f>F9/F$4</f>
        <v>1.5802097893883687E-2</v>
      </c>
      <c r="H9" s="91">
        <f>事業開始から!$S$8</f>
        <v>453237</v>
      </c>
      <c r="I9" s="92">
        <f t="shared" si="0"/>
        <v>2.1447029145183729E-2</v>
      </c>
      <c r="J9" s="549"/>
      <c r="K9" s="549"/>
    </row>
    <row r="10" spans="1:13">
      <c r="B10" s="55" t="s">
        <v>101</v>
      </c>
      <c r="C10" s="65"/>
      <c r="D10" s="303">
        <f>'1-3月'!D8+'1-3月'!H8+'1-3月'!L8+'1-3月'!P8</f>
        <v>8421</v>
      </c>
      <c r="E10" s="107">
        <f>D10/D$4</f>
        <v>1.5949286534112646E-2</v>
      </c>
      <c r="F10" s="303">
        <f>令和元年度累計!$D$8+令和元年度累計!$H$8+令和元年度累計!$L$8+令和元年度累計!$P$8</f>
        <v>33649</v>
      </c>
      <c r="G10" s="107">
        <f>F10/F$4</f>
        <v>1.5810085395792466E-2</v>
      </c>
      <c r="H10" s="303">
        <f>事業開始から!$D$8+事業開始から!$H$8+事業開始から!$L$8+事業開始から!$P$8</f>
        <v>521578</v>
      </c>
      <c r="I10" s="93">
        <f t="shared" si="0"/>
        <v>2.4680903296700488E-2</v>
      </c>
      <c r="J10" s="550"/>
      <c r="K10" s="550"/>
    </row>
    <row r="11" spans="1:13">
      <c r="B11" s="74" t="s">
        <v>100</v>
      </c>
      <c r="C11" s="75"/>
      <c r="D11" s="76">
        <f>'1-3月'!BC8</f>
        <v>2830</v>
      </c>
      <c r="E11" s="531">
        <f>D11/D$11</f>
        <v>1</v>
      </c>
      <c r="F11" s="76">
        <f>令和元年度累計!$BC$8</f>
        <v>11419</v>
      </c>
      <c r="G11" s="69">
        <f t="shared" ref="G11:G15" si="3">F11/F$11</f>
        <v>1</v>
      </c>
      <c r="H11" s="98">
        <f>事業開始から!$BC$8</f>
        <v>180133</v>
      </c>
      <c r="I11" s="71">
        <f t="shared" ref="I11:I16" si="4">H11/H$11</f>
        <v>1</v>
      </c>
      <c r="J11" s="548"/>
      <c r="K11" s="548"/>
    </row>
    <row r="12" spans="1:13">
      <c r="B12" s="78" t="s">
        <v>105</v>
      </c>
      <c r="C12" s="79"/>
      <c r="D12" s="300">
        <f>'1-3月'!W8</f>
        <v>1555</v>
      </c>
      <c r="E12" s="311">
        <f t="shared" ref="E12:E15" si="5">D12/D$11</f>
        <v>0.54946996466431097</v>
      </c>
      <c r="F12" s="553">
        <f>令和元年度累計!$W$8</f>
        <v>6263</v>
      </c>
      <c r="G12" s="80">
        <f>F12/F$11</f>
        <v>0.5484718451703301</v>
      </c>
      <c r="H12" s="81">
        <f>事業開始から!$W$8</f>
        <v>107584</v>
      </c>
      <c r="I12" s="82">
        <f t="shared" si="4"/>
        <v>0.59724758928125332</v>
      </c>
      <c r="J12" s="605" t="s">
        <v>401</v>
      </c>
      <c r="K12" s="606"/>
      <c r="L12" s="607"/>
    </row>
    <row r="13" spans="1:13">
      <c r="B13" s="83" t="s">
        <v>94</v>
      </c>
      <c r="C13" s="84"/>
      <c r="D13" s="301">
        <f>'1-3月'!AE8</f>
        <v>437</v>
      </c>
      <c r="E13" s="312">
        <f t="shared" si="5"/>
        <v>0.15441696113074205</v>
      </c>
      <c r="F13" s="554">
        <f>令和元年度累計!$AE$8</f>
        <v>1738</v>
      </c>
      <c r="G13" s="85">
        <f t="shared" si="3"/>
        <v>0.15220246956826342</v>
      </c>
      <c r="H13" s="86">
        <f>事業開始から!$AE$8</f>
        <v>27459</v>
      </c>
      <c r="I13" s="87">
        <f t="shared" si="4"/>
        <v>0.15243736572421487</v>
      </c>
      <c r="J13" s="605" t="s">
        <v>402</v>
      </c>
      <c r="K13" s="606"/>
      <c r="L13" s="607"/>
    </row>
    <row r="14" spans="1:13">
      <c r="B14" s="83" t="s">
        <v>95</v>
      </c>
      <c r="C14" s="84"/>
      <c r="D14" s="301">
        <f>'1-3月'!AM8</f>
        <v>700</v>
      </c>
      <c r="E14" s="312">
        <f t="shared" si="5"/>
        <v>0.24734982332155478</v>
      </c>
      <c r="F14" s="554">
        <f>令和元年度累計!$AM$8</f>
        <v>2839</v>
      </c>
      <c r="G14" s="85">
        <f>F14/F$11</f>
        <v>0.24862071985287679</v>
      </c>
      <c r="H14" s="86">
        <f>事業開始から!$AM$8</f>
        <v>35392</v>
      </c>
      <c r="I14" s="87">
        <f t="shared" si="4"/>
        <v>0.19647704751489178</v>
      </c>
      <c r="J14" s="549"/>
      <c r="K14" s="549"/>
    </row>
    <row r="15" spans="1:13">
      <c r="B15" s="88" t="s">
        <v>99</v>
      </c>
      <c r="C15" s="89"/>
      <c r="D15" s="302">
        <f>'1-3月'!AU8</f>
        <v>138</v>
      </c>
      <c r="E15" s="313">
        <f t="shared" si="5"/>
        <v>4.8763250883392228E-2</v>
      </c>
      <c r="F15" s="555">
        <f>令和元年度累計!$AU$8</f>
        <v>579</v>
      </c>
      <c r="G15" s="90">
        <f t="shared" si="3"/>
        <v>5.0704965408529645E-2</v>
      </c>
      <c r="H15" s="91">
        <f>事業開始から!$AU$8</f>
        <v>9348</v>
      </c>
      <c r="I15" s="92">
        <f t="shared" si="4"/>
        <v>5.1894988702791828E-2</v>
      </c>
      <c r="J15" s="549"/>
      <c r="K15" s="549"/>
      <c r="L15" s="54"/>
      <c r="M15" s="54"/>
    </row>
    <row r="16" spans="1:13" ht="12.75" customHeight="1">
      <c r="B16" s="814" t="s">
        <v>393</v>
      </c>
      <c r="C16" s="815"/>
      <c r="D16" s="303">
        <f>'1-3月'!BH8</f>
        <v>1259</v>
      </c>
      <c r="E16" s="532">
        <f>D16/D$11</f>
        <v>0.44487632508833924</v>
      </c>
      <c r="F16" s="303">
        <f>令和元年度累計!$BH$8</f>
        <v>5052</v>
      </c>
      <c r="G16" s="320">
        <f>F16/F$11</f>
        <v>0.44242052719152292</v>
      </c>
      <c r="H16" s="303">
        <f>事業開始から!$BH$8</f>
        <v>72161</v>
      </c>
      <c r="I16" s="96">
        <f t="shared" si="4"/>
        <v>0.40059844670326927</v>
      </c>
      <c r="J16" s="549"/>
      <c r="K16" s="549"/>
      <c r="L16" s="54"/>
      <c r="M16" s="54"/>
    </row>
    <row r="17" spans="2:15" ht="13.5" customHeight="1">
      <c r="B17" s="816" t="s">
        <v>394</v>
      </c>
      <c r="C17" s="559" t="s">
        <v>105</v>
      </c>
      <c r="D17" s="557"/>
      <c r="E17" s="558"/>
      <c r="F17" s="553">
        <f>令和元年度累計!$AA$8</f>
        <v>2458</v>
      </c>
      <c r="G17" s="562">
        <f>F17/$F$16</f>
        <v>0.48653998416468724</v>
      </c>
      <c r="H17" s="568"/>
      <c r="I17" s="569"/>
      <c r="J17" s="819" t="s">
        <v>404</v>
      </c>
      <c r="K17" s="820"/>
      <c r="L17" s="820"/>
      <c r="M17" s="820"/>
    </row>
    <row r="18" spans="2:15" ht="12.75" customHeight="1">
      <c r="B18" s="817"/>
      <c r="C18" s="560" t="s">
        <v>94</v>
      </c>
      <c r="D18" s="557"/>
      <c r="E18" s="558"/>
      <c r="F18" s="554">
        <f>令和元年度累計!$AI$8</f>
        <v>568</v>
      </c>
      <c r="G18" s="565">
        <f t="shared" ref="G18:G20" si="6">F18/$F$16</f>
        <v>0.11243072050673</v>
      </c>
      <c r="H18" s="570"/>
      <c r="I18" s="571"/>
      <c r="J18" s="819"/>
      <c r="K18" s="820"/>
      <c r="L18" s="820"/>
      <c r="M18" s="820"/>
    </row>
    <row r="19" spans="2:15">
      <c r="B19" s="817"/>
      <c r="C19" s="560" t="s">
        <v>95</v>
      </c>
      <c r="D19" s="557"/>
      <c r="E19" s="558"/>
      <c r="F19" s="554">
        <f>令和元年度累計!$AQ$8</f>
        <v>1533</v>
      </c>
      <c r="G19" s="563">
        <f t="shared" si="6"/>
        <v>0.30344418052256533</v>
      </c>
      <c r="H19" s="570"/>
      <c r="I19" s="571"/>
      <c r="J19" s="549"/>
      <c r="K19" s="549"/>
      <c r="L19" s="54"/>
      <c r="M19" s="54"/>
      <c r="N19" s="54">
        <f>54797+F11-F22</f>
        <v>55717</v>
      </c>
      <c r="O19" s="51" t="b">
        <f>N19=F23</f>
        <v>1</v>
      </c>
    </row>
    <row r="20" spans="2:15">
      <c r="B20" s="818"/>
      <c r="C20" s="561" t="s">
        <v>99</v>
      </c>
      <c r="D20" s="557"/>
      <c r="E20" s="558"/>
      <c r="F20" s="555">
        <f>令和元年度累計!$AY$8</f>
        <v>493</v>
      </c>
      <c r="G20" s="564">
        <f t="shared" si="6"/>
        <v>9.758511480601742E-2</v>
      </c>
      <c r="H20" s="570"/>
      <c r="I20" s="571"/>
      <c r="J20" s="550"/>
      <c r="K20" s="550"/>
    </row>
    <row r="21" spans="2:15" hidden="1">
      <c r="B21" s="384" t="s">
        <v>243</v>
      </c>
      <c r="C21" s="385"/>
      <c r="D21" s="383">
        <f>'1-3月'!BQ8</f>
        <v>3759</v>
      </c>
      <c r="E21" s="463"/>
      <c r="F21" s="387"/>
      <c r="G21" s="386"/>
      <c r="H21" s="566"/>
      <c r="I21" s="567"/>
      <c r="J21" s="550"/>
      <c r="K21" s="550"/>
    </row>
    <row r="22" spans="2:15">
      <c r="B22" s="74" t="s">
        <v>91</v>
      </c>
      <c r="C22" s="75"/>
      <c r="D22" s="383">
        <f>'1-3月'!BX8</f>
        <v>2707</v>
      </c>
      <c r="E22" s="464"/>
      <c r="F22" s="465">
        <f>令和元年度累計!BX8</f>
        <v>10499</v>
      </c>
      <c r="G22" s="315"/>
      <c r="H22" s="315"/>
      <c r="I22" s="316"/>
      <c r="J22" s="551"/>
      <c r="K22" s="551"/>
    </row>
    <row r="23" spans="2:15">
      <c r="B23" s="546" t="s">
        <v>318</v>
      </c>
      <c r="C23" s="547"/>
      <c r="D23" s="76">
        <f>'1-3月'!CD8</f>
        <v>55707</v>
      </c>
      <c r="E23" s="304">
        <f>D23/D$23</f>
        <v>1</v>
      </c>
      <c r="F23" s="76">
        <f>令和元年度累計!CD8</f>
        <v>55717</v>
      </c>
      <c r="G23" s="603">
        <v>1</v>
      </c>
      <c r="H23" s="315"/>
      <c r="I23" s="316"/>
      <c r="J23" s="551"/>
      <c r="K23" s="551"/>
    </row>
    <row r="24" spans="2:15">
      <c r="B24" s="78" t="s">
        <v>105</v>
      </c>
      <c r="C24" s="79"/>
      <c r="D24" s="300">
        <f>'1-3月'!BZ8</f>
        <v>22882</v>
      </c>
      <c r="E24" s="305">
        <f>D24/D$23</f>
        <v>0.41075627838512213</v>
      </c>
      <c r="F24" s="300">
        <f>令和元年度累計!BZ8</f>
        <v>22892</v>
      </c>
      <c r="G24" s="311">
        <f>F24/F23</f>
        <v>0.41086203492650358</v>
      </c>
      <c r="H24" s="315"/>
      <c r="I24" s="316"/>
      <c r="J24" s="551"/>
      <c r="K24" s="551"/>
    </row>
    <row r="25" spans="2:15">
      <c r="B25" s="83" t="s">
        <v>94</v>
      </c>
      <c r="C25" s="84"/>
      <c r="D25" s="301">
        <f>'1-3月'!CA8</f>
        <v>13584</v>
      </c>
      <c r="E25" s="306">
        <f>D25/D$23</f>
        <v>0.24384727233561312</v>
      </c>
      <c r="F25" s="301">
        <f>令和元年度累計!CA8</f>
        <v>13579</v>
      </c>
      <c r="G25" s="312">
        <f>F25/F23</f>
        <v>0.24371376779079992</v>
      </c>
      <c r="H25" s="315"/>
      <c r="I25" s="316"/>
      <c r="J25" s="551"/>
      <c r="K25" s="551"/>
    </row>
    <row r="26" spans="2:15">
      <c r="B26" s="83" t="s">
        <v>95</v>
      </c>
      <c r="C26" s="84"/>
      <c r="D26" s="301">
        <f>'1-3月'!CB8</f>
        <v>16193</v>
      </c>
      <c r="E26" s="306">
        <f>D26/D$23</f>
        <v>0.29068160195307591</v>
      </c>
      <c r="F26" s="301">
        <f>令和元年度累計!CB8</f>
        <v>16193</v>
      </c>
      <c r="G26" s="312">
        <f>F26/F23</f>
        <v>0.29062943087388049</v>
      </c>
      <c r="H26" s="315"/>
      <c r="I26" s="316"/>
      <c r="J26" s="551"/>
      <c r="K26" s="551"/>
    </row>
    <row r="27" spans="2:15" ht="13.5" thickBot="1">
      <c r="B27" s="94" t="s">
        <v>99</v>
      </c>
      <c r="C27" s="298"/>
      <c r="D27" s="314">
        <f>'1-3月'!CC8</f>
        <v>3048</v>
      </c>
      <c r="E27" s="319">
        <f>D27/D$23</f>
        <v>5.4714847326188809E-2</v>
      </c>
      <c r="F27" s="314">
        <f>令和元年度累計!CC8</f>
        <v>3053</v>
      </c>
      <c r="G27" s="604">
        <f>F27/F23</f>
        <v>5.4794766408815983E-2</v>
      </c>
      <c r="H27" s="317"/>
      <c r="I27" s="318"/>
      <c r="J27" s="551"/>
      <c r="K27" s="551"/>
      <c r="N27" s="54"/>
      <c r="O27" s="54"/>
    </row>
    <row r="29" spans="2:15" ht="14.25" customHeight="1" thickBot="1">
      <c r="B29" s="51" t="s">
        <v>406</v>
      </c>
      <c r="F29" s="545"/>
      <c r="G29" s="545"/>
      <c r="H29" s="545"/>
      <c r="I29" s="545"/>
      <c r="J29" s="545"/>
      <c r="K29" s="545"/>
      <c r="L29" s="545"/>
      <c r="M29" s="109"/>
    </row>
    <row r="30" spans="2:15">
      <c r="B30" s="52" t="s">
        <v>102</v>
      </c>
      <c r="C30" s="53"/>
      <c r="D30" s="60">
        <f>'1-3月'!CM8</f>
        <v>1507</v>
      </c>
      <c r="E30" s="66"/>
      <c r="F30" s="60">
        <v>1539</v>
      </c>
    </row>
    <row r="31" spans="2:15">
      <c r="B31" s="56" t="s">
        <v>92</v>
      </c>
      <c r="C31" s="57"/>
      <c r="D31" s="61">
        <f>'1-3月'!CG8</f>
        <v>3493</v>
      </c>
      <c r="E31" s="66"/>
      <c r="F31" s="61">
        <v>3544</v>
      </c>
    </row>
    <row r="32" spans="2:15" ht="13.5" thickBot="1">
      <c r="B32" s="58" t="s">
        <v>93</v>
      </c>
      <c r="C32" s="59"/>
      <c r="D32" s="62">
        <f>'1-3月'!CL8</f>
        <v>16333</v>
      </c>
      <c r="E32" s="66"/>
      <c r="F32" s="62">
        <v>16333</v>
      </c>
    </row>
    <row r="33" spans="2:34">
      <c r="B33" s="110"/>
      <c r="C33" s="110"/>
      <c r="D33" s="66"/>
      <c r="E33" s="66"/>
    </row>
    <row r="34" spans="2:34">
      <c r="B34" s="110"/>
      <c r="C34" s="110"/>
      <c r="D34" s="66"/>
      <c r="E34" s="66"/>
    </row>
    <row r="36" spans="2:34">
      <c r="B36" s="51" t="s">
        <v>103</v>
      </c>
    </row>
    <row r="37" spans="2:34">
      <c r="O37" s="77" t="s">
        <v>122</v>
      </c>
      <c r="P37" s="77" t="s">
        <v>123</v>
      </c>
      <c r="Q37" s="77" t="s">
        <v>124</v>
      </c>
      <c r="R37" s="77" t="s">
        <v>125</v>
      </c>
      <c r="S37" s="77" t="s">
        <v>126</v>
      </c>
      <c r="T37" s="77" t="s">
        <v>127</v>
      </c>
      <c r="U37" s="77" t="s">
        <v>128</v>
      </c>
      <c r="V37" s="77" t="s">
        <v>129</v>
      </c>
      <c r="W37" s="77" t="s">
        <v>130</v>
      </c>
      <c r="X37" s="77" t="s">
        <v>131</v>
      </c>
      <c r="Y37" s="77" t="s">
        <v>132</v>
      </c>
      <c r="Z37" s="77" t="s">
        <v>133</v>
      </c>
      <c r="AA37" s="77" t="s">
        <v>134</v>
      </c>
      <c r="AB37" s="77" t="s">
        <v>135</v>
      </c>
      <c r="AC37" s="77" t="s">
        <v>136</v>
      </c>
      <c r="AD37" s="77" t="s">
        <v>137</v>
      </c>
      <c r="AE37" s="77" t="s">
        <v>138</v>
      </c>
      <c r="AF37" s="77" t="s">
        <v>139</v>
      </c>
      <c r="AG37" s="77" t="s">
        <v>405</v>
      </c>
      <c r="AH37" s="153"/>
    </row>
    <row r="38" spans="2:34">
      <c r="O38" s="801">
        <v>4143</v>
      </c>
      <c r="P38" s="801">
        <v>7342</v>
      </c>
      <c r="Q38" s="801">
        <v>11198</v>
      </c>
      <c r="R38" s="802">
        <v>14720</v>
      </c>
      <c r="S38" s="802">
        <v>18385</v>
      </c>
      <c r="T38" s="802">
        <v>21891</v>
      </c>
      <c r="U38" s="802">
        <v>25522</v>
      </c>
      <c r="V38" s="802">
        <v>29212</v>
      </c>
      <c r="W38" s="803">
        <v>31968</v>
      </c>
      <c r="X38" s="803">
        <v>35059</v>
      </c>
      <c r="Y38" s="803">
        <v>37814</v>
      </c>
      <c r="Z38" s="804">
        <v>40720</v>
      </c>
      <c r="AA38" s="805">
        <v>43632</v>
      </c>
      <c r="AB38" s="805">
        <v>46687</v>
      </c>
      <c r="AC38" s="805">
        <v>49791</v>
      </c>
      <c r="AD38" s="805">
        <v>51828</v>
      </c>
      <c r="AE38" s="801">
        <v>53484</v>
      </c>
      <c r="AF38" s="801">
        <v>54797</v>
      </c>
      <c r="AG38" s="801">
        <v>55717</v>
      </c>
      <c r="AH38" s="154"/>
    </row>
    <row r="39" spans="2:34">
      <c r="N39" s="51" t="s">
        <v>239</v>
      </c>
      <c r="P39" s="51">
        <f>P38-O38</f>
        <v>3199</v>
      </c>
      <c r="Q39" s="51">
        <f t="shared" ref="Q39:AG39" si="7">Q38-P38</f>
        <v>3856</v>
      </c>
      <c r="R39" s="51">
        <f t="shared" si="7"/>
        <v>3522</v>
      </c>
      <c r="S39" s="51">
        <f t="shared" si="7"/>
        <v>3665</v>
      </c>
      <c r="T39" s="51">
        <f t="shared" si="7"/>
        <v>3506</v>
      </c>
      <c r="U39" s="51">
        <f t="shared" si="7"/>
        <v>3631</v>
      </c>
      <c r="V39" s="51">
        <f t="shared" si="7"/>
        <v>3690</v>
      </c>
      <c r="W39" s="51">
        <f t="shared" si="7"/>
        <v>2756</v>
      </c>
      <c r="X39" s="51">
        <f t="shared" si="7"/>
        <v>3091</v>
      </c>
      <c r="Y39" s="51">
        <f t="shared" si="7"/>
        <v>2755</v>
      </c>
      <c r="Z39" s="51">
        <f t="shared" si="7"/>
        <v>2906</v>
      </c>
      <c r="AA39" s="51">
        <f t="shared" si="7"/>
        <v>2912</v>
      </c>
      <c r="AB39" s="51">
        <f t="shared" si="7"/>
        <v>3055</v>
      </c>
      <c r="AC39" s="51">
        <f t="shared" si="7"/>
        <v>3104</v>
      </c>
      <c r="AD39" s="51">
        <f t="shared" si="7"/>
        <v>2037</v>
      </c>
      <c r="AE39" s="51">
        <f t="shared" si="7"/>
        <v>1656</v>
      </c>
      <c r="AF39" s="51">
        <f t="shared" si="7"/>
        <v>1313</v>
      </c>
      <c r="AG39" s="979">
        <f>AG38-AF38</f>
        <v>920</v>
      </c>
      <c r="AH39" s="497">
        <f>AH38-AG38</f>
        <v>-55717</v>
      </c>
    </row>
    <row r="50" ht="22.5" customHeight="1"/>
    <row r="51" ht="41.2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</sheetData>
  <sheetProtection password="CC07" sheet="1" objects="1" scenarios="1" selectLockedCells="1" selectUnlockedCells="1"/>
  <mergeCells count="5">
    <mergeCell ref="D3:E3"/>
    <mergeCell ref="H3:I3"/>
    <mergeCell ref="B16:C16"/>
    <mergeCell ref="B17:B20"/>
    <mergeCell ref="J17:M18"/>
  </mergeCells>
  <phoneticPr fontId="4"/>
  <pageMargins left="0.59055118110236227" right="0.59055118110236227" top="0.59055118110236227" bottom="0.59055118110236227" header="0.51181102362204722" footer="0.51181102362204722"/>
  <pageSetup paperSize="9" scale="90" orientation="portrait" horizontalDpi="1200" verticalDpi="1200" r:id="rId1"/>
  <headerFooter alignWithMargins="0"/>
  <ignoredErrors>
    <ignoredError sqref="H1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EA77"/>
  <sheetViews>
    <sheetView view="pageBreakPreview" zoomScaleNormal="50" zoomScaleSheetLayoutView="100" workbookViewId="0">
      <pane xSplit="2" ySplit="8" topLeftCell="CU9" activePane="bottomRight" state="frozen"/>
      <selection activeCell="AC36" sqref="AC36"/>
      <selection pane="topRight" activeCell="AC36" sqref="AC36"/>
      <selection pane="bottomLeft" activeCell="AC36" sqref="AC36"/>
      <selection pane="bottomRight" activeCell="CU1" sqref="CU1:EC1048576"/>
    </sheetView>
  </sheetViews>
  <sheetFormatPr defaultRowHeight="18" customHeight="1"/>
  <cols>
    <col min="1" max="1" width="1.625" style="215" customWidth="1"/>
    <col min="2" max="2" width="11.625" style="215" customWidth="1"/>
    <col min="3" max="4" width="14.125" style="215" customWidth="1"/>
    <col min="5" max="5" width="22.875" style="215" bestFit="1" customWidth="1"/>
    <col min="6" max="6" width="17.375" style="215" bestFit="1" customWidth="1"/>
    <col min="7" max="8" width="14.125" style="215" customWidth="1"/>
    <col min="9" max="9" width="19.875" style="215" customWidth="1"/>
    <col min="10" max="10" width="17.375" style="215" bestFit="1" customWidth="1"/>
    <col min="11" max="12" width="14.125" style="215" customWidth="1"/>
    <col min="13" max="13" width="22.875" style="215" bestFit="1" customWidth="1"/>
    <col min="14" max="14" width="17.375" style="215" bestFit="1" customWidth="1"/>
    <col min="15" max="19" width="14.125" style="215" customWidth="1"/>
    <col min="20" max="20" width="17.375" style="215" bestFit="1" customWidth="1"/>
    <col min="21" max="21" width="1.375" style="360" customWidth="1"/>
    <col min="22" max="22" width="11.75" style="215" customWidth="1"/>
    <col min="23" max="23" width="8.75" style="215" customWidth="1"/>
    <col min="24" max="26" width="6.875" style="215" customWidth="1"/>
    <col min="27" max="27" width="8.75" style="215" customWidth="1"/>
    <col min="28" max="28" width="7.875" style="215" customWidth="1"/>
    <col min="29" max="30" width="6.875" style="215" customWidth="1"/>
    <col min="31" max="31" width="7.875" style="215" customWidth="1"/>
    <col min="32" max="34" width="6.875" style="215" customWidth="1"/>
    <col min="35" max="35" width="8.5" style="215" customWidth="1"/>
    <col min="36" max="38" width="6.875" style="215" customWidth="1"/>
    <col min="39" max="39" width="8.375" style="215" customWidth="1"/>
    <col min="40" max="42" width="6.875" style="215" customWidth="1"/>
    <col min="43" max="43" width="8" style="215" customWidth="1"/>
    <col min="44" max="46" width="6.875" style="215" customWidth="1"/>
    <col min="47" max="47" width="7.875" style="215" customWidth="1"/>
    <col min="48" max="50" width="6.875" style="215" customWidth="1"/>
    <col min="51" max="51" width="7.75" style="215" customWidth="1"/>
    <col min="52" max="54" width="6.875" style="215" customWidth="1"/>
    <col min="55" max="55" width="10.5" style="215" bestFit="1" customWidth="1"/>
    <col min="56" max="57" width="6.625" style="216" customWidth="1"/>
    <col min="58" max="58" width="6.625" style="215" customWidth="1"/>
    <col min="59" max="59" width="1.625" style="217" customWidth="1"/>
    <col min="60" max="60" width="9.875" style="215" customWidth="1"/>
    <col min="61" max="63" width="7.375" style="215" customWidth="1"/>
    <col min="64" max="64" width="1.25" style="215" customWidth="1"/>
    <col min="65" max="68" width="9.125" style="215" customWidth="1"/>
    <col min="69" max="69" width="8.125" style="215" customWidth="1"/>
    <col min="70" max="70" width="2" style="215" customWidth="1"/>
    <col min="71" max="71" width="15.75" style="215" bestFit="1" customWidth="1"/>
    <col min="72" max="72" width="18" style="215" bestFit="1" customWidth="1"/>
    <col min="73" max="74" width="15.5" style="215" bestFit="1" customWidth="1"/>
    <col min="75" max="75" width="8.625" style="215" bestFit="1" customWidth="1"/>
    <col min="76" max="76" width="12.875" style="215" bestFit="1" customWidth="1"/>
    <col min="77" max="77" width="3.25" style="215" customWidth="1"/>
    <col min="78" max="78" width="19.125" style="215" customWidth="1"/>
    <col min="79" max="80" width="15.5" style="215" bestFit="1" customWidth="1"/>
    <col min="81" max="81" width="12.875" style="215" bestFit="1" customWidth="1"/>
    <col min="82" max="82" width="14.5" style="215" bestFit="1" customWidth="1"/>
    <col min="83" max="83" width="3.375" style="215" customWidth="1"/>
    <col min="84" max="84" width="12.875" style="215" customWidth="1"/>
    <col min="85" max="85" width="20.125" style="215" bestFit="1" customWidth="1"/>
    <col min="86" max="86" width="10.125" style="215" customWidth="1"/>
    <col min="87" max="89" width="9.625" style="215" customWidth="1"/>
    <col min="90" max="91" width="13.625" style="215" customWidth="1"/>
    <col min="92" max="92" width="10.5" style="215" customWidth="1"/>
    <col min="93" max="99" width="9" style="215" customWidth="1"/>
    <col min="100" max="100" width="2.875" style="215" hidden="1" customWidth="1"/>
    <col min="101" max="101" width="11.625" style="215" hidden="1" customWidth="1"/>
    <col min="102" max="106" width="13.625" style="215" hidden="1" customWidth="1"/>
    <col min="107" max="107" width="3" style="215" hidden="1" customWidth="1"/>
    <col min="108" max="108" width="11.625" style="215" hidden="1" customWidth="1"/>
    <col min="109" max="113" width="14.625" style="215" hidden="1" customWidth="1"/>
    <col min="114" max="131" width="9" style="215" hidden="1" customWidth="1"/>
    <col min="132" max="132" width="0" style="215" hidden="1" customWidth="1"/>
    <col min="133" max="256" width="9" style="215"/>
    <col min="257" max="257" width="1.625" style="215" customWidth="1"/>
    <col min="258" max="258" width="11.625" style="215" customWidth="1"/>
    <col min="259" max="276" width="14.125" style="215" customWidth="1"/>
    <col min="277" max="277" width="1.375" style="215" customWidth="1"/>
    <col min="278" max="278" width="13.625" style="215" customWidth="1"/>
    <col min="279" max="314" width="10.625" style="215" customWidth="1"/>
    <col min="315" max="315" width="2.625" style="215" customWidth="1"/>
    <col min="316" max="319" width="10.625" style="215" customWidth="1"/>
    <col min="320" max="320" width="2.625" style="215" customWidth="1"/>
    <col min="321" max="325" width="10.625" style="215" customWidth="1"/>
    <col min="326" max="326" width="3.625" style="215" customWidth="1"/>
    <col min="327" max="327" width="12" style="215" customWidth="1"/>
    <col min="328" max="332" width="14.625" style="215" customWidth="1"/>
    <col min="333" max="333" width="8.25" style="215" customWidth="1"/>
    <col min="334" max="338" width="14.625" style="215" customWidth="1"/>
    <col min="339" max="339" width="3.375" style="215" customWidth="1"/>
    <col min="340" max="340" width="12.875" style="215" customWidth="1"/>
    <col min="341" max="345" width="10.625" style="215" customWidth="1"/>
    <col min="346" max="346" width="13.625" style="215" customWidth="1"/>
    <col min="347" max="355" width="10.625" style="215" customWidth="1"/>
    <col min="356" max="356" width="9" style="215"/>
    <col min="357" max="357" width="11.625" style="215" customWidth="1"/>
    <col min="358" max="358" width="12.875" style="215" customWidth="1"/>
    <col min="359" max="359" width="12.625" style="215" customWidth="1"/>
    <col min="360" max="360" width="12.375" style="215" customWidth="1"/>
    <col min="361" max="361" width="10.875" style="215" customWidth="1"/>
    <col min="362" max="362" width="12.25" style="215" customWidth="1"/>
    <col min="363" max="363" width="9" style="215"/>
    <col min="364" max="364" width="11.625" style="215" customWidth="1"/>
    <col min="365" max="369" width="14.625" style="215" customWidth="1"/>
    <col min="370" max="512" width="9" style="215"/>
    <col min="513" max="513" width="1.625" style="215" customWidth="1"/>
    <col min="514" max="514" width="11.625" style="215" customWidth="1"/>
    <col min="515" max="532" width="14.125" style="215" customWidth="1"/>
    <col min="533" max="533" width="1.375" style="215" customWidth="1"/>
    <col min="534" max="534" width="13.625" style="215" customWidth="1"/>
    <col min="535" max="570" width="10.625" style="215" customWidth="1"/>
    <col min="571" max="571" width="2.625" style="215" customWidth="1"/>
    <col min="572" max="575" width="10.625" style="215" customWidth="1"/>
    <col min="576" max="576" width="2.625" style="215" customWidth="1"/>
    <col min="577" max="581" width="10.625" style="215" customWidth="1"/>
    <col min="582" max="582" width="3.625" style="215" customWidth="1"/>
    <col min="583" max="583" width="12" style="215" customWidth="1"/>
    <col min="584" max="588" width="14.625" style="215" customWidth="1"/>
    <col min="589" max="589" width="8.25" style="215" customWidth="1"/>
    <col min="590" max="594" width="14.625" style="215" customWidth="1"/>
    <col min="595" max="595" width="3.375" style="215" customWidth="1"/>
    <col min="596" max="596" width="12.875" style="215" customWidth="1"/>
    <col min="597" max="601" width="10.625" style="215" customWidth="1"/>
    <col min="602" max="602" width="13.625" style="215" customWidth="1"/>
    <col min="603" max="611" width="10.625" style="215" customWidth="1"/>
    <col min="612" max="612" width="9" style="215"/>
    <col min="613" max="613" width="11.625" style="215" customWidth="1"/>
    <col min="614" max="614" width="12.875" style="215" customWidth="1"/>
    <col min="615" max="615" width="12.625" style="215" customWidth="1"/>
    <col min="616" max="616" width="12.375" style="215" customWidth="1"/>
    <col min="617" max="617" width="10.875" style="215" customWidth="1"/>
    <col min="618" max="618" width="12.25" style="215" customWidth="1"/>
    <col min="619" max="619" width="9" style="215"/>
    <col min="620" max="620" width="11.625" style="215" customWidth="1"/>
    <col min="621" max="625" width="14.625" style="215" customWidth="1"/>
    <col min="626" max="768" width="9" style="215"/>
    <col min="769" max="769" width="1.625" style="215" customWidth="1"/>
    <col min="770" max="770" width="11.625" style="215" customWidth="1"/>
    <col min="771" max="788" width="14.125" style="215" customWidth="1"/>
    <col min="789" max="789" width="1.375" style="215" customWidth="1"/>
    <col min="790" max="790" width="13.625" style="215" customWidth="1"/>
    <col min="791" max="826" width="10.625" style="215" customWidth="1"/>
    <col min="827" max="827" width="2.625" style="215" customWidth="1"/>
    <col min="828" max="831" width="10.625" style="215" customWidth="1"/>
    <col min="832" max="832" width="2.625" style="215" customWidth="1"/>
    <col min="833" max="837" width="10.625" style="215" customWidth="1"/>
    <col min="838" max="838" width="3.625" style="215" customWidth="1"/>
    <col min="839" max="839" width="12" style="215" customWidth="1"/>
    <col min="840" max="844" width="14.625" style="215" customWidth="1"/>
    <col min="845" max="845" width="8.25" style="215" customWidth="1"/>
    <col min="846" max="850" width="14.625" style="215" customWidth="1"/>
    <col min="851" max="851" width="3.375" style="215" customWidth="1"/>
    <col min="852" max="852" width="12.875" style="215" customWidth="1"/>
    <col min="853" max="857" width="10.625" style="215" customWidth="1"/>
    <col min="858" max="858" width="13.625" style="215" customWidth="1"/>
    <col min="859" max="867" width="10.625" style="215" customWidth="1"/>
    <col min="868" max="868" width="9" style="215"/>
    <col min="869" max="869" width="11.625" style="215" customWidth="1"/>
    <col min="870" max="870" width="12.875" style="215" customWidth="1"/>
    <col min="871" max="871" width="12.625" style="215" customWidth="1"/>
    <col min="872" max="872" width="12.375" style="215" customWidth="1"/>
    <col min="873" max="873" width="10.875" style="215" customWidth="1"/>
    <col min="874" max="874" width="12.25" style="215" customWidth="1"/>
    <col min="875" max="875" width="9" style="215"/>
    <col min="876" max="876" width="11.625" style="215" customWidth="1"/>
    <col min="877" max="881" width="14.625" style="215" customWidth="1"/>
    <col min="882" max="1024" width="9" style="215"/>
    <col min="1025" max="1025" width="1.625" style="215" customWidth="1"/>
    <col min="1026" max="1026" width="11.625" style="215" customWidth="1"/>
    <col min="1027" max="1044" width="14.125" style="215" customWidth="1"/>
    <col min="1045" max="1045" width="1.375" style="215" customWidth="1"/>
    <col min="1046" max="1046" width="13.625" style="215" customWidth="1"/>
    <col min="1047" max="1082" width="10.625" style="215" customWidth="1"/>
    <col min="1083" max="1083" width="2.625" style="215" customWidth="1"/>
    <col min="1084" max="1087" width="10.625" style="215" customWidth="1"/>
    <col min="1088" max="1088" width="2.625" style="215" customWidth="1"/>
    <col min="1089" max="1093" width="10.625" style="215" customWidth="1"/>
    <col min="1094" max="1094" width="3.625" style="215" customWidth="1"/>
    <col min="1095" max="1095" width="12" style="215" customWidth="1"/>
    <col min="1096" max="1100" width="14.625" style="215" customWidth="1"/>
    <col min="1101" max="1101" width="8.25" style="215" customWidth="1"/>
    <col min="1102" max="1106" width="14.625" style="215" customWidth="1"/>
    <col min="1107" max="1107" width="3.375" style="215" customWidth="1"/>
    <col min="1108" max="1108" width="12.875" style="215" customWidth="1"/>
    <col min="1109" max="1113" width="10.625" style="215" customWidth="1"/>
    <col min="1114" max="1114" width="13.625" style="215" customWidth="1"/>
    <col min="1115" max="1123" width="10.625" style="215" customWidth="1"/>
    <col min="1124" max="1124" width="9" style="215"/>
    <col min="1125" max="1125" width="11.625" style="215" customWidth="1"/>
    <col min="1126" max="1126" width="12.875" style="215" customWidth="1"/>
    <col min="1127" max="1127" width="12.625" style="215" customWidth="1"/>
    <col min="1128" max="1128" width="12.375" style="215" customWidth="1"/>
    <col min="1129" max="1129" width="10.875" style="215" customWidth="1"/>
    <col min="1130" max="1130" width="12.25" style="215" customWidth="1"/>
    <col min="1131" max="1131" width="9" style="215"/>
    <col min="1132" max="1132" width="11.625" style="215" customWidth="1"/>
    <col min="1133" max="1137" width="14.625" style="215" customWidth="1"/>
    <col min="1138" max="1280" width="9" style="215"/>
    <col min="1281" max="1281" width="1.625" style="215" customWidth="1"/>
    <col min="1282" max="1282" width="11.625" style="215" customWidth="1"/>
    <col min="1283" max="1300" width="14.125" style="215" customWidth="1"/>
    <col min="1301" max="1301" width="1.375" style="215" customWidth="1"/>
    <col min="1302" max="1302" width="13.625" style="215" customWidth="1"/>
    <col min="1303" max="1338" width="10.625" style="215" customWidth="1"/>
    <col min="1339" max="1339" width="2.625" style="215" customWidth="1"/>
    <col min="1340" max="1343" width="10.625" style="215" customWidth="1"/>
    <col min="1344" max="1344" width="2.625" style="215" customWidth="1"/>
    <col min="1345" max="1349" width="10.625" style="215" customWidth="1"/>
    <col min="1350" max="1350" width="3.625" style="215" customWidth="1"/>
    <col min="1351" max="1351" width="12" style="215" customWidth="1"/>
    <col min="1352" max="1356" width="14.625" style="215" customWidth="1"/>
    <col min="1357" max="1357" width="8.25" style="215" customWidth="1"/>
    <col min="1358" max="1362" width="14.625" style="215" customWidth="1"/>
    <col min="1363" max="1363" width="3.375" style="215" customWidth="1"/>
    <col min="1364" max="1364" width="12.875" style="215" customWidth="1"/>
    <col min="1365" max="1369" width="10.625" style="215" customWidth="1"/>
    <col min="1370" max="1370" width="13.625" style="215" customWidth="1"/>
    <col min="1371" max="1379" width="10.625" style="215" customWidth="1"/>
    <col min="1380" max="1380" width="9" style="215"/>
    <col min="1381" max="1381" width="11.625" style="215" customWidth="1"/>
    <col min="1382" max="1382" width="12.875" style="215" customWidth="1"/>
    <col min="1383" max="1383" width="12.625" style="215" customWidth="1"/>
    <col min="1384" max="1384" width="12.375" style="215" customWidth="1"/>
    <col min="1385" max="1385" width="10.875" style="215" customWidth="1"/>
    <col min="1386" max="1386" width="12.25" style="215" customWidth="1"/>
    <col min="1387" max="1387" width="9" style="215"/>
    <col min="1388" max="1388" width="11.625" style="215" customWidth="1"/>
    <col min="1389" max="1393" width="14.625" style="215" customWidth="1"/>
    <col min="1394" max="1536" width="9" style="215"/>
    <col min="1537" max="1537" width="1.625" style="215" customWidth="1"/>
    <col min="1538" max="1538" width="11.625" style="215" customWidth="1"/>
    <col min="1539" max="1556" width="14.125" style="215" customWidth="1"/>
    <col min="1557" max="1557" width="1.375" style="215" customWidth="1"/>
    <col min="1558" max="1558" width="13.625" style="215" customWidth="1"/>
    <col min="1559" max="1594" width="10.625" style="215" customWidth="1"/>
    <col min="1595" max="1595" width="2.625" style="215" customWidth="1"/>
    <col min="1596" max="1599" width="10.625" style="215" customWidth="1"/>
    <col min="1600" max="1600" width="2.625" style="215" customWidth="1"/>
    <col min="1601" max="1605" width="10.625" style="215" customWidth="1"/>
    <col min="1606" max="1606" width="3.625" style="215" customWidth="1"/>
    <col min="1607" max="1607" width="12" style="215" customWidth="1"/>
    <col min="1608" max="1612" width="14.625" style="215" customWidth="1"/>
    <col min="1613" max="1613" width="8.25" style="215" customWidth="1"/>
    <col min="1614" max="1618" width="14.625" style="215" customWidth="1"/>
    <col min="1619" max="1619" width="3.375" style="215" customWidth="1"/>
    <col min="1620" max="1620" width="12.875" style="215" customWidth="1"/>
    <col min="1621" max="1625" width="10.625" style="215" customWidth="1"/>
    <col min="1626" max="1626" width="13.625" style="215" customWidth="1"/>
    <col min="1627" max="1635" width="10.625" style="215" customWidth="1"/>
    <col min="1636" max="1636" width="9" style="215"/>
    <col min="1637" max="1637" width="11.625" style="215" customWidth="1"/>
    <col min="1638" max="1638" width="12.875" style="215" customWidth="1"/>
    <col min="1639" max="1639" width="12.625" style="215" customWidth="1"/>
    <col min="1640" max="1640" width="12.375" style="215" customWidth="1"/>
    <col min="1641" max="1641" width="10.875" style="215" customWidth="1"/>
    <col min="1642" max="1642" width="12.25" style="215" customWidth="1"/>
    <col min="1643" max="1643" width="9" style="215"/>
    <col min="1644" max="1644" width="11.625" style="215" customWidth="1"/>
    <col min="1645" max="1649" width="14.625" style="215" customWidth="1"/>
    <col min="1650" max="1792" width="9" style="215"/>
    <col min="1793" max="1793" width="1.625" style="215" customWidth="1"/>
    <col min="1794" max="1794" width="11.625" style="215" customWidth="1"/>
    <col min="1795" max="1812" width="14.125" style="215" customWidth="1"/>
    <col min="1813" max="1813" width="1.375" style="215" customWidth="1"/>
    <col min="1814" max="1814" width="13.625" style="215" customWidth="1"/>
    <col min="1815" max="1850" width="10.625" style="215" customWidth="1"/>
    <col min="1851" max="1851" width="2.625" style="215" customWidth="1"/>
    <col min="1852" max="1855" width="10.625" style="215" customWidth="1"/>
    <col min="1856" max="1856" width="2.625" style="215" customWidth="1"/>
    <col min="1857" max="1861" width="10.625" style="215" customWidth="1"/>
    <col min="1862" max="1862" width="3.625" style="215" customWidth="1"/>
    <col min="1863" max="1863" width="12" style="215" customWidth="1"/>
    <col min="1864" max="1868" width="14.625" style="215" customWidth="1"/>
    <col min="1869" max="1869" width="8.25" style="215" customWidth="1"/>
    <col min="1870" max="1874" width="14.625" style="215" customWidth="1"/>
    <col min="1875" max="1875" width="3.375" style="215" customWidth="1"/>
    <col min="1876" max="1876" width="12.875" style="215" customWidth="1"/>
    <col min="1877" max="1881" width="10.625" style="215" customWidth="1"/>
    <col min="1882" max="1882" width="13.625" style="215" customWidth="1"/>
    <col min="1883" max="1891" width="10.625" style="215" customWidth="1"/>
    <col min="1892" max="1892" width="9" style="215"/>
    <col min="1893" max="1893" width="11.625" style="215" customWidth="1"/>
    <col min="1894" max="1894" width="12.875" style="215" customWidth="1"/>
    <col min="1895" max="1895" width="12.625" style="215" customWidth="1"/>
    <col min="1896" max="1896" width="12.375" style="215" customWidth="1"/>
    <col min="1897" max="1897" width="10.875" style="215" customWidth="1"/>
    <col min="1898" max="1898" width="12.25" style="215" customWidth="1"/>
    <col min="1899" max="1899" width="9" style="215"/>
    <col min="1900" max="1900" width="11.625" style="215" customWidth="1"/>
    <col min="1901" max="1905" width="14.625" style="215" customWidth="1"/>
    <col min="1906" max="2048" width="9" style="215"/>
    <col min="2049" max="2049" width="1.625" style="215" customWidth="1"/>
    <col min="2050" max="2050" width="11.625" style="215" customWidth="1"/>
    <col min="2051" max="2068" width="14.125" style="215" customWidth="1"/>
    <col min="2069" max="2069" width="1.375" style="215" customWidth="1"/>
    <col min="2070" max="2070" width="13.625" style="215" customWidth="1"/>
    <col min="2071" max="2106" width="10.625" style="215" customWidth="1"/>
    <col min="2107" max="2107" width="2.625" style="215" customWidth="1"/>
    <col min="2108" max="2111" width="10.625" style="215" customWidth="1"/>
    <col min="2112" max="2112" width="2.625" style="215" customWidth="1"/>
    <col min="2113" max="2117" width="10.625" style="215" customWidth="1"/>
    <col min="2118" max="2118" width="3.625" style="215" customWidth="1"/>
    <col min="2119" max="2119" width="12" style="215" customWidth="1"/>
    <col min="2120" max="2124" width="14.625" style="215" customWidth="1"/>
    <col min="2125" max="2125" width="8.25" style="215" customWidth="1"/>
    <col min="2126" max="2130" width="14.625" style="215" customWidth="1"/>
    <col min="2131" max="2131" width="3.375" style="215" customWidth="1"/>
    <col min="2132" max="2132" width="12.875" style="215" customWidth="1"/>
    <col min="2133" max="2137" width="10.625" style="215" customWidth="1"/>
    <col min="2138" max="2138" width="13.625" style="215" customWidth="1"/>
    <col min="2139" max="2147" width="10.625" style="215" customWidth="1"/>
    <col min="2148" max="2148" width="9" style="215"/>
    <col min="2149" max="2149" width="11.625" style="215" customWidth="1"/>
    <col min="2150" max="2150" width="12.875" style="215" customWidth="1"/>
    <col min="2151" max="2151" width="12.625" style="215" customWidth="1"/>
    <col min="2152" max="2152" width="12.375" style="215" customWidth="1"/>
    <col min="2153" max="2153" width="10.875" style="215" customWidth="1"/>
    <col min="2154" max="2154" width="12.25" style="215" customWidth="1"/>
    <col min="2155" max="2155" width="9" style="215"/>
    <col min="2156" max="2156" width="11.625" style="215" customWidth="1"/>
    <col min="2157" max="2161" width="14.625" style="215" customWidth="1"/>
    <col min="2162" max="2304" width="9" style="215"/>
    <col min="2305" max="2305" width="1.625" style="215" customWidth="1"/>
    <col min="2306" max="2306" width="11.625" style="215" customWidth="1"/>
    <col min="2307" max="2324" width="14.125" style="215" customWidth="1"/>
    <col min="2325" max="2325" width="1.375" style="215" customWidth="1"/>
    <col min="2326" max="2326" width="13.625" style="215" customWidth="1"/>
    <col min="2327" max="2362" width="10.625" style="215" customWidth="1"/>
    <col min="2363" max="2363" width="2.625" style="215" customWidth="1"/>
    <col min="2364" max="2367" width="10.625" style="215" customWidth="1"/>
    <col min="2368" max="2368" width="2.625" style="215" customWidth="1"/>
    <col min="2369" max="2373" width="10.625" style="215" customWidth="1"/>
    <col min="2374" max="2374" width="3.625" style="215" customWidth="1"/>
    <col min="2375" max="2375" width="12" style="215" customWidth="1"/>
    <col min="2376" max="2380" width="14.625" style="215" customWidth="1"/>
    <col min="2381" max="2381" width="8.25" style="215" customWidth="1"/>
    <col min="2382" max="2386" width="14.625" style="215" customWidth="1"/>
    <col min="2387" max="2387" width="3.375" style="215" customWidth="1"/>
    <col min="2388" max="2388" width="12.875" style="215" customWidth="1"/>
    <col min="2389" max="2393" width="10.625" style="215" customWidth="1"/>
    <col min="2394" max="2394" width="13.625" style="215" customWidth="1"/>
    <col min="2395" max="2403" width="10.625" style="215" customWidth="1"/>
    <col min="2404" max="2404" width="9" style="215"/>
    <col min="2405" max="2405" width="11.625" style="215" customWidth="1"/>
    <col min="2406" max="2406" width="12.875" style="215" customWidth="1"/>
    <col min="2407" max="2407" width="12.625" style="215" customWidth="1"/>
    <col min="2408" max="2408" width="12.375" style="215" customWidth="1"/>
    <col min="2409" max="2409" width="10.875" style="215" customWidth="1"/>
    <col min="2410" max="2410" width="12.25" style="215" customWidth="1"/>
    <col min="2411" max="2411" width="9" style="215"/>
    <col min="2412" max="2412" width="11.625" style="215" customWidth="1"/>
    <col min="2413" max="2417" width="14.625" style="215" customWidth="1"/>
    <col min="2418" max="2560" width="9" style="215"/>
    <col min="2561" max="2561" width="1.625" style="215" customWidth="1"/>
    <col min="2562" max="2562" width="11.625" style="215" customWidth="1"/>
    <col min="2563" max="2580" width="14.125" style="215" customWidth="1"/>
    <col min="2581" max="2581" width="1.375" style="215" customWidth="1"/>
    <col min="2582" max="2582" width="13.625" style="215" customWidth="1"/>
    <col min="2583" max="2618" width="10.625" style="215" customWidth="1"/>
    <col min="2619" max="2619" width="2.625" style="215" customWidth="1"/>
    <col min="2620" max="2623" width="10.625" style="215" customWidth="1"/>
    <col min="2624" max="2624" width="2.625" style="215" customWidth="1"/>
    <col min="2625" max="2629" width="10.625" style="215" customWidth="1"/>
    <col min="2630" max="2630" width="3.625" style="215" customWidth="1"/>
    <col min="2631" max="2631" width="12" style="215" customWidth="1"/>
    <col min="2632" max="2636" width="14.625" style="215" customWidth="1"/>
    <col min="2637" max="2637" width="8.25" style="215" customWidth="1"/>
    <col min="2638" max="2642" width="14.625" style="215" customWidth="1"/>
    <col min="2643" max="2643" width="3.375" style="215" customWidth="1"/>
    <col min="2644" max="2644" width="12.875" style="215" customWidth="1"/>
    <col min="2645" max="2649" width="10.625" style="215" customWidth="1"/>
    <col min="2650" max="2650" width="13.625" style="215" customWidth="1"/>
    <col min="2651" max="2659" width="10.625" style="215" customWidth="1"/>
    <col min="2660" max="2660" width="9" style="215"/>
    <col min="2661" max="2661" width="11.625" style="215" customWidth="1"/>
    <col min="2662" max="2662" width="12.875" style="215" customWidth="1"/>
    <col min="2663" max="2663" width="12.625" style="215" customWidth="1"/>
    <col min="2664" max="2664" width="12.375" style="215" customWidth="1"/>
    <col min="2665" max="2665" width="10.875" style="215" customWidth="1"/>
    <col min="2666" max="2666" width="12.25" style="215" customWidth="1"/>
    <col min="2667" max="2667" width="9" style="215"/>
    <col min="2668" max="2668" width="11.625" style="215" customWidth="1"/>
    <col min="2669" max="2673" width="14.625" style="215" customWidth="1"/>
    <col min="2674" max="2816" width="9" style="215"/>
    <col min="2817" max="2817" width="1.625" style="215" customWidth="1"/>
    <col min="2818" max="2818" width="11.625" style="215" customWidth="1"/>
    <col min="2819" max="2836" width="14.125" style="215" customWidth="1"/>
    <col min="2837" max="2837" width="1.375" style="215" customWidth="1"/>
    <col min="2838" max="2838" width="13.625" style="215" customWidth="1"/>
    <col min="2839" max="2874" width="10.625" style="215" customWidth="1"/>
    <col min="2875" max="2875" width="2.625" style="215" customWidth="1"/>
    <col min="2876" max="2879" width="10.625" style="215" customWidth="1"/>
    <col min="2880" max="2880" width="2.625" style="215" customWidth="1"/>
    <col min="2881" max="2885" width="10.625" style="215" customWidth="1"/>
    <col min="2886" max="2886" width="3.625" style="215" customWidth="1"/>
    <col min="2887" max="2887" width="12" style="215" customWidth="1"/>
    <col min="2888" max="2892" width="14.625" style="215" customWidth="1"/>
    <col min="2893" max="2893" width="8.25" style="215" customWidth="1"/>
    <col min="2894" max="2898" width="14.625" style="215" customWidth="1"/>
    <col min="2899" max="2899" width="3.375" style="215" customWidth="1"/>
    <col min="2900" max="2900" width="12.875" style="215" customWidth="1"/>
    <col min="2901" max="2905" width="10.625" style="215" customWidth="1"/>
    <col min="2906" max="2906" width="13.625" style="215" customWidth="1"/>
    <col min="2907" max="2915" width="10.625" style="215" customWidth="1"/>
    <col min="2916" max="2916" width="9" style="215"/>
    <col min="2917" max="2917" width="11.625" style="215" customWidth="1"/>
    <col min="2918" max="2918" width="12.875" style="215" customWidth="1"/>
    <col min="2919" max="2919" width="12.625" style="215" customWidth="1"/>
    <col min="2920" max="2920" width="12.375" style="215" customWidth="1"/>
    <col min="2921" max="2921" width="10.875" style="215" customWidth="1"/>
    <col min="2922" max="2922" width="12.25" style="215" customWidth="1"/>
    <col min="2923" max="2923" width="9" style="215"/>
    <col min="2924" max="2924" width="11.625" style="215" customWidth="1"/>
    <col min="2925" max="2929" width="14.625" style="215" customWidth="1"/>
    <col min="2930" max="3072" width="9" style="215"/>
    <col min="3073" max="3073" width="1.625" style="215" customWidth="1"/>
    <col min="3074" max="3074" width="11.625" style="215" customWidth="1"/>
    <col min="3075" max="3092" width="14.125" style="215" customWidth="1"/>
    <col min="3093" max="3093" width="1.375" style="215" customWidth="1"/>
    <col min="3094" max="3094" width="13.625" style="215" customWidth="1"/>
    <col min="3095" max="3130" width="10.625" style="215" customWidth="1"/>
    <col min="3131" max="3131" width="2.625" style="215" customWidth="1"/>
    <col min="3132" max="3135" width="10.625" style="215" customWidth="1"/>
    <col min="3136" max="3136" width="2.625" style="215" customWidth="1"/>
    <col min="3137" max="3141" width="10.625" style="215" customWidth="1"/>
    <col min="3142" max="3142" width="3.625" style="215" customWidth="1"/>
    <col min="3143" max="3143" width="12" style="215" customWidth="1"/>
    <col min="3144" max="3148" width="14.625" style="215" customWidth="1"/>
    <col min="3149" max="3149" width="8.25" style="215" customWidth="1"/>
    <col min="3150" max="3154" width="14.625" style="215" customWidth="1"/>
    <col min="3155" max="3155" width="3.375" style="215" customWidth="1"/>
    <col min="3156" max="3156" width="12.875" style="215" customWidth="1"/>
    <col min="3157" max="3161" width="10.625" style="215" customWidth="1"/>
    <col min="3162" max="3162" width="13.625" style="215" customWidth="1"/>
    <col min="3163" max="3171" width="10.625" style="215" customWidth="1"/>
    <col min="3172" max="3172" width="9" style="215"/>
    <col min="3173" max="3173" width="11.625" style="215" customWidth="1"/>
    <col min="3174" max="3174" width="12.875" style="215" customWidth="1"/>
    <col min="3175" max="3175" width="12.625" style="215" customWidth="1"/>
    <col min="3176" max="3176" width="12.375" style="215" customWidth="1"/>
    <col min="3177" max="3177" width="10.875" style="215" customWidth="1"/>
    <col min="3178" max="3178" width="12.25" style="215" customWidth="1"/>
    <col min="3179" max="3179" width="9" style="215"/>
    <col min="3180" max="3180" width="11.625" style="215" customWidth="1"/>
    <col min="3181" max="3185" width="14.625" style="215" customWidth="1"/>
    <col min="3186" max="3328" width="9" style="215"/>
    <col min="3329" max="3329" width="1.625" style="215" customWidth="1"/>
    <col min="3330" max="3330" width="11.625" style="215" customWidth="1"/>
    <col min="3331" max="3348" width="14.125" style="215" customWidth="1"/>
    <col min="3349" max="3349" width="1.375" style="215" customWidth="1"/>
    <col min="3350" max="3350" width="13.625" style="215" customWidth="1"/>
    <col min="3351" max="3386" width="10.625" style="215" customWidth="1"/>
    <col min="3387" max="3387" width="2.625" style="215" customWidth="1"/>
    <col min="3388" max="3391" width="10.625" style="215" customWidth="1"/>
    <col min="3392" max="3392" width="2.625" style="215" customWidth="1"/>
    <col min="3393" max="3397" width="10.625" style="215" customWidth="1"/>
    <col min="3398" max="3398" width="3.625" style="215" customWidth="1"/>
    <col min="3399" max="3399" width="12" style="215" customWidth="1"/>
    <col min="3400" max="3404" width="14.625" style="215" customWidth="1"/>
    <col min="3405" max="3405" width="8.25" style="215" customWidth="1"/>
    <col min="3406" max="3410" width="14.625" style="215" customWidth="1"/>
    <col min="3411" max="3411" width="3.375" style="215" customWidth="1"/>
    <col min="3412" max="3412" width="12.875" style="215" customWidth="1"/>
    <col min="3413" max="3417" width="10.625" style="215" customWidth="1"/>
    <col min="3418" max="3418" width="13.625" style="215" customWidth="1"/>
    <col min="3419" max="3427" width="10.625" style="215" customWidth="1"/>
    <col min="3428" max="3428" width="9" style="215"/>
    <col min="3429" max="3429" width="11.625" style="215" customWidth="1"/>
    <col min="3430" max="3430" width="12.875" style="215" customWidth="1"/>
    <col min="3431" max="3431" width="12.625" style="215" customWidth="1"/>
    <col min="3432" max="3432" width="12.375" style="215" customWidth="1"/>
    <col min="3433" max="3433" width="10.875" style="215" customWidth="1"/>
    <col min="3434" max="3434" width="12.25" style="215" customWidth="1"/>
    <col min="3435" max="3435" width="9" style="215"/>
    <col min="3436" max="3436" width="11.625" style="215" customWidth="1"/>
    <col min="3437" max="3441" width="14.625" style="215" customWidth="1"/>
    <col min="3442" max="3584" width="9" style="215"/>
    <col min="3585" max="3585" width="1.625" style="215" customWidth="1"/>
    <col min="3586" max="3586" width="11.625" style="215" customWidth="1"/>
    <col min="3587" max="3604" width="14.125" style="215" customWidth="1"/>
    <col min="3605" max="3605" width="1.375" style="215" customWidth="1"/>
    <col min="3606" max="3606" width="13.625" style="215" customWidth="1"/>
    <col min="3607" max="3642" width="10.625" style="215" customWidth="1"/>
    <col min="3643" max="3643" width="2.625" style="215" customWidth="1"/>
    <col min="3644" max="3647" width="10.625" style="215" customWidth="1"/>
    <col min="3648" max="3648" width="2.625" style="215" customWidth="1"/>
    <col min="3649" max="3653" width="10.625" style="215" customWidth="1"/>
    <col min="3654" max="3654" width="3.625" style="215" customWidth="1"/>
    <col min="3655" max="3655" width="12" style="215" customWidth="1"/>
    <col min="3656" max="3660" width="14.625" style="215" customWidth="1"/>
    <col min="3661" max="3661" width="8.25" style="215" customWidth="1"/>
    <col min="3662" max="3666" width="14.625" style="215" customWidth="1"/>
    <col min="3667" max="3667" width="3.375" style="215" customWidth="1"/>
    <col min="3668" max="3668" width="12.875" style="215" customWidth="1"/>
    <col min="3669" max="3673" width="10.625" style="215" customWidth="1"/>
    <col min="3674" max="3674" width="13.625" style="215" customWidth="1"/>
    <col min="3675" max="3683" width="10.625" style="215" customWidth="1"/>
    <col min="3684" max="3684" width="9" style="215"/>
    <col min="3685" max="3685" width="11.625" style="215" customWidth="1"/>
    <col min="3686" max="3686" width="12.875" style="215" customWidth="1"/>
    <col min="3687" max="3687" width="12.625" style="215" customWidth="1"/>
    <col min="3688" max="3688" width="12.375" style="215" customWidth="1"/>
    <col min="3689" max="3689" width="10.875" style="215" customWidth="1"/>
    <col min="3690" max="3690" width="12.25" style="215" customWidth="1"/>
    <col min="3691" max="3691" width="9" style="215"/>
    <col min="3692" max="3692" width="11.625" style="215" customWidth="1"/>
    <col min="3693" max="3697" width="14.625" style="215" customWidth="1"/>
    <col min="3698" max="3840" width="9" style="215"/>
    <col min="3841" max="3841" width="1.625" style="215" customWidth="1"/>
    <col min="3842" max="3842" width="11.625" style="215" customWidth="1"/>
    <col min="3843" max="3860" width="14.125" style="215" customWidth="1"/>
    <col min="3861" max="3861" width="1.375" style="215" customWidth="1"/>
    <col min="3862" max="3862" width="13.625" style="215" customWidth="1"/>
    <col min="3863" max="3898" width="10.625" style="215" customWidth="1"/>
    <col min="3899" max="3899" width="2.625" style="215" customWidth="1"/>
    <col min="3900" max="3903" width="10.625" style="215" customWidth="1"/>
    <col min="3904" max="3904" width="2.625" style="215" customWidth="1"/>
    <col min="3905" max="3909" width="10.625" style="215" customWidth="1"/>
    <col min="3910" max="3910" width="3.625" style="215" customWidth="1"/>
    <col min="3911" max="3911" width="12" style="215" customWidth="1"/>
    <col min="3912" max="3916" width="14.625" style="215" customWidth="1"/>
    <col min="3917" max="3917" width="8.25" style="215" customWidth="1"/>
    <col min="3918" max="3922" width="14.625" style="215" customWidth="1"/>
    <col min="3923" max="3923" width="3.375" style="215" customWidth="1"/>
    <col min="3924" max="3924" width="12.875" style="215" customWidth="1"/>
    <col min="3925" max="3929" width="10.625" style="215" customWidth="1"/>
    <col min="3930" max="3930" width="13.625" style="215" customWidth="1"/>
    <col min="3931" max="3939" width="10.625" style="215" customWidth="1"/>
    <col min="3940" max="3940" width="9" style="215"/>
    <col min="3941" max="3941" width="11.625" style="215" customWidth="1"/>
    <col min="3942" max="3942" width="12.875" style="215" customWidth="1"/>
    <col min="3943" max="3943" width="12.625" style="215" customWidth="1"/>
    <col min="3944" max="3944" width="12.375" style="215" customWidth="1"/>
    <col min="3945" max="3945" width="10.875" style="215" customWidth="1"/>
    <col min="3946" max="3946" width="12.25" style="215" customWidth="1"/>
    <col min="3947" max="3947" width="9" style="215"/>
    <col min="3948" max="3948" width="11.625" style="215" customWidth="1"/>
    <col min="3949" max="3953" width="14.625" style="215" customWidth="1"/>
    <col min="3954" max="4096" width="9" style="215"/>
    <col min="4097" max="4097" width="1.625" style="215" customWidth="1"/>
    <col min="4098" max="4098" width="11.625" style="215" customWidth="1"/>
    <col min="4099" max="4116" width="14.125" style="215" customWidth="1"/>
    <col min="4117" max="4117" width="1.375" style="215" customWidth="1"/>
    <col min="4118" max="4118" width="13.625" style="215" customWidth="1"/>
    <col min="4119" max="4154" width="10.625" style="215" customWidth="1"/>
    <col min="4155" max="4155" width="2.625" style="215" customWidth="1"/>
    <col min="4156" max="4159" width="10.625" style="215" customWidth="1"/>
    <col min="4160" max="4160" width="2.625" style="215" customWidth="1"/>
    <col min="4161" max="4165" width="10.625" style="215" customWidth="1"/>
    <col min="4166" max="4166" width="3.625" style="215" customWidth="1"/>
    <col min="4167" max="4167" width="12" style="215" customWidth="1"/>
    <col min="4168" max="4172" width="14.625" style="215" customWidth="1"/>
    <col min="4173" max="4173" width="8.25" style="215" customWidth="1"/>
    <col min="4174" max="4178" width="14.625" style="215" customWidth="1"/>
    <col min="4179" max="4179" width="3.375" style="215" customWidth="1"/>
    <col min="4180" max="4180" width="12.875" style="215" customWidth="1"/>
    <col min="4181" max="4185" width="10.625" style="215" customWidth="1"/>
    <col min="4186" max="4186" width="13.625" style="215" customWidth="1"/>
    <col min="4187" max="4195" width="10.625" style="215" customWidth="1"/>
    <col min="4196" max="4196" width="9" style="215"/>
    <col min="4197" max="4197" width="11.625" style="215" customWidth="1"/>
    <col min="4198" max="4198" width="12.875" style="215" customWidth="1"/>
    <col min="4199" max="4199" width="12.625" style="215" customWidth="1"/>
    <col min="4200" max="4200" width="12.375" style="215" customWidth="1"/>
    <col min="4201" max="4201" width="10.875" style="215" customWidth="1"/>
    <col min="4202" max="4202" width="12.25" style="215" customWidth="1"/>
    <col min="4203" max="4203" width="9" style="215"/>
    <col min="4204" max="4204" width="11.625" style="215" customWidth="1"/>
    <col min="4205" max="4209" width="14.625" style="215" customWidth="1"/>
    <col min="4210" max="4352" width="9" style="215"/>
    <col min="4353" max="4353" width="1.625" style="215" customWidth="1"/>
    <col min="4354" max="4354" width="11.625" style="215" customWidth="1"/>
    <col min="4355" max="4372" width="14.125" style="215" customWidth="1"/>
    <col min="4373" max="4373" width="1.375" style="215" customWidth="1"/>
    <col min="4374" max="4374" width="13.625" style="215" customWidth="1"/>
    <col min="4375" max="4410" width="10.625" style="215" customWidth="1"/>
    <col min="4411" max="4411" width="2.625" style="215" customWidth="1"/>
    <col min="4412" max="4415" width="10.625" style="215" customWidth="1"/>
    <col min="4416" max="4416" width="2.625" style="215" customWidth="1"/>
    <col min="4417" max="4421" width="10.625" style="215" customWidth="1"/>
    <col min="4422" max="4422" width="3.625" style="215" customWidth="1"/>
    <col min="4423" max="4423" width="12" style="215" customWidth="1"/>
    <col min="4424" max="4428" width="14.625" style="215" customWidth="1"/>
    <col min="4429" max="4429" width="8.25" style="215" customWidth="1"/>
    <col min="4430" max="4434" width="14.625" style="215" customWidth="1"/>
    <col min="4435" max="4435" width="3.375" style="215" customWidth="1"/>
    <col min="4436" max="4436" width="12.875" style="215" customWidth="1"/>
    <col min="4437" max="4441" width="10.625" style="215" customWidth="1"/>
    <col min="4442" max="4442" width="13.625" style="215" customWidth="1"/>
    <col min="4443" max="4451" width="10.625" style="215" customWidth="1"/>
    <col min="4452" max="4452" width="9" style="215"/>
    <col min="4453" max="4453" width="11.625" style="215" customWidth="1"/>
    <col min="4454" max="4454" width="12.875" style="215" customWidth="1"/>
    <col min="4455" max="4455" width="12.625" style="215" customWidth="1"/>
    <col min="4456" max="4456" width="12.375" style="215" customWidth="1"/>
    <col min="4457" max="4457" width="10.875" style="215" customWidth="1"/>
    <col min="4458" max="4458" width="12.25" style="215" customWidth="1"/>
    <col min="4459" max="4459" width="9" style="215"/>
    <col min="4460" max="4460" width="11.625" style="215" customWidth="1"/>
    <col min="4461" max="4465" width="14.625" style="215" customWidth="1"/>
    <col min="4466" max="4608" width="9" style="215"/>
    <col min="4609" max="4609" width="1.625" style="215" customWidth="1"/>
    <col min="4610" max="4610" width="11.625" style="215" customWidth="1"/>
    <col min="4611" max="4628" width="14.125" style="215" customWidth="1"/>
    <col min="4629" max="4629" width="1.375" style="215" customWidth="1"/>
    <col min="4630" max="4630" width="13.625" style="215" customWidth="1"/>
    <col min="4631" max="4666" width="10.625" style="215" customWidth="1"/>
    <col min="4667" max="4667" width="2.625" style="215" customWidth="1"/>
    <col min="4668" max="4671" width="10.625" style="215" customWidth="1"/>
    <col min="4672" max="4672" width="2.625" style="215" customWidth="1"/>
    <col min="4673" max="4677" width="10.625" style="215" customWidth="1"/>
    <col min="4678" max="4678" width="3.625" style="215" customWidth="1"/>
    <col min="4679" max="4679" width="12" style="215" customWidth="1"/>
    <col min="4680" max="4684" width="14.625" style="215" customWidth="1"/>
    <col min="4685" max="4685" width="8.25" style="215" customWidth="1"/>
    <col min="4686" max="4690" width="14.625" style="215" customWidth="1"/>
    <col min="4691" max="4691" width="3.375" style="215" customWidth="1"/>
    <col min="4692" max="4692" width="12.875" style="215" customWidth="1"/>
    <col min="4693" max="4697" width="10.625" style="215" customWidth="1"/>
    <col min="4698" max="4698" width="13.625" style="215" customWidth="1"/>
    <col min="4699" max="4707" width="10.625" style="215" customWidth="1"/>
    <col min="4708" max="4708" width="9" style="215"/>
    <col min="4709" max="4709" width="11.625" style="215" customWidth="1"/>
    <col min="4710" max="4710" width="12.875" style="215" customWidth="1"/>
    <col min="4711" max="4711" width="12.625" style="215" customWidth="1"/>
    <col min="4712" max="4712" width="12.375" style="215" customWidth="1"/>
    <col min="4713" max="4713" width="10.875" style="215" customWidth="1"/>
    <col min="4714" max="4714" width="12.25" style="215" customWidth="1"/>
    <col min="4715" max="4715" width="9" style="215"/>
    <col min="4716" max="4716" width="11.625" style="215" customWidth="1"/>
    <col min="4717" max="4721" width="14.625" style="215" customWidth="1"/>
    <col min="4722" max="4864" width="9" style="215"/>
    <col min="4865" max="4865" width="1.625" style="215" customWidth="1"/>
    <col min="4866" max="4866" width="11.625" style="215" customWidth="1"/>
    <col min="4867" max="4884" width="14.125" style="215" customWidth="1"/>
    <col min="4885" max="4885" width="1.375" style="215" customWidth="1"/>
    <col min="4886" max="4886" width="13.625" style="215" customWidth="1"/>
    <col min="4887" max="4922" width="10.625" style="215" customWidth="1"/>
    <col min="4923" max="4923" width="2.625" style="215" customWidth="1"/>
    <col min="4924" max="4927" width="10.625" style="215" customWidth="1"/>
    <col min="4928" max="4928" width="2.625" style="215" customWidth="1"/>
    <col min="4929" max="4933" width="10.625" style="215" customWidth="1"/>
    <col min="4934" max="4934" width="3.625" style="215" customWidth="1"/>
    <col min="4935" max="4935" width="12" style="215" customWidth="1"/>
    <col min="4936" max="4940" width="14.625" style="215" customWidth="1"/>
    <col min="4941" max="4941" width="8.25" style="215" customWidth="1"/>
    <col min="4942" max="4946" width="14.625" style="215" customWidth="1"/>
    <col min="4947" max="4947" width="3.375" style="215" customWidth="1"/>
    <col min="4948" max="4948" width="12.875" style="215" customWidth="1"/>
    <col min="4949" max="4953" width="10.625" style="215" customWidth="1"/>
    <col min="4954" max="4954" width="13.625" style="215" customWidth="1"/>
    <col min="4955" max="4963" width="10.625" style="215" customWidth="1"/>
    <col min="4964" max="4964" width="9" style="215"/>
    <col min="4965" max="4965" width="11.625" style="215" customWidth="1"/>
    <col min="4966" max="4966" width="12.875" style="215" customWidth="1"/>
    <col min="4967" max="4967" width="12.625" style="215" customWidth="1"/>
    <col min="4968" max="4968" width="12.375" style="215" customWidth="1"/>
    <col min="4969" max="4969" width="10.875" style="215" customWidth="1"/>
    <col min="4970" max="4970" width="12.25" style="215" customWidth="1"/>
    <col min="4971" max="4971" width="9" style="215"/>
    <col min="4972" max="4972" width="11.625" style="215" customWidth="1"/>
    <col min="4973" max="4977" width="14.625" style="215" customWidth="1"/>
    <col min="4978" max="5120" width="9" style="215"/>
    <col min="5121" max="5121" width="1.625" style="215" customWidth="1"/>
    <col min="5122" max="5122" width="11.625" style="215" customWidth="1"/>
    <col min="5123" max="5140" width="14.125" style="215" customWidth="1"/>
    <col min="5141" max="5141" width="1.375" style="215" customWidth="1"/>
    <col min="5142" max="5142" width="13.625" style="215" customWidth="1"/>
    <col min="5143" max="5178" width="10.625" style="215" customWidth="1"/>
    <col min="5179" max="5179" width="2.625" style="215" customWidth="1"/>
    <col min="5180" max="5183" width="10.625" style="215" customWidth="1"/>
    <col min="5184" max="5184" width="2.625" style="215" customWidth="1"/>
    <col min="5185" max="5189" width="10.625" style="215" customWidth="1"/>
    <col min="5190" max="5190" width="3.625" style="215" customWidth="1"/>
    <col min="5191" max="5191" width="12" style="215" customWidth="1"/>
    <col min="5192" max="5196" width="14.625" style="215" customWidth="1"/>
    <col min="5197" max="5197" width="8.25" style="215" customWidth="1"/>
    <col min="5198" max="5202" width="14.625" style="215" customWidth="1"/>
    <col min="5203" max="5203" width="3.375" style="215" customWidth="1"/>
    <col min="5204" max="5204" width="12.875" style="215" customWidth="1"/>
    <col min="5205" max="5209" width="10.625" style="215" customWidth="1"/>
    <col min="5210" max="5210" width="13.625" style="215" customWidth="1"/>
    <col min="5211" max="5219" width="10.625" style="215" customWidth="1"/>
    <col min="5220" max="5220" width="9" style="215"/>
    <col min="5221" max="5221" width="11.625" style="215" customWidth="1"/>
    <col min="5222" max="5222" width="12.875" style="215" customWidth="1"/>
    <col min="5223" max="5223" width="12.625" style="215" customWidth="1"/>
    <col min="5224" max="5224" width="12.375" style="215" customWidth="1"/>
    <col min="5225" max="5225" width="10.875" style="215" customWidth="1"/>
    <col min="5226" max="5226" width="12.25" style="215" customWidth="1"/>
    <col min="5227" max="5227" width="9" style="215"/>
    <col min="5228" max="5228" width="11.625" style="215" customWidth="1"/>
    <col min="5229" max="5233" width="14.625" style="215" customWidth="1"/>
    <col min="5234" max="5376" width="9" style="215"/>
    <col min="5377" max="5377" width="1.625" style="215" customWidth="1"/>
    <col min="5378" max="5378" width="11.625" style="215" customWidth="1"/>
    <col min="5379" max="5396" width="14.125" style="215" customWidth="1"/>
    <col min="5397" max="5397" width="1.375" style="215" customWidth="1"/>
    <col min="5398" max="5398" width="13.625" style="215" customWidth="1"/>
    <col min="5399" max="5434" width="10.625" style="215" customWidth="1"/>
    <col min="5435" max="5435" width="2.625" style="215" customWidth="1"/>
    <col min="5436" max="5439" width="10.625" style="215" customWidth="1"/>
    <col min="5440" max="5440" width="2.625" style="215" customWidth="1"/>
    <col min="5441" max="5445" width="10.625" style="215" customWidth="1"/>
    <col min="5446" max="5446" width="3.625" style="215" customWidth="1"/>
    <col min="5447" max="5447" width="12" style="215" customWidth="1"/>
    <col min="5448" max="5452" width="14.625" style="215" customWidth="1"/>
    <col min="5453" max="5453" width="8.25" style="215" customWidth="1"/>
    <col min="5454" max="5458" width="14.625" style="215" customWidth="1"/>
    <col min="5459" max="5459" width="3.375" style="215" customWidth="1"/>
    <col min="5460" max="5460" width="12.875" style="215" customWidth="1"/>
    <col min="5461" max="5465" width="10.625" style="215" customWidth="1"/>
    <col min="5466" max="5466" width="13.625" style="215" customWidth="1"/>
    <col min="5467" max="5475" width="10.625" style="215" customWidth="1"/>
    <col min="5476" max="5476" width="9" style="215"/>
    <col min="5477" max="5477" width="11.625" style="215" customWidth="1"/>
    <col min="5478" max="5478" width="12.875" style="215" customWidth="1"/>
    <col min="5479" max="5479" width="12.625" style="215" customWidth="1"/>
    <col min="5480" max="5480" width="12.375" style="215" customWidth="1"/>
    <col min="5481" max="5481" width="10.875" style="215" customWidth="1"/>
    <col min="5482" max="5482" width="12.25" style="215" customWidth="1"/>
    <col min="5483" max="5483" width="9" style="215"/>
    <col min="5484" max="5484" width="11.625" style="215" customWidth="1"/>
    <col min="5485" max="5489" width="14.625" style="215" customWidth="1"/>
    <col min="5490" max="5632" width="9" style="215"/>
    <col min="5633" max="5633" width="1.625" style="215" customWidth="1"/>
    <col min="5634" max="5634" width="11.625" style="215" customWidth="1"/>
    <col min="5635" max="5652" width="14.125" style="215" customWidth="1"/>
    <col min="5653" max="5653" width="1.375" style="215" customWidth="1"/>
    <col min="5654" max="5654" width="13.625" style="215" customWidth="1"/>
    <col min="5655" max="5690" width="10.625" style="215" customWidth="1"/>
    <col min="5691" max="5691" width="2.625" style="215" customWidth="1"/>
    <col min="5692" max="5695" width="10.625" style="215" customWidth="1"/>
    <col min="5696" max="5696" width="2.625" style="215" customWidth="1"/>
    <col min="5697" max="5701" width="10.625" style="215" customWidth="1"/>
    <col min="5702" max="5702" width="3.625" style="215" customWidth="1"/>
    <col min="5703" max="5703" width="12" style="215" customWidth="1"/>
    <col min="5704" max="5708" width="14.625" style="215" customWidth="1"/>
    <col min="5709" max="5709" width="8.25" style="215" customWidth="1"/>
    <col min="5710" max="5714" width="14.625" style="215" customWidth="1"/>
    <col min="5715" max="5715" width="3.375" style="215" customWidth="1"/>
    <col min="5716" max="5716" width="12.875" style="215" customWidth="1"/>
    <col min="5717" max="5721" width="10.625" style="215" customWidth="1"/>
    <col min="5722" max="5722" width="13.625" style="215" customWidth="1"/>
    <col min="5723" max="5731" width="10.625" style="215" customWidth="1"/>
    <col min="5732" max="5732" width="9" style="215"/>
    <col min="5733" max="5733" width="11.625" style="215" customWidth="1"/>
    <col min="5734" max="5734" width="12.875" style="215" customWidth="1"/>
    <col min="5735" max="5735" width="12.625" style="215" customWidth="1"/>
    <col min="5736" max="5736" width="12.375" style="215" customWidth="1"/>
    <col min="5737" max="5737" width="10.875" style="215" customWidth="1"/>
    <col min="5738" max="5738" width="12.25" style="215" customWidth="1"/>
    <col min="5739" max="5739" width="9" style="215"/>
    <col min="5740" max="5740" width="11.625" style="215" customWidth="1"/>
    <col min="5741" max="5745" width="14.625" style="215" customWidth="1"/>
    <col min="5746" max="5888" width="9" style="215"/>
    <col min="5889" max="5889" width="1.625" style="215" customWidth="1"/>
    <col min="5890" max="5890" width="11.625" style="215" customWidth="1"/>
    <col min="5891" max="5908" width="14.125" style="215" customWidth="1"/>
    <col min="5909" max="5909" width="1.375" style="215" customWidth="1"/>
    <col min="5910" max="5910" width="13.625" style="215" customWidth="1"/>
    <col min="5911" max="5946" width="10.625" style="215" customWidth="1"/>
    <col min="5947" max="5947" width="2.625" style="215" customWidth="1"/>
    <col min="5948" max="5951" width="10.625" style="215" customWidth="1"/>
    <col min="5952" max="5952" width="2.625" style="215" customWidth="1"/>
    <col min="5953" max="5957" width="10.625" style="215" customWidth="1"/>
    <col min="5958" max="5958" width="3.625" style="215" customWidth="1"/>
    <col min="5959" max="5959" width="12" style="215" customWidth="1"/>
    <col min="5960" max="5964" width="14.625" style="215" customWidth="1"/>
    <col min="5965" max="5965" width="8.25" style="215" customWidth="1"/>
    <col min="5966" max="5970" width="14.625" style="215" customWidth="1"/>
    <col min="5971" max="5971" width="3.375" style="215" customWidth="1"/>
    <col min="5972" max="5972" width="12.875" style="215" customWidth="1"/>
    <col min="5973" max="5977" width="10.625" style="215" customWidth="1"/>
    <col min="5978" max="5978" width="13.625" style="215" customWidth="1"/>
    <col min="5979" max="5987" width="10.625" style="215" customWidth="1"/>
    <col min="5988" max="5988" width="9" style="215"/>
    <col min="5989" max="5989" width="11.625" style="215" customWidth="1"/>
    <col min="5990" max="5990" width="12.875" style="215" customWidth="1"/>
    <col min="5991" max="5991" width="12.625" style="215" customWidth="1"/>
    <col min="5992" max="5992" width="12.375" style="215" customWidth="1"/>
    <col min="5993" max="5993" width="10.875" style="215" customWidth="1"/>
    <col min="5994" max="5994" width="12.25" style="215" customWidth="1"/>
    <col min="5995" max="5995" width="9" style="215"/>
    <col min="5996" max="5996" width="11.625" style="215" customWidth="1"/>
    <col min="5997" max="6001" width="14.625" style="215" customWidth="1"/>
    <col min="6002" max="6144" width="9" style="215"/>
    <col min="6145" max="6145" width="1.625" style="215" customWidth="1"/>
    <col min="6146" max="6146" width="11.625" style="215" customWidth="1"/>
    <col min="6147" max="6164" width="14.125" style="215" customWidth="1"/>
    <col min="6165" max="6165" width="1.375" style="215" customWidth="1"/>
    <col min="6166" max="6166" width="13.625" style="215" customWidth="1"/>
    <col min="6167" max="6202" width="10.625" style="215" customWidth="1"/>
    <col min="6203" max="6203" width="2.625" style="215" customWidth="1"/>
    <col min="6204" max="6207" width="10.625" style="215" customWidth="1"/>
    <col min="6208" max="6208" width="2.625" style="215" customWidth="1"/>
    <col min="6209" max="6213" width="10.625" style="215" customWidth="1"/>
    <col min="6214" max="6214" width="3.625" style="215" customWidth="1"/>
    <col min="6215" max="6215" width="12" style="215" customWidth="1"/>
    <col min="6216" max="6220" width="14.625" style="215" customWidth="1"/>
    <col min="6221" max="6221" width="8.25" style="215" customWidth="1"/>
    <col min="6222" max="6226" width="14.625" style="215" customWidth="1"/>
    <col min="6227" max="6227" width="3.375" style="215" customWidth="1"/>
    <col min="6228" max="6228" width="12.875" style="215" customWidth="1"/>
    <col min="6229" max="6233" width="10.625" style="215" customWidth="1"/>
    <col min="6234" max="6234" width="13.625" style="215" customWidth="1"/>
    <col min="6235" max="6243" width="10.625" style="215" customWidth="1"/>
    <col min="6244" max="6244" width="9" style="215"/>
    <col min="6245" max="6245" width="11.625" style="215" customWidth="1"/>
    <col min="6246" max="6246" width="12.875" style="215" customWidth="1"/>
    <col min="6247" max="6247" width="12.625" style="215" customWidth="1"/>
    <col min="6248" max="6248" width="12.375" style="215" customWidth="1"/>
    <col min="6249" max="6249" width="10.875" style="215" customWidth="1"/>
    <col min="6250" max="6250" width="12.25" style="215" customWidth="1"/>
    <col min="6251" max="6251" width="9" style="215"/>
    <col min="6252" max="6252" width="11.625" style="215" customWidth="1"/>
    <col min="6253" max="6257" width="14.625" style="215" customWidth="1"/>
    <col min="6258" max="6400" width="9" style="215"/>
    <col min="6401" max="6401" width="1.625" style="215" customWidth="1"/>
    <col min="6402" max="6402" width="11.625" style="215" customWidth="1"/>
    <col min="6403" max="6420" width="14.125" style="215" customWidth="1"/>
    <col min="6421" max="6421" width="1.375" style="215" customWidth="1"/>
    <col min="6422" max="6422" width="13.625" style="215" customWidth="1"/>
    <col min="6423" max="6458" width="10.625" style="215" customWidth="1"/>
    <col min="6459" max="6459" width="2.625" style="215" customWidth="1"/>
    <col min="6460" max="6463" width="10.625" style="215" customWidth="1"/>
    <col min="6464" max="6464" width="2.625" style="215" customWidth="1"/>
    <col min="6465" max="6469" width="10.625" style="215" customWidth="1"/>
    <col min="6470" max="6470" width="3.625" style="215" customWidth="1"/>
    <col min="6471" max="6471" width="12" style="215" customWidth="1"/>
    <col min="6472" max="6476" width="14.625" style="215" customWidth="1"/>
    <col min="6477" max="6477" width="8.25" style="215" customWidth="1"/>
    <col min="6478" max="6482" width="14.625" style="215" customWidth="1"/>
    <col min="6483" max="6483" width="3.375" style="215" customWidth="1"/>
    <col min="6484" max="6484" width="12.875" style="215" customWidth="1"/>
    <col min="6485" max="6489" width="10.625" style="215" customWidth="1"/>
    <col min="6490" max="6490" width="13.625" style="215" customWidth="1"/>
    <col min="6491" max="6499" width="10.625" style="215" customWidth="1"/>
    <col min="6500" max="6500" width="9" style="215"/>
    <col min="6501" max="6501" width="11.625" style="215" customWidth="1"/>
    <col min="6502" max="6502" width="12.875" style="215" customWidth="1"/>
    <col min="6503" max="6503" width="12.625" style="215" customWidth="1"/>
    <col min="6504" max="6504" width="12.375" style="215" customWidth="1"/>
    <col min="6505" max="6505" width="10.875" style="215" customWidth="1"/>
    <col min="6506" max="6506" width="12.25" style="215" customWidth="1"/>
    <col min="6507" max="6507" width="9" style="215"/>
    <col min="6508" max="6508" width="11.625" style="215" customWidth="1"/>
    <col min="6509" max="6513" width="14.625" style="215" customWidth="1"/>
    <col min="6514" max="6656" width="9" style="215"/>
    <col min="6657" max="6657" width="1.625" style="215" customWidth="1"/>
    <col min="6658" max="6658" width="11.625" style="215" customWidth="1"/>
    <col min="6659" max="6676" width="14.125" style="215" customWidth="1"/>
    <col min="6677" max="6677" width="1.375" style="215" customWidth="1"/>
    <col min="6678" max="6678" width="13.625" style="215" customWidth="1"/>
    <col min="6679" max="6714" width="10.625" style="215" customWidth="1"/>
    <col min="6715" max="6715" width="2.625" style="215" customWidth="1"/>
    <col min="6716" max="6719" width="10.625" style="215" customWidth="1"/>
    <col min="6720" max="6720" width="2.625" style="215" customWidth="1"/>
    <col min="6721" max="6725" width="10.625" style="215" customWidth="1"/>
    <col min="6726" max="6726" width="3.625" style="215" customWidth="1"/>
    <col min="6727" max="6727" width="12" style="215" customWidth="1"/>
    <col min="6728" max="6732" width="14.625" style="215" customWidth="1"/>
    <col min="6733" max="6733" width="8.25" style="215" customWidth="1"/>
    <col min="6734" max="6738" width="14.625" style="215" customWidth="1"/>
    <col min="6739" max="6739" width="3.375" style="215" customWidth="1"/>
    <col min="6740" max="6740" width="12.875" style="215" customWidth="1"/>
    <col min="6741" max="6745" width="10.625" style="215" customWidth="1"/>
    <col min="6746" max="6746" width="13.625" style="215" customWidth="1"/>
    <col min="6747" max="6755" width="10.625" style="215" customWidth="1"/>
    <col min="6756" max="6756" width="9" style="215"/>
    <col min="6757" max="6757" width="11.625" style="215" customWidth="1"/>
    <col min="6758" max="6758" width="12.875" style="215" customWidth="1"/>
    <col min="6759" max="6759" width="12.625" style="215" customWidth="1"/>
    <col min="6760" max="6760" width="12.375" style="215" customWidth="1"/>
    <col min="6761" max="6761" width="10.875" style="215" customWidth="1"/>
    <col min="6762" max="6762" width="12.25" style="215" customWidth="1"/>
    <col min="6763" max="6763" width="9" style="215"/>
    <col min="6764" max="6764" width="11.625" style="215" customWidth="1"/>
    <col min="6765" max="6769" width="14.625" style="215" customWidth="1"/>
    <col min="6770" max="6912" width="9" style="215"/>
    <col min="6913" max="6913" width="1.625" style="215" customWidth="1"/>
    <col min="6914" max="6914" width="11.625" style="215" customWidth="1"/>
    <col min="6915" max="6932" width="14.125" style="215" customWidth="1"/>
    <col min="6933" max="6933" width="1.375" style="215" customWidth="1"/>
    <col min="6934" max="6934" width="13.625" style="215" customWidth="1"/>
    <col min="6935" max="6970" width="10.625" style="215" customWidth="1"/>
    <col min="6971" max="6971" width="2.625" style="215" customWidth="1"/>
    <col min="6972" max="6975" width="10.625" style="215" customWidth="1"/>
    <col min="6976" max="6976" width="2.625" style="215" customWidth="1"/>
    <col min="6977" max="6981" width="10.625" style="215" customWidth="1"/>
    <col min="6982" max="6982" width="3.625" style="215" customWidth="1"/>
    <col min="6983" max="6983" width="12" style="215" customWidth="1"/>
    <col min="6984" max="6988" width="14.625" style="215" customWidth="1"/>
    <col min="6989" max="6989" width="8.25" style="215" customWidth="1"/>
    <col min="6990" max="6994" width="14.625" style="215" customWidth="1"/>
    <col min="6995" max="6995" width="3.375" style="215" customWidth="1"/>
    <col min="6996" max="6996" width="12.875" style="215" customWidth="1"/>
    <col min="6997" max="7001" width="10.625" style="215" customWidth="1"/>
    <col min="7002" max="7002" width="13.625" style="215" customWidth="1"/>
    <col min="7003" max="7011" width="10.625" style="215" customWidth="1"/>
    <col min="7012" max="7012" width="9" style="215"/>
    <col min="7013" max="7013" width="11.625" style="215" customWidth="1"/>
    <col min="7014" max="7014" width="12.875" style="215" customWidth="1"/>
    <col min="7015" max="7015" width="12.625" style="215" customWidth="1"/>
    <col min="7016" max="7016" width="12.375" style="215" customWidth="1"/>
    <col min="7017" max="7017" width="10.875" style="215" customWidth="1"/>
    <col min="7018" max="7018" width="12.25" style="215" customWidth="1"/>
    <col min="7019" max="7019" width="9" style="215"/>
    <col min="7020" max="7020" width="11.625" style="215" customWidth="1"/>
    <col min="7021" max="7025" width="14.625" style="215" customWidth="1"/>
    <col min="7026" max="7168" width="9" style="215"/>
    <col min="7169" max="7169" width="1.625" style="215" customWidth="1"/>
    <col min="7170" max="7170" width="11.625" style="215" customWidth="1"/>
    <col min="7171" max="7188" width="14.125" style="215" customWidth="1"/>
    <col min="7189" max="7189" width="1.375" style="215" customWidth="1"/>
    <col min="7190" max="7190" width="13.625" style="215" customWidth="1"/>
    <col min="7191" max="7226" width="10.625" style="215" customWidth="1"/>
    <col min="7227" max="7227" width="2.625" style="215" customWidth="1"/>
    <col min="7228" max="7231" width="10.625" style="215" customWidth="1"/>
    <col min="7232" max="7232" width="2.625" style="215" customWidth="1"/>
    <col min="7233" max="7237" width="10.625" style="215" customWidth="1"/>
    <col min="7238" max="7238" width="3.625" style="215" customWidth="1"/>
    <col min="7239" max="7239" width="12" style="215" customWidth="1"/>
    <col min="7240" max="7244" width="14.625" style="215" customWidth="1"/>
    <col min="7245" max="7245" width="8.25" style="215" customWidth="1"/>
    <col min="7246" max="7250" width="14.625" style="215" customWidth="1"/>
    <col min="7251" max="7251" width="3.375" style="215" customWidth="1"/>
    <col min="7252" max="7252" width="12.875" style="215" customWidth="1"/>
    <col min="7253" max="7257" width="10.625" style="215" customWidth="1"/>
    <col min="7258" max="7258" width="13.625" style="215" customWidth="1"/>
    <col min="7259" max="7267" width="10.625" style="215" customWidth="1"/>
    <col min="7268" max="7268" width="9" style="215"/>
    <col min="7269" max="7269" width="11.625" style="215" customWidth="1"/>
    <col min="7270" max="7270" width="12.875" style="215" customWidth="1"/>
    <col min="7271" max="7271" width="12.625" style="215" customWidth="1"/>
    <col min="7272" max="7272" width="12.375" style="215" customWidth="1"/>
    <col min="7273" max="7273" width="10.875" style="215" customWidth="1"/>
    <col min="7274" max="7274" width="12.25" style="215" customWidth="1"/>
    <col min="7275" max="7275" width="9" style="215"/>
    <col min="7276" max="7276" width="11.625" style="215" customWidth="1"/>
    <col min="7277" max="7281" width="14.625" style="215" customWidth="1"/>
    <col min="7282" max="7424" width="9" style="215"/>
    <col min="7425" max="7425" width="1.625" style="215" customWidth="1"/>
    <col min="7426" max="7426" width="11.625" style="215" customWidth="1"/>
    <col min="7427" max="7444" width="14.125" style="215" customWidth="1"/>
    <col min="7445" max="7445" width="1.375" style="215" customWidth="1"/>
    <col min="7446" max="7446" width="13.625" style="215" customWidth="1"/>
    <col min="7447" max="7482" width="10.625" style="215" customWidth="1"/>
    <col min="7483" max="7483" width="2.625" style="215" customWidth="1"/>
    <col min="7484" max="7487" width="10.625" style="215" customWidth="1"/>
    <col min="7488" max="7488" width="2.625" style="215" customWidth="1"/>
    <col min="7489" max="7493" width="10.625" style="215" customWidth="1"/>
    <col min="7494" max="7494" width="3.625" style="215" customWidth="1"/>
    <col min="7495" max="7495" width="12" style="215" customWidth="1"/>
    <col min="7496" max="7500" width="14.625" style="215" customWidth="1"/>
    <col min="7501" max="7501" width="8.25" style="215" customWidth="1"/>
    <col min="7502" max="7506" width="14.625" style="215" customWidth="1"/>
    <col min="7507" max="7507" width="3.375" style="215" customWidth="1"/>
    <col min="7508" max="7508" width="12.875" style="215" customWidth="1"/>
    <col min="7509" max="7513" width="10.625" style="215" customWidth="1"/>
    <col min="7514" max="7514" width="13.625" style="215" customWidth="1"/>
    <col min="7515" max="7523" width="10.625" style="215" customWidth="1"/>
    <col min="7524" max="7524" width="9" style="215"/>
    <col min="7525" max="7525" width="11.625" style="215" customWidth="1"/>
    <col min="7526" max="7526" width="12.875" style="215" customWidth="1"/>
    <col min="7527" max="7527" width="12.625" style="215" customWidth="1"/>
    <col min="7528" max="7528" width="12.375" style="215" customWidth="1"/>
    <col min="7529" max="7529" width="10.875" style="215" customWidth="1"/>
    <col min="7530" max="7530" width="12.25" style="215" customWidth="1"/>
    <col min="7531" max="7531" width="9" style="215"/>
    <col min="7532" max="7532" width="11.625" style="215" customWidth="1"/>
    <col min="7533" max="7537" width="14.625" style="215" customWidth="1"/>
    <col min="7538" max="7680" width="9" style="215"/>
    <col min="7681" max="7681" width="1.625" style="215" customWidth="1"/>
    <col min="7682" max="7682" width="11.625" style="215" customWidth="1"/>
    <col min="7683" max="7700" width="14.125" style="215" customWidth="1"/>
    <col min="7701" max="7701" width="1.375" style="215" customWidth="1"/>
    <col min="7702" max="7702" width="13.625" style="215" customWidth="1"/>
    <col min="7703" max="7738" width="10.625" style="215" customWidth="1"/>
    <col min="7739" max="7739" width="2.625" style="215" customWidth="1"/>
    <col min="7740" max="7743" width="10.625" style="215" customWidth="1"/>
    <col min="7744" max="7744" width="2.625" style="215" customWidth="1"/>
    <col min="7745" max="7749" width="10.625" style="215" customWidth="1"/>
    <col min="7750" max="7750" width="3.625" style="215" customWidth="1"/>
    <col min="7751" max="7751" width="12" style="215" customWidth="1"/>
    <col min="7752" max="7756" width="14.625" style="215" customWidth="1"/>
    <col min="7757" max="7757" width="8.25" style="215" customWidth="1"/>
    <col min="7758" max="7762" width="14.625" style="215" customWidth="1"/>
    <col min="7763" max="7763" width="3.375" style="215" customWidth="1"/>
    <col min="7764" max="7764" width="12.875" style="215" customWidth="1"/>
    <col min="7765" max="7769" width="10.625" style="215" customWidth="1"/>
    <col min="7770" max="7770" width="13.625" style="215" customWidth="1"/>
    <col min="7771" max="7779" width="10.625" style="215" customWidth="1"/>
    <col min="7780" max="7780" width="9" style="215"/>
    <col min="7781" max="7781" width="11.625" style="215" customWidth="1"/>
    <col min="7782" max="7782" width="12.875" style="215" customWidth="1"/>
    <col min="7783" max="7783" width="12.625" style="215" customWidth="1"/>
    <col min="7784" max="7784" width="12.375" style="215" customWidth="1"/>
    <col min="7785" max="7785" width="10.875" style="215" customWidth="1"/>
    <col min="7786" max="7786" width="12.25" style="215" customWidth="1"/>
    <col min="7787" max="7787" width="9" style="215"/>
    <col min="7788" max="7788" width="11.625" style="215" customWidth="1"/>
    <col min="7789" max="7793" width="14.625" style="215" customWidth="1"/>
    <col min="7794" max="7936" width="9" style="215"/>
    <col min="7937" max="7937" width="1.625" style="215" customWidth="1"/>
    <col min="7938" max="7938" width="11.625" style="215" customWidth="1"/>
    <col min="7939" max="7956" width="14.125" style="215" customWidth="1"/>
    <col min="7957" max="7957" width="1.375" style="215" customWidth="1"/>
    <col min="7958" max="7958" width="13.625" style="215" customWidth="1"/>
    <col min="7959" max="7994" width="10.625" style="215" customWidth="1"/>
    <col min="7995" max="7995" width="2.625" style="215" customWidth="1"/>
    <col min="7996" max="7999" width="10.625" style="215" customWidth="1"/>
    <col min="8000" max="8000" width="2.625" style="215" customWidth="1"/>
    <col min="8001" max="8005" width="10.625" style="215" customWidth="1"/>
    <col min="8006" max="8006" width="3.625" style="215" customWidth="1"/>
    <col min="8007" max="8007" width="12" style="215" customWidth="1"/>
    <col min="8008" max="8012" width="14.625" style="215" customWidth="1"/>
    <col min="8013" max="8013" width="8.25" style="215" customWidth="1"/>
    <col min="8014" max="8018" width="14.625" style="215" customWidth="1"/>
    <col min="8019" max="8019" width="3.375" style="215" customWidth="1"/>
    <col min="8020" max="8020" width="12.875" style="215" customWidth="1"/>
    <col min="8021" max="8025" width="10.625" style="215" customWidth="1"/>
    <col min="8026" max="8026" width="13.625" style="215" customWidth="1"/>
    <col min="8027" max="8035" width="10.625" style="215" customWidth="1"/>
    <col min="8036" max="8036" width="9" style="215"/>
    <col min="8037" max="8037" width="11.625" style="215" customWidth="1"/>
    <col min="8038" max="8038" width="12.875" style="215" customWidth="1"/>
    <col min="8039" max="8039" width="12.625" style="215" customWidth="1"/>
    <col min="8040" max="8040" width="12.375" style="215" customWidth="1"/>
    <col min="8041" max="8041" width="10.875" style="215" customWidth="1"/>
    <col min="8042" max="8042" width="12.25" style="215" customWidth="1"/>
    <col min="8043" max="8043" width="9" style="215"/>
    <col min="8044" max="8044" width="11.625" style="215" customWidth="1"/>
    <col min="8045" max="8049" width="14.625" style="215" customWidth="1"/>
    <col min="8050" max="8192" width="9" style="215"/>
    <col min="8193" max="8193" width="1.625" style="215" customWidth="1"/>
    <col min="8194" max="8194" width="11.625" style="215" customWidth="1"/>
    <col min="8195" max="8212" width="14.125" style="215" customWidth="1"/>
    <col min="8213" max="8213" width="1.375" style="215" customWidth="1"/>
    <col min="8214" max="8214" width="13.625" style="215" customWidth="1"/>
    <col min="8215" max="8250" width="10.625" style="215" customWidth="1"/>
    <col min="8251" max="8251" width="2.625" style="215" customWidth="1"/>
    <col min="8252" max="8255" width="10.625" style="215" customWidth="1"/>
    <col min="8256" max="8256" width="2.625" style="215" customWidth="1"/>
    <col min="8257" max="8261" width="10.625" style="215" customWidth="1"/>
    <col min="8262" max="8262" width="3.625" style="215" customWidth="1"/>
    <col min="8263" max="8263" width="12" style="215" customWidth="1"/>
    <col min="8264" max="8268" width="14.625" style="215" customWidth="1"/>
    <col min="8269" max="8269" width="8.25" style="215" customWidth="1"/>
    <col min="8270" max="8274" width="14.625" style="215" customWidth="1"/>
    <col min="8275" max="8275" width="3.375" style="215" customWidth="1"/>
    <col min="8276" max="8276" width="12.875" style="215" customWidth="1"/>
    <col min="8277" max="8281" width="10.625" style="215" customWidth="1"/>
    <col min="8282" max="8282" width="13.625" style="215" customWidth="1"/>
    <col min="8283" max="8291" width="10.625" style="215" customWidth="1"/>
    <col min="8292" max="8292" width="9" style="215"/>
    <col min="8293" max="8293" width="11.625" style="215" customWidth="1"/>
    <col min="8294" max="8294" width="12.875" style="215" customWidth="1"/>
    <col min="8295" max="8295" width="12.625" style="215" customWidth="1"/>
    <col min="8296" max="8296" width="12.375" style="215" customWidth="1"/>
    <col min="8297" max="8297" width="10.875" style="215" customWidth="1"/>
    <col min="8298" max="8298" width="12.25" style="215" customWidth="1"/>
    <col min="8299" max="8299" width="9" style="215"/>
    <col min="8300" max="8300" width="11.625" style="215" customWidth="1"/>
    <col min="8301" max="8305" width="14.625" style="215" customWidth="1"/>
    <col min="8306" max="8448" width="9" style="215"/>
    <col min="8449" max="8449" width="1.625" style="215" customWidth="1"/>
    <col min="8450" max="8450" width="11.625" style="215" customWidth="1"/>
    <col min="8451" max="8468" width="14.125" style="215" customWidth="1"/>
    <col min="8469" max="8469" width="1.375" style="215" customWidth="1"/>
    <col min="8470" max="8470" width="13.625" style="215" customWidth="1"/>
    <col min="8471" max="8506" width="10.625" style="215" customWidth="1"/>
    <col min="8507" max="8507" width="2.625" style="215" customWidth="1"/>
    <col min="8508" max="8511" width="10.625" style="215" customWidth="1"/>
    <col min="8512" max="8512" width="2.625" style="215" customWidth="1"/>
    <col min="8513" max="8517" width="10.625" style="215" customWidth="1"/>
    <col min="8518" max="8518" width="3.625" style="215" customWidth="1"/>
    <col min="8519" max="8519" width="12" style="215" customWidth="1"/>
    <col min="8520" max="8524" width="14.625" style="215" customWidth="1"/>
    <col min="8525" max="8525" width="8.25" style="215" customWidth="1"/>
    <col min="8526" max="8530" width="14.625" style="215" customWidth="1"/>
    <col min="8531" max="8531" width="3.375" style="215" customWidth="1"/>
    <col min="8532" max="8532" width="12.875" style="215" customWidth="1"/>
    <col min="8533" max="8537" width="10.625" style="215" customWidth="1"/>
    <col min="8538" max="8538" width="13.625" style="215" customWidth="1"/>
    <col min="8539" max="8547" width="10.625" style="215" customWidth="1"/>
    <col min="8548" max="8548" width="9" style="215"/>
    <col min="8549" max="8549" width="11.625" style="215" customWidth="1"/>
    <col min="8550" max="8550" width="12.875" style="215" customWidth="1"/>
    <col min="8551" max="8551" width="12.625" style="215" customWidth="1"/>
    <col min="8552" max="8552" width="12.375" style="215" customWidth="1"/>
    <col min="8553" max="8553" width="10.875" style="215" customWidth="1"/>
    <col min="8554" max="8554" width="12.25" style="215" customWidth="1"/>
    <col min="8555" max="8555" width="9" style="215"/>
    <col min="8556" max="8556" width="11.625" style="215" customWidth="1"/>
    <col min="8557" max="8561" width="14.625" style="215" customWidth="1"/>
    <col min="8562" max="8704" width="9" style="215"/>
    <col min="8705" max="8705" width="1.625" style="215" customWidth="1"/>
    <col min="8706" max="8706" width="11.625" style="215" customWidth="1"/>
    <col min="8707" max="8724" width="14.125" style="215" customWidth="1"/>
    <col min="8725" max="8725" width="1.375" style="215" customWidth="1"/>
    <col min="8726" max="8726" width="13.625" style="215" customWidth="1"/>
    <col min="8727" max="8762" width="10.625" style="215" customWidth="1"/>
    <col min="8763" max="8763" width="2.625" style="215" customWidth="1"/>
    <col min="8764" max="8767" width="10.625" style="215" customWidth="1"/>
    <col min="8768" max="8768" width="2.625" style="215" customWidth="1"/>
    <col min="8769" max="8773" width="10.625" style="215" customWidth="1"/>
    <col min="8774" max="8774" width="3.625" style="215" customWidth="1"/>
    <col min="8775" max="8775" width="12" style="215" customWidth="1"/>
    <col min="8776" max="8780" width="14.625" style="215" customWidth="1"/>
    <col min="8781" max="8781" width="8.25" style="215" customWidth="1"/>
    <col min="8782" max="8786" width="14.625" style="215" customWidth="1"/>
    <col min="8787" max="8787" width="3.375" style="215" customWidth="1"/>
    <col min="8788" max="8788" width="12.875" style="215" customWidth="1"/>
    <col min="8789" max="8793" width="10.625" style="215" customWidth="1"/>
    <col min="8794" max="8794" width="13.625" style="215" customWidth="1"/>
    <col min="8795" max="8803" width="10.625" style="215" customWidth="1"/>
    <col min="8804" max="8804" width="9" style="215"/>
    <col min="8805" max="8805" width="11.625" style="215" customWidth="1"/>
    <col min="8806" max="8806" width="12.875" style="215" customWidth="1"/>
    <col min="8807" max="8807" width="12.625" style="215" customWidth="1"/>
    <col min="8808" max="8808" width="12.375" style="215" customWidth="1"/>
    <col min="8809" max="8809" width="10.875" style="215" customWidth="1"/>
    <col min="8810" max="8810" width="12.25" style="215" customWidth="1"/>
    <col min="8811" max="8811" width="9" style="215"/>
    <col min="8812" max="8812" width="11.625" style="215" customWidth="1"/>
    <col min="8813" max="8817" width="14.625" style="215" customWidth="1"/>
    <col min="8818" max="8960" width="9" style="215"/>
    <col min="8961" max="8961" width="1.625" style="215" customWidth="1"/>
    <col min="8962" max="8962" width="11.625" style="215" customWidth="1"/>
    <col min="8963" max="8980" width="14.125" style="215" customWidth="1"/>
    <col min="8981" max="8981" width="1.375" style="215" customWidth="1"/>
    <col min="8982" max="8982" width="13.625" style="215" customWidth="1"/>
    <col min="8983" max="9018" width="10.625" style="215" customWidth="1"/>
    <col min="9019" max="9019" width="2.625" style="215" customWidth="1"/>
    <col min="9020" max="9023" width="10.625" style="215" customWidth="1"/>
    <col min="9024" max="9024" width="2.625" style="215" customWidth="1"/>
    <col min="9025" max="9029" width="10.625" style="215" customWidth="1"/>
    <col min="9030" max="9030" width="3.625" style="215" customWidth="1"/>
    <col min="9031" max="9031" width="12" style="215" customWidth="1"/>
    <col min="9032" max="9036" width="14.625" style="215" customWidth="1"/>
    <col min="9037" max="9037" width="8.25" style="215" customWidth="1"/>
    <col min="9038" max="9042" width="14.625" style="215" customWidth="1"/>
    <col min="9043" max="9043" width="3.375" style="215" customWidth="1"/>
    <col min="9044" max="9044" width="12.875" style="215" customWidth="1"/>
    <col min="9045" max="9049" width="10.625" style="215" customWidth="1"/>
    <col min="9050" max="9050" width="13.625" style="215" customWidth="1"/>
    <col min="9051" max="9059" width="10.625" style="215" customWidth="1"/>
    <col min="9060" max="9060" width="9" style="215"/>
    <col min="9061" max="9061" width="11.625" style="215" customWidth="1"/>
    <col min="9062" max="9062" width="12.875" style="215" customWidth="1"/>
    <col min="9063" max="9063" width="12.625" style="215" customWidth="1"/>
    <col min="9064" max="9064" width="12.375" style="215" customWidth="1"/>
    <col min="9065" max="9065" width="10.875" style="215" customWidth="1"/>
    <col min="9066" max="9066" width="12.25" style="215" customWidth="1"/>
    <col min="9067" max="9067" width="9" style="215"/>
    <col min="9068" max="9068" width="11.625" style="215" customWidth="1"/>
    <col min="9069" max="9073" width="14.625" style="215" customWidth="1"/>
    <col min="9074" max="9216" width="9" style="215"/>
    <col min="9217" max="9217" width="1.625" style="215" customWidth="1"/>
    <col min="9218" max="9218" width="11.625" style="215" customWidth="1"/>
    <col min="9219" max="9236" width="14.125" style="215" customWidth="1"/>
    <col min="9237" max="9237" width="1.375" style="215" customWidth="1"/>
    <col min="9238" max="9238" width="13.625" style="215" customWidth="1"/>
    <col min="9239" max="9274" width="10.625" style="215" customWidth="1"/>
    <col min="9275" max="9275" width="2.625" style="215" customWidth="1"/>
    <col min="9276" max="9279" width="10.625" style="215" customWidth="1"/>
    <col min="9280" max="9280" width="2.625" style="215" customWidth="1"/>
    <col min="9281" max="9285" width="10.625" style="215" customWidth="1"/>
    <col min="9286" max="9286" width="3.625" style="215" customWidth="1"/>
    <col min="9287" max="9287" width="12" style="215" customWidth="1"/>
    <col min="9288" max="9292" width="14.625" style="215" customWidth="1"/>
    <col min="9293" max="9293" width="8.25" style="215" customWidth="1"/>
    <col min="9294" max="9298" width="14.625" style="215" customWidth="1"/>
    <col min="9299" max="9299" width="3.375" style="215" customWidth="1"/>
    <col min="9300" max="9300" width="12.875" style="215" customWidth="1"/>
    <col min="9301" max="9305" width="10.625" style="215" customWidth="1"/>
    <col min="9306" max="9306" width="13.625" style="215" customWidth="1"/>
    <col min="9307" max="9315" width="10.625" style="215" customWidth="1"/>
    <col min="9316" max="9316" width="9" style="215"/>
    <col min="9317" max="9317" width="11.625" style="215" customWidth="1"/>
    <col min="9318" max="9318" width="12.875" style="215" customWidth="1"/>
    <col min="9319" max="9319" width="12.625" style="215" customWidth="1"/>
    <col min="9320" max="9320" width="12.375" style="215" customWidth="1"/>
    <col min="9321" max="9321" width="10.875" style="215" customWidth="1"/>
    <col min="9322" max="9322" width="12.25" style="215" customWidth="1"/>
    <col min="9323" max="9323" width="9" style="215"/>
    <col min="9324" max="9324" width="11.625" style="215" customWidth="1"/>
    <col min="9325" max="9329" width="14.625" style="215" customWidth="1"/>
    <col min="9330" max="9472" width="9" style="215"/>
    <col min="9473" max="9473" width="1.625" style="215" customWidth="1"/>
    <col min="9474" max="9474" width="11.625" style="215" customWidth="1"/>
    <col min="9475" max="9492" width="14.125" style="215" customWidth="1"/>
    <col min="9493" max="9493" width="1.375" style="215" customWidth="1"/>
    <col min="9494" max="9494" width="13.625" style="215" customWidth="1"/>
    <col min="9495" max="9530" width="10.625" style="215" customWidth="1"/>
    <col min="9531" max="9531" width="2.625" style="215" customWidth="1"/>
    <col min="9532" max="9535" width="10.625" style="215" customWidth="1"/>
    <col min="9536" max="9536" width="2.625" style="215" customWidth="1"/>
    <col min="9537" max="9541" width="10.625" style="215" customWidth="1"/>
    <col min="9542" max="9542" width="3.625" style="215" customWidth="1"/>
    <col min="9543" max="9543" width="12" style="215" customWidth="1"/>
    <col min="9544" max="9548" width="14.625" style="215" customWidth="1"/>
    <col min="9549" max="9549" width="8.25" style="215" customWidth="1"/>
    <col min="9550" max="9554" width="14.625" style="215" customWidth="1"/>
    <col min="9555" max="9555" width="3.375" style="215" customWidth="1"/>
    <col min="9556" max="9556" width="12.875" style="215" customWidth="1"/>
    <col min="9557" max="9561" width="10.625" style="215" customWidth="1"/>
    <col min="9562" max="9562" width="13.625" style="215" customWidth="1"/>
    <col min="9563" max="9571" width="10.625" style="215" customWidth="1"/>
    <col min="9572" max="9572" width="9" style="215"/>
    <col min="9573" max="9573" width="11.625" style="215" customWidth="1"/>
    <col min="9574" max="9574" width="12.875" style="215" customWidth="1"/>
    <col min="9575" max="9575" width="12.625" style="215" customWidth="1"/>
    <col min="9576" max="9576" width="12.375" style="215" customWidth="1"/>
    <col min="9577" max="9577" width="10.875" style="215" customWidth="1"/>
    <col min="9578" max="9578" width="12.25" style="215" customWidth="1"/>
    <col min="9579" max="9579" width="9" style="215"/>
    <col min="9580" max="9580" width="11.625" style="215" customWidth="1"/>
    <col min="9581" max="9585" width="14.625" style="215" customWidth="1"/>
    <col min="9586" max="9728" width="9" style="215"/>
    <col min="9729" max="9729" width="1.625" style="215" customWidth="1"/>
    <col min="9730" max="9730" width="11.625" style="215" customWidth="1"/>
    <col min="9731" max="9748" width="14.125" style="215" customWidth="1"/>
    <col min="9749" max="9749" width="1.375" style="215" customWidth="1"/>
    <col min="9750" max="9750" width="13.625" style="215" customWidth="1"/>
    <col min="9751" max="9786" width="10.625" style="215" customWidth="1"/>
    <col min="9787" max="9787" width="2.625" style="215" customWidth="1"/>
    <col min="9788" max="9791" width="10.625" style="215" customWidth="1"/>
    <col min="9792" max="9792" width="2.625" style="215" customWidth="1"/>
    <col min="9793" max="9797" width="10.625" style="215" customWidth="1"/>
    <col min="9798" max="9798" width="3.625" style="215" customWidth="1"/>
    <col min="9799" max="9799" width="12" style="215" customWidth="1"/>
    <col min="9800" max="9804" width="14.625" style="215" customWidth="1"/>
    <col min="9805" max="9805" width="8.25" style="215" customWidth="1"/>
    <col min="9806" max="9810" width="14.625" style="215" customWidth="1"/>
    <col min="9811" max="9811" width="3.375" style="215" customWidth="1"/>
    <col min="9812" max="9812" width="12.875" style="215" customWidth="1"/>
    <col min="9813" max="9817" width="10.625" style="215" customWidth="1"/>
    <col min="9818" max="9818" width="13.625" style="215" customWidth="1"/>
    <col min="9819" max="9827" width="10.625" style="215" customWidth="1"/>
    <col min="9828" max="9828" width="9" style="215"/>
    <col min="9829" max="9829" width="11.625" style="215" customWidth="1"/>
    <col min="9830" max="9830" width="12.875" style="215" customWidth="1"/>
    <col min="9831" max="9831" width="12.625" style="215" customWidth="1"/>
    <col min="9832" max="9832" width="12.375" style="215" customWidth="1"/>
    <col min="9833" max="9833" width="10.875" style="215" customWidth="1"/>
    <col min="9834" max="9834" width="12.25" style="215" customWidth="1"/>
    <col min="9835" max="9835" width="9" style="215"/>
    <col min="9836" max="9836" width="11.625" style="215" customWidth="1"/>
    <col min="9837" max="9841" width="14.625" style="215" customWidth="1"/>
    <col min="9842" max="9984" width="9" style="215"/>
    <col min="9985" max="9985" width="1.625" style="215" customWidth="1"/>
    <col min="9986" max="9986" width="11.625" style="215" customWidth="1"/>
    <col min="9987" max="10004" width="14.125" style="215" customWidth="1"/>
    <col min="10005" max="10005" width="1.375" style="215" customWidth="1"/>
    <col min="10006" max="10006" width="13.625" style="215" customWidth="1"/>
    <col min="10007" max="10042" width="10.625" style="215" customWidth="1"/>
    <col min="10043" max="10043" width="2.625" style="215" customWidth="1"/>
    <col min="10044" max="10047" width="10.625" style="215" customWidth="1"/>
    <col min="10048" max="10048" width="2.625" style="215" customWidth="1"/>
    <col min="10049" max="10053" width="10.625" style="215" customWidth="1"/>
    <col min="10054" max="10054" width="3.625" style="215" customWidth="1"/>
    <col min="10055" max="10055" width="12" style="215" customWidth="1"/>
    <col min="10056" max="10060" width="14.625" style="215" customWidth="1"/>
    <col min="10061" max="10061" width="8.25" style="215" customWidth="1"/>
    <col min="10062" max="10066" width="14.625" style="215" customWidth="1"/>
    <col min="10067" max="10067" width="3.375" style="215" customWidth="1"/>
    <col min="10068" max="10068" width="12.875" style="215" customWidth="1"/>
    <col min="10069" max="10073" width="10.625" style="215" customWidth="1"/>
    <col min="10074" max="10074" width="13.625" style="215" customWidth="1"/>
    <col min="10075" max="10083" width="10.625" style="215" customWidth="1"/>
    <col min="10084" max="10084" width="9" style="215"/>
    <col min="10085" max="10085" width="11.625" style="215" customWidth="1"/>
    <col min="10086" max="10086" width="12.875" style="215" customWidth="1"/>
    <col min="10087" max="10087" width="12.625" style="215" customWidth="1"/>
    <col min="10088" max="10088" width="12.375" style="215" customWidth="1"/>
    <col min="10089" max="10089" width="10.875" style="215" customWidth="1"/>
    <col min="10090" max="10090" width="12.25" style="215" customWidth="1"/>
    <col min="10091" max="10091" width="9" style="215"/>
    <col min="10092" max="10092" width="11.625" style="215" customWidth="1"/>
    <col min="10093" max="10097" width="14.625" style="215" customWidth="1"/>
    <col min="10098" max="10240" width="9" style="215"/>
    <col min="10241" max="10241" width="1.625" style="215" customWidth="1"/>
    <col min="10242" max="10242" width="11.625" style="215" customWidth="1"/>
    <col min="10243" max="10260" width="14.125" style="215" customWidth="1"/>
    <col min="10261" max="10261" width="1.375" style="215" customWidth="1"/>
    <col min="10262" max="10262" width="13.625" style="215" customWidth="1"/>
    <col min="10263" max="10298" width="10.625" style="215" customWidth="1"/>
    <col min="10299" max="10299" width="2.625" style="215" customWidth="1"/>
    <col min="10300" max="10303" width="10.625" style="215" customWidth="1"/>
    <col min="10304" max="10304" width="2.625" style="215" customWidth="1"/>
    <col min="10305" max="10309" width="10.625" style="215" customWidth="1"/>
    <col min="10310" max="10310" width="3.625" style="215" customWidth="1"/>
    <col min="10311" max="10311" width="12" style="215" customWidth="1"/>
    <col min="10312" max="10316" width="14.625" style="215" customWidth="1"/>
    <col min="10317" max="10317" width="8.25" style="215" customWidth="1"/>
    <col min="10318" max="10322" width="14.625" style="215" customWidth="1"/>
    <col min="10323" max="10323" width="3.375" style="215" customWidth="1"/>
    <col min="10324" max="10324" width="12.875" style="215" customWidth="1"/>
    <col min="10325" max="10329" width="10.625" style="215" customWidth="1"/>
    <col min="10330" max="10330" width="13.625" style="215" customWidth="1"/>
    <col min="10331" max="10339" width="10.625" style="215" customWidth="1"/>
    <col min="10340" max="10340" width="9" style="215"/>
    <col min="10341" max="10341" width="11.625" style="215" customWidth="1"/>
    <col min="10342" max="10342" width="12.875" style="215" customWidth="1"/>
    <col min="10343" max="10343" width="12.625" style="215" customWidth="1"/>
    <col min="10344" max="10344" width="12.375" style="215" customWidth="1"/>
    <col min="10345" max="10345" width="10.875" style="215" customWidth="1"/>
    <col min="10346" max="10346" width="12.25" style="215" customWidth="1"/>
    <col min="10347" max="10347" width="9" style="215"/>
    <col min="10348" max="10348" width="11.625" style="215" customWidth="1"/>
    <col min="10349" max="10353" width="14.625" style="215" customWidth="1"/>
    <col min="10354" max="10496" width="9" style="215"/>
    <col min="10497" max="10497" width="1.625" style="215" customWidth="1"/>
    <col min="10498" max="10498" width="11.625" style="215" customWidth="1"/>
    <col min="10499" max="10516" width="14.125" style="215" customWidth="1"/>
    <col min="10517" max="10517" width="1.375" style="215" customWidth="1"/>
    <col min="10518" max="10518" width="13.625" style="215" customWidth="1"/>
    <col min="10519" max="10554" width="10.625" style="215" customWidth="1"/>
    <col min="10555" max="10555" width="2.625" style="215" customWidth="1"/>
    <col min="10556" max="10559" width="10.625" style="215" customWidth="1"/>
    <col min="10560" max="10560" width="2.625" style="215" customWidth="1"/>
    <col min="10561" max="10565" width="10.625" style="215" customWidth="1"/>
    <col min="10566" max="10566" width="3.625" style="215" customWidth="1"/>
    <col min="10567" max="10567" width="12" style="215" customWidth="1"/>
    <col min="10568" max="10572" width="14.625" style="215" customWidth="1"/>
    <col min="10573" max="10573" width="8.25" style="215" customWidth="1"/>
    <col min="10574" max="10578" width="14.625" style="215" customWidth="1"/>
    <col min="10579" max="10579" width="3.375" style="215" customWidth="1"/>
    <col min="10580" max="10580" width="12.875" style="215" customWidth="1"/>
    <col min="10581" max="10585" width="10.625" style="215" customWidth="1"/>
    <col min="10586" max="10586" width="13.625" style="215" customWidth="1"/>
    <col min="10587" max="10595" width="10.625" style="215" customWidth="1"/>
    <col min="10596" max="10596" width="9" style="215"/>
    <col min="10597" max="10597" width="11.625" style="215" customWidth="1"/>
    <col min="10598" max="10598" width="12.875" style="215" customWidth="1"/>
    <col min="10599" max="10599" width="12.625" style="215" customWidth="1"/>
    <col min="10600" max="10600" width="12.375" style="215" customWidth="1"/>
    <col min="10601" max="10601" width="10.875" style="215" customWidth="1"/>
    <col min="10602" max="10602" width="12.25" style="215" customWidth="1"/>
    <col min="10603" max="10603" width="9" style="215"/>
    <col min="10604" max="10604" width="11.625" style="215" customWidth="1"/>
    <col min="10605" max="10609" width="14.625" style="215" customWidth="1"/>
    <col min="10610" max="10752" width="9" style="215"/>
    <col min="10753" max="10753" width="1.625" style="215" customWidth="1"/>
    <col min="10754" max="10754" width="11.625" style="215" customWidth="1"/>
    <col min="10755" max="10772" width="14.125" style="215" customWidth="1"/>
    <col min="10773" max="10773" width="1.375" style="215" customWidth="1"/>
    <col min="10774" max="10774" width="13.625" style="215" customWidth="1"/>
    <col min="10775" max="10810" width="10.625" style="215" customWidth="1"/>
    <col min="10811" max="10811" width="2.625" style="215" customWidth="1"/>
    <col min="10812" max="10815" width="10.625" style="215" customWidth="1"/>
    <col min="10816" max="10816" width="2.625" style="215" customWidth="1"/>
    <col min="10817" max="10821" width="10.625" style="215" customWidth="1"/>
    <col min="10822" max="10822" width="3.625" style="215" customWidth="1"/>
    <col min="10823" max="10823" width="12" style="215" customWidth="1"/>
    <col min="10824" max="10828" width="14.625" style="215" customWidth="1"/>
    <col min="10829" max="10829" width="8.25" style="215" customWidth="1"/>
    <col min="10830" max="10834" width="14.625" style="215" customWidth="1"/>
    <col min="10835" max="10835" width="3.375" style="215" customWidth="1"/>
    <col min="10836" max="10836" width="12.875" style="215" customWidth="1"/>
    <col min="10837" max="10841" width="10.625" style="215" customWidth="1"/>
    <col min="10842" max="10842" width="13.625" style="215" customWidth="1"/>
    <col min="10843" max="10851" width="10.625" style="215" customWidth="1"/>
    <col min="10852" max="10852" width="9" style="215"/>
    <col min="10853" max="10853" width="11.625" style="215" customWidth="1"/>
    <col min="10854" max="10854" width="12.875" style="215" customWidth="1"/>
    <col min="10855" max="10855" width="12.625" style="215" customWidth="1"/>
    <col min="10856" max="10856" width="12.375" style="215" customWidth="1"/>
    <col min="10857" max="10857" width="10.875" style="215" customWidth="1"/>
    <col min="10858" max="10858" width="12.25" style="215" customWidth="1"/>
    <col min="10859" max="10859" width="9" style="215"/>
    <col min="10860" max="10860" width="11.625" style="215" customWidth="1"/>
    <col min="10861" max="10865" width="14.625" style="215" customWidth="1"/>
    <col min="10866" max="11008" width="9" style="215"/>
    <col min="11009" max="11009" width="1.625" style="215" customWidth="1"/>
    <col min="11010" max="11010" width="11.625" style="215" customWidth="1"/>
    <col min="11011" max="11028" width="14.125" style="215" customWidth="1"/>
    <col min="11029" max="11029" width="1.375" style="215" customWidth="1"/>
    <col min="11030" max="11030" width="13.625" style="215" customWidth="1"/>
    <col min="11031" max="11066" width="10.625" style="215" customWidth="1"/>
    <col min="11067" max="11067" width="2.625" style="215" customWidth="1"/>
    <col min="11068" max="11071" width="10.625" style="215" customWidth="1"/>
    <col min="11072" max="11072" width="2.625" style="215" customWidth="1"/>
    <col min="11073" max="11077" width="10.625" style="215" customWidth="1"/>
    <col min="11078" max="11078" width="3.625" style="215" customWidth="1"/>
    <col min="11079" max="11079" width="12" style="215" customWidth="1"/>
    <col min="11080" max="11084" width="14.625" style="215" customWidth="1"/>
    <col min="11085" max="11085" width="8.25" style="215" customWidth="1"/>
    <col min="11086" max="11090" width="14.625" style="215" customWidth="1"/>
    <col min="11091" max="11091" width="3.375" style="215" customWidth="1"/>
    <col min="11092" max="11092" width="12.875" style="215" customWidth="1"/>
    <col min="11093" max="11097" width="10.625" style="215" customWidth="1"/>
    <col min="11098" max="11098" width="13.625" style="215" customWidth="1"/>
    <col min="11099" max="11107" width="10.625" style="215" customWidth="1"/>
    <col min="11108" max="11108" width="9" style="215"/>
    <col min="11109" max="11109" width="11.625" style="215" customWidth="1"/>
    <col min="11110" max="11110" width="12.875" style="215" customWidth="1"/>
    <col min="11111" max="11111" width="12.625" style="215" customWidth="1"/>
    <col min="11112" max="11112" width="12.375" style="215" customWidth="1"/>
    <col min="11113" max="11113" width="10.875" style="215" customWidth="1"/>
    <col min="11114" max="11114" width="12.25" style="215" customWidth="1"/>
    <col min="11115" max="11115" width="9" style="215"/>
    <col min="11116" max="11116" width="11.625" style="215" customWidth="1"/>
    <col min="11117" max="11121" width="14.625" style="215" customWidth="1"/>
    <col min="11122" max="11264" width="9" style="215"/>
    <col min="11265" max="11265" width="1.625" style="215" customWidth="1"/>
    <col min="11266" max="11266" width="11.625" style="215" customWidth="1"/>
    <col min="11267" max="11284" width="14.125" style="215" customWidth="1"/>
    <col min="11285" max="11285" width="1.375" style="215" customWidth="1"/>
    <col min="11286" max="11286" width="13.625" style="215" customWidth="1"/>
    <col min="11287" max="11322" width="10.625" style="215" customWidth="1"/>
    <col min="11323" max="11323" width="2.625" style="215" customWidth="1"/>
    <col min="11324" max="11327" width="10.625" style="215" customWidth="1"/>
    <col min="11328" max="11328" width="2.625" style="215" customWidth="1"/>
    <col min="11329" max="11333" width="10.625" style="215" customWidth="1"/>
    <col min="11334" max="11334" width="3.625" style="215" customWidth="1"/>
    <col min="11335" max="11335" width="12" style="215" customWidth="1"/>
    <col min="11336" max="11340" width="14.625" style="215" customWidth="1"/>
    <col min="11341" max="11341" width="8.25" style="215" customWidth="1"/>
    <col min="11342" max="11346" width="14.625" style="215" customWidth="1"/>
    <col min="11347" max="11347" width="3.375" style="215" customWidth="1"/>
    <col min="11348" max="11348" width="12.875" style="215" customWidth="1"/>
    <col min="11349" max="11353" width="10.625" style="215" customWidth="1"/>
    <col min="11354" max="11354" width="13.625" style="215" customWidth="1"/>
    <col min="11355" max="11363" width="10.625" style="215" customWidth="1"/>
    <col min="11364" max="11364" width="9" style="215"/>
    <col min="11365" max="11365" width="11.625" style="215" customWidth="1"/>
    <col min="11366" max="11366" width="12.875" style="215" customWidth="1"/>
    <col min="11367" max="11367" width="12.625" style="215" customWidth="1"/>
    <col min="11368" max="11368" width="12.375" style="215" customWidth="1"/>
    <col min="11369" max="11369" width="10.875" style="215" customWidth="1"/>
    <col min="11370" max="11370" width="12.25" style="215" customWidth="1"/>
    <col min="11371" max="11371" width="9" style="215"/>
    <col min="11372" max="11372" width="11.625" style="215" customWidth="1"/>
    <col min="11373" max="11377" width="14.625" style="215" customWidth="1"/>
    <col min="11378" max="11520" width="9" style="215"/>
    <col min="11521" max="11521" width="1.625" style="215" customWidth="1"/>
    <col min="11522" max="11522" width="11.625" style="215" customWidth="1"/>
    <col min="11523" max="11540" width="14.125" style="215" customWidth="1"/>
    <col min="11541" max="11541" width="1.375" style="215" customWidth="1"/>
    <col min="11542" max="11542" width="13.625" style="215" customWidth="1"/>
    <col min="11543" max="11578" width="10.625" style="215" customWidth="1"/>
    <col min="11579" max="11579" width="2.625" style="215" customWidth="1"/>
    <col min="11580" max="11583" width="10.625" style="215" customWidth="1"/>
    <col min="11584" max="11584" width="2.625" style="215" customWidth="1"/>
    <col min="11585" max="11589" width="10.625" style="215" customWidth="1"/>
    <col min="11590" max="11590" width="3.625" style="215" customWidth="1"/>
    <col min="11591" max="11591" width="12" style="215" customWidth="1"/>
    <col min="11592" max="11596" width="14.625" style="215" customWidth="1"/>
    <col min="11597" max="11597" width="8.25" style="215" customWidth="1"/>
    <col min="11598" max="11602" width="14.625" style="215" customWidth="1"/>
    <col min="11603" max="11603" width="3.375" style="215" customWidth="1"/>
    <col min="11604" max="11604" width="12.875" style="215" customWidth="1"/>
    <col min="11605" max="11609" width="10.625" style="215" customWidth="1"/>
    <col min="11610" max="11610" width="13.625" style="215" customWidth="1"/>
    <col min="11611" max="11619" width="10.625" style="215" customWidth="1"/>
    <col min="11620" max="11620" width="9" style="215"/>
    <col min="11621" max="11621" width="11.625" style="215" customWidth="1"/>
    <col min="11622" max="11622" width="12.875" style="215" customWidth="1"/>
    <col min="11623" max="11623" width="12.625" style="215" customWidth="1"/>
    <col min="11624" max="11624" width="12.375" style="215" customWidth="1"/>
    <col min="11625" max="11625" width="10.875" style="215" customWidth="1"/>
    <col min="11626" max="11626" width="12.25" style="215" customWidth="1"/>
    <col min="11627" max="11627" width="9" style="215"/>
    <col min="11628" max="11628" width="11.625" style="215" customWidth="1"/>
    <col min="11629" max="11633" width="14.625" style="215" customWidth="1"/>
    <col min="11634" max="11776" width="9" style="215"/>
    <col min="11777" max="11777" width="1.625" style="215" customWidth="1"/>
    <col min="11778" max="11778" width="11.625" style="215" customWidth="1"/>
    <col min="11779" max="11796" width="14.125" style="215" customWidth="1"/>
    <col min="11797" max="11797" width="1.375" style="215" customWidth="1"/>
    <col min="11798" max="11798" width="13.625" style="215" customWidth="1"/>
    <col min="11799" max="11834" width="10.625" style="215" customWidth="1"/>
    <col min="11835" max="11835" width="2.625" style="215" customWidth="1"/>
    <col min="11836" max="11839" width="10.625" style="215" customWidth="1"/>
    <col min="11840" max="11840" width="2.625" style="215" customWidth="1"/>
    <col min="11841" max="11845" width="10.625" style="215" customWidth="1"/>
    <col min="11846" max="11846" width="3.625" style="215" customWidth="1"/>
    <col min="11847" max="11847" width="12" style="215" customWidth="1"/>
    <col min="11848" max="11852" width="14.625" style="215" customWidth="1"/>
    <col min="11853" max="11853" width="8.25" style="215" customWidth="1"/>
    <col min="11854" max="11858" width="14.625" style="215" customWidth="1"/>
    <col min="11859" max="11859" width="3.375" style="215" customWidth="1"/>
    <col min="11860" max="11860" width="12.875" style="215" customWidth="1"/>
    <col min="11861" max="11865" width="10.625" style="215" customWidth="1"/>
    <col min="11866" max="11866" width="13.625" style="215" customWidth="1"/>
    <col min="11867" max="11875" width="10.625" style="215" customWidth="1"/>
    <col min="11876" max="11876" width="9" style="215"/>
    <col min="11877" max="11877" width="11.625" style="215" customWidth="1"/>
    <col min="11878" max="11878" width="12.875" style="215" customWidth="1"/>
    <col min="11879" max="11879" width="12.625" style="215" customWidth="1"/>
    <col min="11880" max="11880" width="12.375" style="215" customWidth="1"/>
    <col min="11881" max="11881" width="10.875" style="215" customWidth="1"/>
    <col min="11882" max="11882" width="12.25" style="215" customWidth="1"/>
    <col min="11883" max="11883" width="9" style="215"/>
    <col min="11884" max="11884" width="11.625" style="215" customWidth="1"/>
    <col min="11885" max="11889" width="14.625" style="215" customWidth="1"/>
    <col min="11890" max="12032" width="9" style="215"/>
    <col min="12033" max="12033" width="1.625" style="215" customWidth="1"/>
    <col min="12034" max="12034" width="11.625" style="215" customWidth="1"/>
    <col min="12035" max="12052" width="14.125" style="215" customWidth="1"/>
    <col min="12053" max="12053" width="1.375" style="215" customWidth="1"/>
    <col min="12054" max="12054" width="13.625" style="215" customWidth="1"/>
    <col min="12055" max="12090" width="10.625" style="215" customWidth="1"/>
    <col min="12091" max="12091" width="2.625" style="215" customWidth="1"/>
    <col min="12092" max="12095" width="10.625" style="215" customWidth="1"/>
    <col min="12096" max="12096" width="2.625" style="215" customWidth="1"/>
    <col min="12097" max="12101" width="10.625" style="215" customWidth="1"/>
    <col min="12102" max="12102" width="3.625" style="215" customWidth="1"/>
    <col min="12103" max="12103" width="12" style="215" customWidth="1"/>
    <col min="12104" max="12108" width="14.625" style="215" customWidth="1"/>
    <col min="12109" max="12109" width="8.25" style="215" customWidth="1"/>
    <col min="12110" max="12114" width="14.625" style="215" customWidth="1"/>
    <col min="12115" max="12115" width="3.375" style="215" customWidth="1"/>
    <col min="12116" max="12116" width="12.875" style="215" customWidth="1"/>
    <col min="12117" max="12121" width="10.625" style="215" customWidth="1"/>
    <col min="12122" max="12122" width="13.625" style="215" customWidth="1"/>
    <col min="12123" max="12131" width="10.625" style="215" customWidth="1"/>
    <col min="12132" max="12132" width="9" style="215"/>
    <col min="12133" max="12133" width="11.625" style="215" customWidth="1"/>
    <col min="12134" max="12134" width="12.875" style="215" customWidth="1"/>
    <col min="12135" max="12135" width="12.625" style="215" customWidth="1"/>
    <col min="12136" max="12136" width="12.375" style="215" customWidth="1"/>
    <col min="12137" max="12137" width="10.875" style="215" customWidth="1"/>
    <col min="12138" max="12138" width="12.25" style="215" customWidth="1"/>
    <col min="12139" max="12139" width="9" style="215"/>
    <col min="12140" max="12140" width="11.625" style="215" customWidth="1"/>
    <col min="12141" max="12145" width="14.625" style="215" customWidth="1"/>
    <col min="12146" max="12288" width="9" style="215"/>
    <col min="12289" max="12289" width="1.625" style="215" customWidth="1"/>
    <col min="12290" max="12290" width="11.625" style="215" customWidth="1"/>
    <col min="12291" max="12308" width="14.125" style="215" customWidth="1"/>
    <col min="12309" max="12309" width="1.375" style="215" customWidth="1"/>
    <col min="12310" max="12310" width="13.625" style="215" customWidth="1"/>
    <col min="12311" max="12346" width="10.625" style="215" customWidth="1"/>
    <col min="12347" max="12347" width="2.625" style="215" customWidth="1"/>
    <col min="12348" max="12351" width="10.625" style="215" customWidth="1"/>
    <col min="12352" max="12352" width="2.625" style="215" customWidth="1"/>
    <col min="12353" max="12357" width="10.625" style="215" customWidth="1"/>
    <col min="12358" max="12358" width="3.625" style="215" customWidth="1"/>
    <col min="12359" max="12359" width="12" style="215" customWidth="1"/>
    <col min="12360" max="12364" width="14.625" style="215" customWidth="1"/>
    <col min="12365" max="12365" width="8.25" style="215" customWidth="1"/>
    <col min="12366" max="12370" width="14.625" style="215" customWidth="1"/>
    <col min="12371" max="12371" width="3.375" style="215" customWidth="1"/>
    <col min="12372" max="12372" width="12.875" style="215" customWidth="1"/>
    <col min="12373" max="12377" width="10.625" style="215" customWidth="1"/>
    <col min="12378" max="12378" width="13.625" style="215" customWidth="1"/>
    <col min="12379" max="12387" width="10.625" style="215" customWidth="1"/>
    <col min="12388" max="12388" width="9" style="215"/>
    <col min="12389" max="12389" width="11.625" style="215" customWidth="1"/>
    <col min="12390" max="12390" width="12.875" style="215" customWidth="1"/>
    <col min="12391" max="12391" width="12.625" style="215" customWidth="1"/>
    <col min="12392" max="12392" width="12.375" style="215" customWidth="1"/>
    <col min="12393" max="12393" width="10.875" style="215" customWidth="1"/>
    <col min="12394" max="12394" width="12.25" style="215" customWidth="1"/>
    <col min="12395" max="12395" width="9" style="215"/>
    <col min="12396" max="12396" width="11.625" style="215" customWidth="1"/>
    <col min="12397" max="12401" width="14.625" style="215" customWidth="1"/>
    <col min="12402" max="12544" width="9" style="215"/>
    <col min="12545" max="12545" width="1.625" style="215" customWidth="1"/>
    <col min="12546" max="12546" width="11.625" style="215" customWidth="1"/>
    <col min="12547" max="12564" width="14.125" style="215" customWidth="1"/>
    <col min="12565" max="12565" width="1.375" style="215" customWidth="1"/>
    <col min="12566" max="12566" width="13.625" style="215" customWidth="1"/>
    <col min="12567" max="12602" width="10.625" style="215" customWidth="1"/>
    <col min="12603" max="12603" width="2.625" style="215" customWidth="1"/>
    <col min="12604" max="12607" width="10.625" style="215" customWidth="1"/>
    <col min="12608" max="12608" width="2.625" style="215" customWidth="1"/>
    <col min="12609" max="12613" width="10.625" style="215" customWidth="1"/>
    <col min="12614" max="12614" width="3.625" style="215" customWidth="1"/>
    <col min="12615" max="12615" width="12" style="215" customWidth="1"/>
    <col min="12616" max="12620" width="14.625" style="215" customWidth="1"/>
    <col min="12621" max="12621" width="8.25" style="215" customWidth="1"/>
    <col min="12622" max="12626" width="14.625" style="215" customWidth="1"/>
    <col min="12627" max="12627" width="3.375" style="215" customWidth="1"/>
    <col min="12628" max="12628" width="12.875" style="215" customWidth="1"/>
    <col min="12629" max="12633" width="10.625" style="215" customWidth="1"/>
    <col min="12634" max="12634" width="13.625" style="215" customWidth="1"/>
    <col min="12635" max="12643" width="10.625" style="215" customWidth="1"/>
    <col min="12644" max="12644" width="9" style="215"/>
    <col min="12645" max="12645" width="11.625" style="215" customWidth="1"/>
    <col min="12646" max="12646" width="12.875" style="215" customWidth="1"/>
    <col min="12647" max="12647" width="12.625" style="215" customWidth="1"/>
    <col min="12648" max="12648" width="12.375" style="215" customWidth="1"/>
    <col min="12649" max="12649" width="10.875" style="215" customWidth="1"/>
    <col min="12650" max="12650" width="12.25" style="215" customWidth="1"/>
    <col min="12651" max="12651" width="9" style="215"/>
    <col min="12652" max="12652" width="11.625" style="215" customWidth="1"/>
    <col min="12653" max="12657" width="14.625" style="215" customWidth="1"/>
    <col min="12658" max="12800" width="9" style="215"/>
    <col min="12801" max="12801" width="1.625" style="215" customWidth="1"/>
    <col min="12802" max="12802" width="11.625" style="215" customWidth="1"/>
    <col min="12803" max="12820" width="14.125" style="215" customWidth="1"/>
    <col min="12821" max="12821" width="1.375" style="215" customWidth="1"/>
    <col min="12822" max="12822" width="13.625" style="215" customWidth="1"/>
    <col min="12823" max="12858" width="10.625" style="215" customWidth="1"/>
    <col min="12859" max="12859" width="2.625" style="215" customWidth="1"/>
    <col min="12860" max="12863" width="10.625" style="215" customWidth="1"/>
    <col min="12864" max="12864" width="2.625" style="215" customWidth="1"/>
    <col min="12865" max="12869" width="10.625" style="215" customWidth="1"/>
    <col min="12870" max="12870" width="3.625" style="215" customWidth="1"/>
    <col min="12871" max="12871" width="12" style="215" customWidth="1"/>
    <col min="12872" max="12876" width="14.625" style="215" customWidth="1"/>
    <col min="12877" max="12877" width="8.25" style="215" customWidth="1"/>
    <col min="12878" max="12882" width="14.625" style="215" customWidth="1"/>
    <col min="12883" max="12883" width="3.375" style="215" customWidth="1"/>
    <col min="12884" max="12884" width="12.875" style="215" customWidth="1"/>
    <col min="12885" max="12889" width="10.625" style="215" customWidth="1"/>
    <col min="12890" max="12890" width="13.625" style="215" customWidth="1"/>
    <col min="12891" max="12899" width="10.625" style="215" customWidth="1"/>
    <col min="12900" max="12900" width="9" style="215"/>
    <col min="12901" max="12901" width="11.625" style="215" customWidth="1"/>
    <col min="12902" max="12902" width="12.875" style="215" customWidth="1"/>
    <col min="12903" max="12903" width="12.625" style="215" customWidth="1"/>
    <col min="12904" max="12904" width="12.375" style="215" customWidth="1"/>
    <col min="12905" max="12905" width="10.875" style="215" customWidth="1"/>
    <col min="12906" max="12906" width="12.25" style="215" customWidth="1"/>
    <col min="12907" max="12907" width="9" style="215"/>
    <col min="12908" max="12908" width="11.625" style="215" customWidth="1"/>
    <col min="12909" max="12913" width="14.625" style="215" customWidth="1"/>
    <col min="12914" max="13056" width="9" style="215"/>
    <col min="13057" max="13057" width="1.625" style="215" customWidth="1"/>
    <col min="13058" max="13058" width="11.625" style="215" customWidth="1"/>
    <col min="13059" max="13076" width="14.125" style="215" customWidth="1"/>
    <col min="13077" max="13077" width="1.375" style="215" customWidth="1"/>
    <col min="13078" max="13078" width="13.625" style="215" customWidth="1"/>
    <col min="13079" max="13114" width="10.625" style="215" customWidth="1"/>
    <col min="13115" max="13115" width="2.625" style="215" customWidth="1"/>
    <col min="13116" max="13119" width="10.625" style="215" customWidth="1"/>
    <col min="13120" max="13120" width="2.625" style="215" customWidth="1"/>
    <col min="13121" max="13125" width="10.625" style="215" customWidth="1"/>
    <col min="13126" max="13126" width="3.625" style="215" customWidth="1"/>
    <col min="13127" max="13127" width="12" style="215" customWidth="1"/>
    <col min="13128" max="13132" width="14.625" style="215" customWidth="1"/>
    <col min="13133" max="13133" width="8.25" style="215" customWidth="1"/>
    <col min="13134" max="13138" width="14.625" style="215" customWidth="1"/>
    <col min="13139" max="13139" width="3.375" style="215" customWidth="1"/>
    <col min="13140" max="13140" width="12.875" style="215" customWidth="1"/>
    <col min="13141" max="13145" width="10.625" style="215" customWidth="1"/>
    <col min="13146" max="13146" width="13.625" style="215" customWidth="1"/>
    <col min="13147" max="13155" width="10.625" style="215" customWidth="1"/>
    <col min="13156" max="13156" width="9" style="215"/>
    <col min="13157" max="13157" width="11.625" style="215" customWidth="1"/>
    <col min="13158" max="13158" width="12.875" style="215" customWidth="1"/>
    <col min="13159" max="13159" width="12.625" style="215" customWidth="1"/>
    <col min="13160" max="13160" width="12.375" style="215" customWidth="1"/>
    <col min="13161" max="13161" width="10.875" style="215" customWidth="1"/>
    <col min="13162" max="13162" width="12.25" style="215" customWidth="1"/>
    <col min="13163" max="13163" width="9" style="215"/>
    <col min="13164" max="13164" width="11.625" style="215" customWidth="1"/>
    <col min="13165" max="13169" width="14.625" style="215" customWidth="1"/>
    <col min="13170" max="13312" width="9" style="215"/>
    <col min="13313" max="13313" width="1.625" style="215" customWidth="1"/>
    <col min="13314" max="13314" width="11.625" style="215" customWidth="1"/>
    <col min="13315" max="13332" width="14.125" style="215" customWidth="1"/>
    <col min="13333" max="13333" width="1.375" style="215" customWidth="1"/>
    <col min="13334" max="13334" width="13.625" style="215" customWidth="1"/>
    <col min="13335" max="13370" width="10.625" style="215" customWidth="1"/>
    <col min="13371" max="13371" width="2.625" style="215" customWidth="1"/>
    <col min="13372" max="13375" width="10.625" style="215" customWidth="1"/>
    <col min="13376" max="13376" width="2.625" style="215" customWidth="1"/>
    <col min="13377" max="13381" width="10.625" style="215" customWidth="1"/>
    <col min="13382" max="13382" width="3.625" style="215" customWidth="1"/>
    <col min="13383" max="13383" width="12" style="215" customWidth="1"/>
    <col min="13384" max="13388" width="14.625" style="215" customWidth="1"/>
    <col min="13389" max="13389" width="8.25" style="215" customWidth="1"/>
    <col min="13390" max="13394" width="14.625" style="215" customWidth="1"/>
    <col min="13395" max="13395" width="3.375" style="215" customWidth="1"/>
    <col min="13396" max="13396" width="12.875" style="215" customWidth="1"/>
    <col min="13397" max="13401" width="10.625" style="215" customWidth="1"/>
    <col min="13402" max="13402" width="13.625" style="215" customWidth="1"/>
    <col min="13403" max="13411" width="10.625" style="215" customWidth="1"/>
    <col min="13412" max="13412" width="9" style="215"/>
    <col min="13413" max="13413" width="11.625" style="215" customWidth="1"/>
    <col min="13414" max="13414" width="12.875" style="215" customWidth="1"/>
    <col min="13415" max="13415" width="12.625" style="215" customWidth="1"/>
    <col min="13416" max="13416" width="12.375" style="215" customWidth="1"/>
    <col min="13417" max="13417" width="10.875" style="215" customWidth="1"/>
    <col min="13418" max="13418" width="12.25" style="215" customWidth="1"/>
    <col min="13419" max="13419" width="9" style="215"/>
    <col min="13420" max="13420" width="11.625" style="215" customWidth="1"/>
    <col min="13421" max="13425" width="14.625" style="215" customWidth="1"/>
    <col min="13426" max="13568" width="9" style="215"/>
    <col min="13569" max="13569" width="1.625" style="215" customWidth="1"/>
    <col min="13570" max="13570" width="11.625" style="215" customWidth="1"/>
    <col min="13571" max="13588" width="14.125" style="215" customWidth="1"/>
    <col min="13589" max="13589" width="1.375" style="215" customWidth="1"/>
    <col min="13590" max="13590" width="13.625" style="215" customWidth="1"/>
    <col min="13591" max="13626" width="10.625" style="215" customWidth="1"/>
    <col min="13627" max="13627" width="2.625" style="215" customWidth="1"/>
    <col min="13628" max="13631" width="10.625" style="215" customWidth="1"/>
    <col min="13632" max="13632" width="2.625" style="215" customWidth="1"/>
    <col min="13633" max="13637" width="10.625" style="215" customWidth="1"/>
    <col min="13638" max="13638" width="3.625" style="215" customWidth="1"/>
    <col min="13639" max="13639" width="12" style="215" customWidth="1"/>
    <col min="13640" max="13644" width="14.625" style="215" customWidth="1"/>
    <col min="13645" max="13645" width="8.25" style="215" customWidth="1"/>
    <col min="13646" max="13650" width="14.625" style="215" customWidth="1"/>
    <col min="13651" max="13651" width="3.375" style="215" customWidth="1"/>
    <col min="13652" max="13652" width="12.875" style="215" customWidth="1"/>
    <col min="13653" max="13657" width="10.625" style="215" customWidth="1"/>
    <col min="13658" max="13658" width="13.625" style="215" customWidth="1"/>
    <col min="13659" max="13667" width="10.625" style="215" customWidth="1"/>
    <col min="13668" max="13668" width="9" style="215"/>
    <col min="13669" max="13669" width="11.625" style="215" customWidth="1"/>
    <col min="13670" max="13670" width="12.875" style="215" customWidth="1"/>
    <col min="13671" max="13671" width="12.625" style="215" customWidth="1"/>
    <col min="13672" max="13672" width="12.375" style="215" customWidth="1"/>
    <col min="13673" max="13673" width="10.875" style="215" customWidth="1"/>
    <col min="13674" max="13674" width="12.25" style="215" customWidth="1"/>
    <col min="13675" max="13675" width="9" style="215"/>
    <col min="13676" max="13676" width="11.625" style="215" customWidth="1"/>
    <col min="13677" max="13681" width="14.625" style="215" customWidth="1"/>
    <col min="13682" max="13824" width="9" style="215"/>
    <col min="13825" max="13825" width="1.625" style="215" customWidth="1"/>
    <col min="13826" max="13826" width="11.625" style="215" customWidth="1"/>
    <col min="13827" max="13844" width="14.125" style="215" customWidth="1"/>
    <col min="13845" max="13845" width="1.375" style="215" customWidth="1"/>
    <col min="13846" max="13846" width="13.625" style="215" customWidth="1"/>
    <col min="13847" max="13882" width="10.625" style="215" customWidth="1"/>
    <col min="13883" max="13883" width="2.625" style="215" customWidth="1"/>
    <col min="13884" max="13887" width="10.625" style="215" customWidth="1"/>
    <col min="13888" max="13888" width="2.625" style="215" customWidth="1"/>
    <col min="13889" max="13893" width="10.625" style="215" customWidth="1"/>
    <col min="13894" max="13894" width="3.625" style="215" customWidth="1"/>
    <col min="13895" max="13895" width="12" style="215" customWidth="1"/>
    <col min="13896" max="13900" width="14.625" style="215" customWidth="1"/>
    <col min="13901" max="13901" width="8.25" style="215" customWidth="1"/>
    <col min="13902" max="13906" width="14.625" style="215" customWidth="1"/>
    <col min="13907" max="13907" width="3.375" style="215" customWidth="1"/>
    <col min="13908" max="13908" width="12.875" style="215" customWidth="1"/>
    <col min="13909" max="13913" width="10.625" style="215" customWidth="1"/>
    <col min="13914" max="13914" width="13.625" style="215" customWidth="1"/>
    <col min="13915" max="13923" width="10.625" style="215" customWidth="1"/>
    <col min="13924" max="13924" width="9" style="215"/>
    <col min="13925" max="13925" width="11.625" style="215" customWidth="1"/>
    <col min="13926" max="13926" width="12.875" style="215" customWidth="1"/>
    <col min="13927" max="13927" width="12.625" style="215" customWidth="1"/>
    <col min="13928" max="13928" width="12.375" style="215" customWidth="1"/>
    <col min="13929" max="13929" width="10.875" style="215" customWidth="1"/>
    <col min="13930" max="13930" width="12.25" style="215" customWidth="1"/>
    <col min="13931" max="13931" width="9" style="215"/>
    <col min="13932" max="13932" width="11.625" style="215" customWidth="1"/>
    <col min="13933" max="13937" width="14.625" style="215" customWidth="1"/>
    <col min="13938" max="14080" width="9" style="215"/>
    <col min="14081" max="14081" width="1.625" style="215" customWidth="1"/>
    <col min="14082" max="14082" width="11.625" style="215" customWidth="1"/>
    <col min="14083" max="14100" width="14.125" style="215" customWidth="1"/>
    <col min="14101" max="14101" width="1.375" style="215" customWidth="1"/>
    <col min="14102" max="14102" width="13.625" style="215" customWidth="1"/>
    <col min="14103" max="14138" width="10.625" style="215" customWidth="1"/>
    <col min="14139" max="14139" width="2.625" style="215" customWidth="1"/>
    <col min="14140" max="14143" width="10.625" style="215" customWidth="1"/>
    <col min="14144" max="14144" width="2.625" style="215" customWidth="1"/>
    <col min="14145" max="14149" width="10.625" style="215" customWidth="1"/>
    <col min="14150" max="14150" width="3.625" style="215" customWidth="1"/>
    <col min="14151" max="14151" width="12" style="215" customWidth="1"/>
    <col min="14152" max="14156" width="14.625" style="215" customWidth="1"/>
    <col min="14157" max="14157" width="8.25" style="215" customWidth="1"/>
    <col min="14158" max="14162" width="14.625" style="215" customWidth="1"/>
    <col min="14163" max="14163" width="3.375" style="215" customWidth="1"/>
    <col min="14164" max="14164" width="12.875" style="215" customWidth="1"/>
    <col min="14165" max="14169" width="10.625" style="215" customWidth="1"/>
    <col min="14170" max="14170" width="13.625" style="215" customWidth="1"/>
    <col min="14171" max="14179" width="10.625" style="215" customWidth="1"/>
    <col min="14180" max="14180" width="9" style="215"/>
    <col min="14181" max="14181" width="11.625" style="215" customWidth="1"/>
    <col min="14182" max="14182" width="12.875" style="215" customWidth="1"/>
    <col min="14183" max="14183" width="12.625" style="215" customWidth="1"/>
    <col min="14184" max="14184" width="12.375" style="215" customWidth="1"/>
    <col min="14185" max="14185" width="10.875" style="215" customWidth="1"/>
    <col min="14186" max="14186" width="12.25" style="215" customWidth="1"/>
    <col min="14187" max="14187" width="9" style="215"/>
    <col min="14188" max="14188" width="11.625" style="215" customWidth="1"/>
    <col min="14189" max="14193" width="14.625" style="215" customWidth="1"/>
    <col min="14194" max="14336" width="9" style="215"/>
    <col min="14337" max="14337" width="1.625" style="215" customWidth="1"/>
    <col min="14338" max="14338" width="11.625" style="215" customWidth="1"/>
    <col min="14339" max="14356" width="14.125" style="215" customWidth="1"/>
    <col min="14357" max="14357" width="1.375" style="215" customWidth="1"/>
    <col min="14358" max="14358" width="13.625" style="215" customWidth="1"/>
    <col min="14359" max="14394" width="10.625" style="215" customWidth="1"/>
    <col min="14395" max="14395" width="2.625" style="215" customWidth="1"/>
    <col min="14396" max="14399" width="10.625" style="215" customWidth="1"/>
    <col min="14400" max="14400" width="2.625" style="215" customWidth="1"/>
    <col min="14401" max="14405" width="10.625" style="215" customWidth="1"/>
    <col min="14406" max="14406" width="3.625" style="215" customWidth="1"/>
    <col min="14407" max="14407" width="12" style="215" customWidth="1"/>
    <col min="14408" max="14412" width="14.625" style="215" customWidth="1"/>
    <col min="14413" max="14413" width="8.25" style="215" customWidth="1"/>
    <col min="14414" max="14418" width="14.625" style="215" customWidth="1"/>
    <col min="14419" max="14419" width="3.375" style="215" customWidth="1"/>
    <col min="14420" max="14420" width="12.875" style="215" customWidth="1"/>
    <col min="14421" max="14425" width="10.625" style="215" customWidth="1"/>
    <col min="14426" max="14426" width="13.625" style="215" customWidth="1"/>
    <col min="14427" max="14435" width="10.625" style="215" customWidth="1"/>
    <col min="14436" max="14436" width="9" style="215"/>
    <col min="14437" max="14437" width="11.625" style="215" customWidth="1"/>
    <col min="14438" max="14438" width="12.875" style="215" customWidth="1"/>
    <col min="14439" max="14439" width="12.625" style="215" customWidth="1"/>
    <col min="14440" max="14440" width="12.375" style="215" customWidth="1"/>
    <col min="14441" max="14441" width="10.875" style="215" customWidth="1"/>
    <col min="14442" max="14442" width="12.25" style="215" customWidth="1"/>
    <col min="14443" max="14443" width="9" style="215"/>
    <col min="14444" max="14444" width="11.625" style="215" customWidth="1"/>
    <col min="14445" max="14449" width="14.625" style="215" customWidth="1"/>
    <col min="14450" max="14592" width="9" style="215"/>
    <col min="14593" max="14593" width="1.625" style="215" customWidth="1"/>
    <col min="14594" max="14594" width="11.625" style="215" customWidth="1"/>
    <col min="14595" max="14612" width="14.125" style="215" customWidth="1"/>
    <col min="14613" max="14613" width="1.375" style="215" customWidth="1"/>
    <col min="14614" max="14614" width="13.625" style="215" customWidth="1"/>
    <col min="14615" max="14650" width="10.625" style="215" customWidth="1"/>
    <col min="14651" max="14651" width="2.625" style="215" customWidth="1"/>
    <col min="14652" max="14655" width="10.625" style="215" customWidth="1"/>
    <col min="14656" max="14656" width="2.625" style="215" customWidth="1"/>
    <col min="14657" max="14661" width="10.625" style="215" customWidth="1"/>
    <col min="14662" max="14662" width="3.625" style="215" customWidth="1"/>
    <col min="14663" max="14663" width="12" style="215" customWidth="1"/>
    <col min="14664" max="14668" width="14.625" style="215" customWidth="1"/>
    <col min="14669" max="14669" width="8.25" style="215" customWidth="1"/>
    <col min="14670" max="14674" width="14.625" style="215" customWidth="1"/>
    <col min="14675" max="14675" width="3.375" style="215" customWidth="1"/>
    <col min="14676" max="14676" width="12.875" style="215" customWidth="1"/>
    <col min="14677" max="14681" width="10.625" style="215" customWidth="1"/>
    <col min="14682" max="14682" width="13.625" style="215" customWidth="1"/>
    <col min="14683" max="14691" width="10.625" style="215" customWidth="1"/>
    <col min="14692" max="14692" width="9" style="215"/>
    <col min="14693" max="14693" width="11.625" style="215" customWidth="1"/>
    <col min="14694" max="14694" width="12.875" style="215" customWidth="1"/>
    <col min="14695" max="14695" width="12.625" style="215" customWidth="1"/>
    <col min="14696" max="14696" width="12.375" style="215" customWidth="1"/>
    <col min="14697" max="14697" width="10.875" style="215" customWidth="1"/>
    <col min="14698" max="14698" width="12.25" style="215" customWidth="1"/>
    <col min="14699" max="14699" width="9" style="215"/>
    <col min="14700" max="14700" width="11.625" style="215" customWidth="1"/>
    <col min="14701" max="14705" width="14.625" style="215" customWidth="1"/>
    <col min="14706" max="14848" width="9" style="215"/>
    <col min="14849" max="14849" width="1.625" style="215" customWidth="1"/>
    <col min="14850" max="14850" width="11.625" style="215" customWidth="1"/>
    <col min="14851" max="14868" width="14.125" style="215" customWidth="1"/>
    <col min="14869" max="14869" width="1.375" style="215" customWidth="1"/>
    <col min="14870" max="14870" width="13.625" style="215" customWidth="1"/>
    <col min="14871" max="14906" width="10.625" style="215" customWidth="1"/>
    <col min="14907" max="14907" width="2.625" style="215" customWidth="1"/>
    <col min="14908" max="14911" width="10.625" style="215" customWidth="1"/>
    <col min="14912" max="14912" width="2.625" style="215" customWidth="1"/>
    <col min="14913" max="14917" width="10.625" style="215" customWidth="1"/>
    <col min="14918" max="14918" width="3.625" style="215" customWidth="1"/>
    <col min="14919" max="14919" width="12" style="215" customWidth="1"/>
    <col min="14920" max="14924" width="14.625" style="215" customWidth="1"/>
    <col min="14925" max="14925" width="8.25" style="215" customWidth="1"/>
    <col min="14926" max="14930" width="14.625" style="215" customWidth="1"/>
    <col min="14931" max="14931" width="3.375" style="215" customWidth="1"/>
    <col min="14932" max="14932" width="12.875" style="215" customWidth="1"/>
    <col min="14933" max="14937" width="10.625" style="215" customWidth="1"/>
    <col min="14938" max="14938" width="13.625" style="215" customWidth="1"/>
    <col min="14939" max="14947" width="10.625" style="215" customWidth="1"/>
    <col min="14948" max="14948" width="9" style="215"/>
    <col min="14949" max="14949" width="11.625" style="215" customWidth="1"/>
    <col min="14950" max="14950" width="12.875" style="215" customWidth="1"/>
    <col min="14951" max="14951" width="12.625" style="215" customWidth="1"/>
    <col min="14952" max="14952" width="12.375" style="215" customWidth="1"/>
    <col min="14953" max="14953" width="10.875" style="215" customWidth="1"/>
    <col min="14954" max="14954" width="12.25" style="215" customWidth="1"/>
    <col min="14955" max="14955" width="9" style="215"/>
    <col min="14956" max="14956" width="11.625" style="215" customWidth="1"/>
    <col min="14957" max="14961" width="14.625" style="215" customWidth="1"/>
    <col min="14962" max="15104" width="9" style="215"/>
    <col min="15105" max="15105" width="1.625" style="215" customWidth="1"/>
    <col min="15106" max="15106" width="11.625" style="215" customWidth="1"/>
    <col min="15107" max="15124" width="14.125" style="215" customWidth="1"/>
    <col min="15125" max="15125" width="1.375" style="215" customWidth="1"/>
    <col min="15126" max="15126" width="13.625" style="215" customWidth="1"/>
    <col min="15127" max="15162" width="10.625" style="215" customWidth="1"/>
    <col min="15163" max="15163" width="2.625" style="215" customWidth="1"/>
    <col min="15164" max="15167" width="10.625" style="215" customWidth="1"/>
    <col min="15168" max="15168" width="2.625" style="215" customWidth="1"/>
    <col min="15169" max="15173" width="10.625" style="215" customWidth="1"/>
    <col min="15174" max="15174" width="3.625" style="215" customWidth="1"/>
    <col min="15175" max="15175" width="12" style="215" customWidth="1"/>
    <col min="15176" max="15180" width="14.625" style="215" customWidth="1"/>
    <col min="15181" max="15181" width="8.25" style="215" customWidth="1"/>
    <col min="15182" max="15186" width="14.625" style="215" customWidth="1"/>
    <col min="15187" max="15187" width="3.375" style="215" customWidth="1"/>
    <col min="15188" max="15188" width="12.875" style="215" customWidth="1"/>
    <col min="15189" max="15193" width="10.625" style="215" customWidth="1"/>
    <col min="15194" max="15194" width="13.625" style="215" customWidth="1"/>
    <col min="15195" max="15203" width="10.625" style="215" customWidth="1"/>
    <col min="15204" max="15204" width="9" style="215"/>
    <col min="15205" max="15205" width="11.625" style="215" customWidth="1"/>
    <col min="15206" max="15206" width="12.875" style="215" customWidth="1"/>
    <col min="15207" max="15207" width="12.625" style="215" customWidth="1"/>
    <col min="15208" max="15208" width="12.375" style="215" customWidth="1"/>
    <col min="15209" max="15209" width="10.875" style="215" customWidth="1"/>
    <col min="15210" max="15210" width="12.25" style="215" customWidth="1"/>
    <col min="15211" max="15211" width="9" style="215"/>
    <col min="15212" max="15212" width="11.625" style="215" customWidth="1"/>
    <col min="15213" max="15217" width="14.625" style="215" customWidth="1"/>
    <col min="15218" max="15360" width="9" style="215"/>
    <col min="15361" max="15361" width="1.625" style="215" customWidth="1"/>
    <col min="15362" max="15362" width="11.625" style="215" customWidth="1"/>
    <col min="15363" max="15380" width="14.125" style="215" customWidth="1"/>
    <col min="15381" max="15381" width="1.375" style="215" customWidth="1"/>
    <col min="15382" max="15382" width="13.625" style="215" customWidth="1"/>
    <col min="15383" max="15418" width="10.625" style="215" customWidth="1"/>
    <col min="15419" max="15419" width="2.625" style="215" customWidth="1"/>
    <col min="15420" max="15423" width="10.625" style="215" customWidth="1"/>
    <col min="15424" max="15424" width="2.625" style="215" customWidth="1"/>
    <col min="15425" max="15429" width="10.625" style="215" customWidth="1"/>
    <col min="15430" max="15430" width="3.625" style="215" customWidth="1"/>
    <col min="15431" max="15431" width="12" style="215" customWidth="1"/>
    <col min="15432" max="15436" width="14.625" style="215" customWidth="1"/>
    <col min="15437" max="15437" width="8.25" style="215" customWidth="1"/>
    <col min="15438" max="15442" width="14.625" style="215" customWidth="1"/>
    <col min="15443" max="15443" width="3.375" style="215" customWidth="1"/>
    <col min="15444" max="15444" width="12.875" style="215" customWidth="1"/>
    <col min="15445" max="15449" width="10.625" style="215" customWidth="1"/>
    <col min="15450" max="15450" width="13.625" style="215" customWidth="1"/>
    <col min="15451" max="15459" width="10.625" style="215" customWidth="1"/>
    <col min="15460" max="15460" width="9" style="215"/>
    <col min="15461" max="15461" width="11.625" style="215" customWidth="1"/>
    <col min="15462" max="15462" width="12.875" style="215" customWidth="1"/>
    <col min="15463" max="15463" width="12.625" style="215" customWidth="1"/>
    <col min="15464" max="15464" width="12.375" style="215" customWidth="1"/>
    <col min="15465" max="15465" width="10.875" style="215" customWidth="1"/>
    <col min="15466" max="15466" width="12.25" style="215" customWidth="1"/>
    <col min="15467" max="15467" width="9" style="215"/>
    <col min="15468" max="15468" width="11.625" style="215" customWidth="1"/>
    <col min="15469" max="15473" width="14.625" style="215" customWidth="1"/>
    <col min="15474" max="15616" width="9" style="215"/>
    <col min="15617" max="15617" width="1.625" style="215" customWidth="1"/>
    <col min="15618" max="15618" width="11.625" style="215" customWidth="1"/>
    <col min="15619" max="15636" width="14.125" style="215" customWidth="1"/>
    <col min="15637" max="15637" width="1.375" style="215" customWidth="1"/>
    <col min="15638" max="15638" width="13.625" style="215" customWidth="1"/>
    <col min="15639" max="15674" width="10.625" style="215" customWidth="1"/>
    <col min="15675" max="15675" width="2.625" style="215" customWidth="1"/>
    <col min="15676" max="15679" width="10.625" style="215" customWidth="1"/>
    <col min="15680" max="15680" width="2.625" style="215" customWidth="1"/>
    <col min="15681" max="15685" width="10.625" style="215" customWidth="1"/>
    <col min="15686" max="15686" width="3.625" style="215" customWidth="1"/>
    <col min="15687" max="15687" width="12" style="215" customWidth="1"/>
    <col min="15688" max="15692" width="14.625" style="215" customWidth="1"/>
    <col min="15693" max="15693" width="8.25" style="215" customWidth="1"/>
    <col min="15694" max="15698" width="14.625" style="215" customWidth="1"/>
    <col min="15699" max="15699" width="3.375" style="215" customWidth="1"/>
    <col min="15700" max="15700" width="12.875" style="215" customWidth="1"/>
    <col min="15701" max="15705" width="10.625" style="215" customWidth="1"/>
    <col min="15706" max="15706" width="13.625" style="215" customWidth="1"/>
    <col min="15707" max="15715" width="10.625" style="215" customWidth="1"/>
    <col min="15716" max="15716" width="9" style="215"/>
    <col min="15717" max="15717" width="11.625" style="215" customWidth="1"/>
    <col min="15718" max="15718" width="12.875" style="215" customWidth="1"/>
    <col min="15719" max="15719" width="12.625" style="215" customWidth="1"/>
    <col min="15720" max="15720" width="12.375" style="215" customWidth="1"/>
    <col min="15721" max="15721" width="10.875" style="215" customWidth="1"/>
    <col min="15722" max="15722" width="12.25" style="215" customWidth="1"/>
    <col min="15723" max="15723" width="9" style="215"/>
    <col min="15724" max="15724" width="11.625" style="215" customWidth="1"/>
    <col min="15725" max="15729" width="14.625" style="215" customWidth="1"/>
    <col min="15730" max="15872" width="9" style="215"/>
    <col min="15873" max="15873" width="1.625" style="215" customWidth="1"/>
    <col min="15874" max="15874" width="11.625" style="215" customWidth="1"/>
    <col min="15875" max="15892" width="14.125" style="215" customWidth="1"/>
    <col min="15893" max="15893" width="1.375" style="215" customWidth="1"/>
    <col min="15894" max="15894" width="13.625" style="215" customWidth="1"/>
    <col min="15895" max="15930" width="10.625" style="215" customWidth="1"/>
    <col min="15931" max="15931" width="2.625" style="215" customWidth="1"/>
    <col min="15932" max="15935" width="10.625" style="215" customWidth="1"/>
    <col min="15936" max="15936" width="2.625" style="215" customWidth="1"/>
    <col min="15937" max="15941" width="10.625" style="215" customWidth="1"/>
    <col min="15942" max="15942" width="3.625" style="215" customWidth="1"/>
    <col min="15943" max="15943" width="12" style="215" customWidth="1"/>
    <col min="15944" max="15948" width="14.625" style="215" customWidth="1"/>
    <col min="15949" max="15949" width="8.25" style="215" customWidth="1"/>
    <col min="15950" max="15954" width="14.625" style="215" customWidth="1"/>
    <col min="15955" max="15955" width="3.375" style="215" customWidth="1"/>
    <col min="15956" max="15956" width="12.875" style="215" customWidth="1"/>
    <col min="15957" max="15961" width="10.625" style="215" customWidth="1"/>
    <col min="15962" max="15962" width="13.625" style="215" customWidth="1"/>
    <col min="15963" max="15971" width="10.625" style="215" customWidth="1"/>
    <col min="15972" max="15972" width="9" style="215"/>
    <col min="15973" max="15973" width="11.625" style="215" customWidth="1"/>
    <col min="15974" max="15974" width="12.875" style="215" customWidth="1"/>
    <col min="15975" max="15975" width="12.625" style="215" customWidth="1"/>
    <col min="15976" max="15976" width="12.375" style="215" customWidth="1"/>
    <col min="15977" max="15977" width="10.875" style="215" customWidth="1"/>
    <col min="15978" max="15978" width="12.25" style="215" customWidth="1"/>
    <col min="15979" max="15979" width="9" style="215"/>
    <col min="15980" max="15980" width="11.625" style="215" customWidth="1"/>
    <col min="15981" max="15985" width="14.625" style="215" customWidth="1"/>
    <col min="15986" max="16128" width="9" style="215"/>
    <col min="16129" max="16129" width="1.625" style="215" customWidth="1"/>
    <col min="16130" max="16130" width="11.625" style="215" customWidth="1"/>
    <col min="16131" max="16148" width="14.125" style="215" customWidth="1"/>
    <col min="16149" max="16149" width="1.375" style="215" customWidth="1"/>
    <col min="16150" max="16150" width="13.625" style="215" customWidth="1"/>
    <col min="16151" max="16186" width="10.625" style="215" customWidth="1"/>
    <col min="16187" max="16187" width="2.625" style="215" customWidth="1"/>
    <col min="16188" max="16191" width="10.625" style="215" customWidth="1"/>
    <col min="16192" max="16192" width="2.625" style="215" customWidth="1"/>
    <col min="16193" max="16197" width="10.625" style="215" customWidth="1"/>
    <col min="16198" max="16198" width="3.625" style="215" customWidth="1"/>
    <col min="16199" max="16199" width="12" style="215" customWidth="1"/>
    <col min="16200" max="16204" width="14.625" style="215" customWidth="1"/>
    <col min="16205" max="16205" width="8.25" style="215" customWidth="1"/>
    <col min="16206" max="16210" width="14.625" style="215" customWidth="1"/>
    <col min="16211" max="16211" width="3.375" style="215" customWidth="1"/>
    <col min="16212" max="16212" width="12.875" style="215" customWidth="1"/>
    <col min="16213" max="16217" width="10.625" style="215" customWidth="1"/>
    <col min="16218" max="16218" width="13.625" style="215" customWidth="1"/>
    <col min="16219" max="16227" width="10.625" style="215" customWidth="1"/>
    <col min="16228" max="16228" width="9" style="215"/>
    <col min="16229" max="16229" width="11.625" style="215" customWidth="1"/>
    <col min="16230" max="16230" width="12.875" style="215" customWidth="1"/>
    <col min="16231" max="16231" width="12.625" style="215" customWidth="1"/>
    <col min="16232" max="16232" width="12.375" style="215" customWidth="1"/>
    <col min="16233" max="16233" width="10.875" style="215" customWidth="1"/>
    <col min="16234" max="16234" width="12.25" style="215" customWidth="1"/>
    <col min="16235" max="16235" width="9" style="215"/>
    <col min="16236" max="16236" width="11.625" style="215" customWidth="1"/>
    <col min="16237" max="16241" width="14.625" style="215" customWidth="1"/>
    <col min="16242" max="16384" width="9" style="215"/>
  </cols>
  <sheetData>
    <row r="1" spans="2:128" ht="18" customHeight="1">
      <c r="B1" s="218" t="s">
        <v>246</v>
      </c>
      <c r="BO1" s="821"/>
      <c r="BP1" s="821"/>
      <c r="BQ1" s="821"/>
      <c r="CB1" s="193"/>
      <c r="CC1" s="821"/>
      <c r="CD1" s="821"/>
      <c r="CW1" s="218"/>
      <c r="DA1" s="821">
        <f>AQ2</f>
        <v>0</v>
      </c>
      <c r="DB1" s="821"/>
      <c r="DD1" s="218"/>
      <c r="DH1" s="821">
        <f>AW2</f>
        <v>0</v>
      </c>
      <c r="DI1" s="821"/>
    </row>
    <row r="2" spans="2:128" ht="18" customHeight="1">
      <c r="B2" s="322" t="s">
        <v>0</v>
      </c>
      <c r="C2" s="218"/>
      <c r="D2" s="218"/>
      <c r="E2" s="218"/>
      <c r="F2" s="218"/>
      <c r="G2" s="218"/>
      <c r="H2" s="218"/>
      <c r="I2" s="218"/>
      <c r="J2" s="218"/>
      <c r="N2" s="218"/>
      <c r="R2" s="218"/>
      <c r="S2" s="193" t="s">
        <v>248</v>
      </c>
      <c r="T2" s="218"/>
      <c r="V2" s="323" t="s">
        <v>1</v>
      </c>
      <c r="W2" s="324"/>
      <c r="X2" s="324"/>
      <c r="Y2" s="324"/>
      <c r="Z2" s="324"/>
      <c r="AA2" s="232"/>
      <c r="AB2" s="232"/>
      <c r="AC2" s="822"/>
      <c r="AD2" s="822"/>
      <c r="AE2" s="324"/>
      <c r="AF2" s="324"/>
      <c r="AG2" s="324"/>
      <c r="AH2" s="324"/>
      <c r="AI2" s="232"/>
      <c r="AJ2" s="232"/>
      <c r="AK2" s="822"/>
      <c r="AL2" s="822"/>
      <c r="AM2" s="324"/>
      <c r="AN2" s="324"/>
      <c r="AO2" s="324"/>
      <c r="AP2" s="324"/>
      <c r="AQ2" s="232"/>
      <c r="AR2" s="232"/>
      <c r="AS2" s="822"/>
      <c r="AT2" s="822"/>
      <c r="AU2" s="8"/>
      <c r="AV2" s="8"/>
      <c r="AW2" s="8"/>
      <c r="AX2" s="8"/>
      <c r="AY2" s="232"/>
      <c r="AZ2" s="232"/>
      <c r="BA2" s="822"/>
      <c r="BB2" s="822"/>
      <c r="BC2" s="232"/>
      <c r="BD2" s="232"/>
      <c r="BE2" s="232"/>
      <c r="BF2" s="193" t="str">
        <f>S2</f>
        <v>令和2年1月～令和2年3月実績</v>
      </c>
      <c r="BG2" s="195"/>
      <c r="BH2" s="232"/>
      <c r="BI2" s="232"/>
      <c r="BJ2" s="822"/>
      <c r="BK2" s="822"/>
      <c r="BM2" s="323" t="s">
        <v>159</v>
      </c>
      <c r="BS2" s="322" t="s">
        <v>2</v>
      </c>
      <c r="BZ2" s="322" t="s">
        <v>160</v>
      </c>
      <c r="CD2" s="459" t="str">
        <f>S2</f>
        <v>令和2年1月～令和2年3月実績</v>
      </c>
      <c r="CF2" s="361" t="s">
        <v>141</v>
      </c>
      <c r="CR2" s="231"/>
      <c r="CS2" s="821" t="str">
        <f>S2</f>
        <v>令和2年1月～令和2年3月実績</v>
      </c>
      <c r="CT2" s="823"/>
      <c r="CU2" s="823"/>
      <c r="CW2" s="322"/>
      <c r="DD2" s="322"/>
      <c r="DE2" s="322" t="s">
        <v>161</v>
      </c>
    </row>
    <row r="3" spans="2:128" s="1" customFormat="1" ht="18" customHeight="1">
      <c r="B3" s="322"/>
      <c r="C3" s="5"/>
      <c r="D3" s="5"/>
      <c r="E3" s="5"/>
      <c r="F3" s="5"/>
      <c r="G3" s="5"/>
      <c r="H3" s="5"/>
      <c r="I3" s="5"/>
      <c r="J3" s="5"/>
      <c r="N3" s="5"/>
      <c r="R3" s="5"/>
      <c r="S3" s="95"/>
      <c r="T3" s="5"/>
      <c r="U3" s="321"/>
      <c r="V3" s="323"/>
      <c r="W3" s="324"/>
      <c r="X3" s="324"/>
      <c r="Y3" s="324"/>
      <c r="Z3" s="324"/>
      <c r="AA3" s="536"/>
      <c r="AB3" s="536"/>
      <c r="AC3" s="536"/>
      <c r="AD3" s="536"/>
      <c r="AE3" s="324"/>
      <c r="AF3" s="324"/>
      <c r="AG3" s="324"/>
      <c r="AH3" s="324"/>
      <c r="AI3" s="536"/>
      <c r="AJ3" s="536"/>
      <c r="AK3" s="536"/>
      <c r="AL3" s="536"/>
      <c r="AM3" s="324"/>
      <c r="AN3" s="324"/>
      <c r="AO3" s="324"/>
      <c r="AP3" s="324"/>
      <c r="AQ3" s="536"/>
      <c r="AR3" s="536"/>
      <c r="AS3" s="536"/>
      <c r="AT3" s="536"/>
      <c r="AU3" s="8"/>
      <c r="AV3" s="8"/>
      <c r="AW3" s="8"/>
      <c r="AX3" s="8"/>
      <c r="AY3" s="536"/>
      <c r="AZ3" s="536"/>
      <c r="BA3" s="536"/>
      <c r="BB3" s="536"/>
      <c r="BC3" s="533"/>
      <c r="BD3" s="533"/>
      <c r="BE3" s="533"/>
      <c r="BF3" s="533"/>
      <c r="BG3" s="195"/>
      <c r="BH3" s="533"/>
      <c r="BI3" s="104"/>
      <c r="BJ3" s="533"/>
      <c r="BK3" s="533"/>
    </row>
    <row r="4" spans="2:128" s="1" customFormat="1" ht="17.25" customHeight="1" thickBot="1">
      <c r="B4" s="48" t="s">
        <v>247</v>
      </c>
      <c r="C4" s="47"/>
      <c r="D4" s="47"/>
      <c r="E4" s="47"/>
      <c r="F4" s="538"/>
      <c r="G4" s="325" t="s">
        <v>116</v>
      </c>
      <c r="H4" s="539"/>
      <c r="I4" s="538"/>
      <c r="J4" s="538"/>
      <c r="K4" s="534"/>
      <c r="L4" s="534"/>
      <c r="M4" s="534"/>
      <c r="N4" s="10"/>
      <c r="O4" s="534"/>
      <c r="P4" s="534"/>
      <c r="Q4" s="824"/>
      <c r="R4" s="824"/>
      <c r="S4" s="824"/>
      <c r="T4" s="10"/>
      <c r="U4" s="321"/>
      <c r="V4" s="825" t="s">
        <v>118</v>
      </c>
      <c r="W4" s="826"/>
      <c r="X4" s="826"/>
      <c r="Y4" s="826"/>
      <c r="Z4" s="826"/>
      <c r="AA4" s="826"/>
      <c r="AB4" s="826"/>
      <c r="AC4" s="826"/>
      <c r="AD4" s="826"/>
      <c r="AE4" s="827"/>
      <c r="AF4" s="828"/>
      <c r="AG4" s="828"/>
      <c r="AH4" s="828"/>
      <c r="AI4" s="326" t="s">
        <v>238</v>
      </c>
      <c r="AJ4" s="536"/>
      <c r="AK4" s="536"/>
      <c r="AL4" s="536"/>
      <c r="AM4" s="535"/>
      <c r="AN4" s="327" t="s">
        <v>245</v>
      </c>
      <c r="AO4" s="535"/>
      <c r="AP4" s="535"/>
      <c r="AQ4" s="536"/>
      <c r="AR4" s="536"/>
      <c r="AS4" s="536"/>
      <c r="AT4" s="536"/>
      <c r="AU4" s="535"/>
      <c r="AV4" s="535"/>
      <c r="AW4" s="535"/>
      <c r="AX4" s="535"/>
      <c r="AY4" s="536"/>
      <c r="AZ4" s="536"/>
      <c r="BA4" s="536"/>
      <c r="BB4" s="536"/>
      <c r="BC4" s="535"/>
      <c r="BD4" s="535"/>
      <c r="BE4" s="535"/>
      <c r="BF4" s="535"/>
      <c r="BG4" s="535"/>
      <c r="BH4" s="537"/>
      <c r="BI4" s="537"/>
      <c r="BJ4" s="537"/>
      <c r="BK4" s="537"/>
    </row>
    <row r="5" spans="2:128" ht="16.5" customHeight="1" thickBot="1">
      <c r="B5" s="14" t="s">
        <v>3</v>
      </c>
      <c r="C5" s="831" t="s">
        <v>4</v>
      </c>
      <c r="D5" s="832"/>
      <c r="E5" s="832"/>
      <c r="F5" s="832"/>
      <c r="G5" s="832"/>
      <c r="H5" s="832"/>
      <c r="I5" s="832"/>
      <c r="J5" s="832"/>
      <c r="K5" s="832"/>
      <c r="L5" s="832"/>
      <c r="M5" s="832"/>
      <c r="N5" s="832"/>
      <c r="O5" s="832"/>
      <c r="P5" s="832"/>
      <c r="Q5" s="832"/>
      <c r="R5" s="833"/>
      <c r="S5" s="242" t="s">
        <v>5</v>
      </c>
      <c r="T5" s="834" t="s">
        <v>6</v>
      </c>
      <c r="V5" s="15" t="s">
        <v>7</v>
      </c>
      <c r="W5" s="837" t="s">
        <v>107</v>
      </c>
      <c r="X5" s="838"/>
      <c r="Y5" s="838"/>
      <c r="Z5" s="839"/>
      <c r="AA5" s="840" t="s">
        <v>12</v>
      </c>
      <c r="AB5" s="841"/>
      <c r="AC5" s="841"/>
      <c r="AD5" s="842"/>
      <c r="AE5" s="843" t="s">
        <v>8</v>
      </c>
      <c r="AF5" s="844"/>
      <c r="AG5" s="844"/>
      <c r="AH5" s="845"/>
      <c r="AI5" s="840" t="s">
        <v>12</v>
      </c>
      <c r="AJ5" s="841"/>
      <c r="AK5" s="841"/>
      <c r="AL5" s="842"/>
      <c r="AM5" s="843" t="s">
        <v>9</v>
      </c>
      <c r="AN5" s="844"/>
      <c r="AO5" s="844"/>
      <c r="AP5" s="845"/>
      <c r="AQ5" s="840" t="s">
        <v>12</v>
      </c>
      <c r="AR5" s="841"/>
      <c r="AS5" s="841"/>
      <c r="AT5" s="842"/>
      <c r="AU5" s="846" t="s">
        <v>10</v>
      </c>
      <c r="AV5" s="847"/>
      <c r="AW5" s="847"/>
      <c r="AX5" s="847"/>
      <c r="AY5" s="840" t="s">
        <v>12</v>
      </c>
      <c r="AZ5" s="841"/>
      <c r="BA5" s="841"/>
      <c r="BB5" s="842"/>
      <c r="BC5" s="848" t="s">
        <v>11</v>
      </c>
      <c r="BD5" s="849"/>
      <c r="BE5" s="849"/>
      <c r="BF5" s="850"/>
      <c r="BG5" s="328"/>
      <c r="BH5" s="829" t="s">
        <v>12</v>
      </c>
      <c r="BI5" s="826"/>
      <c r="BJ5" s="826"/>
      <c r="BK5" s="830"/>
      <c r="BM5" s="853" t="s">
        <v>106</v>
      </c>
      <c r="BN5" s="851" t="s">
        <v>13</v>
      </c>
      <c r="BO5" s="851" t="s">
        <v>14</v>
      </c>
      <c r="BP5" s="831" t="s">
        <v>5</v>
      </c>
      <c r="BQ5" s="834" t="s">
        <v>6</v>
      </c>
      <c r="BS5" s="243" t="s">
        <v>15</v>
      </c>
      <c r="BT5" s="851" t="s">
        <v>106</v>
      </c>
      <c r="BU5" s="851" t="s">
        <v>13</v>
      </c>
      <c r="BV5" s="851" t="s">
        <v>14</v>
      </c>
      <c r="BW5" s="831" t="s">
        <v>5</v>
      </c>
      <c r="BX5" s="834" t="s">
        <v>6</v>
      </c>
      <c r="BZ5" s="853" t="s">
        <v>106</v>
      </c>
      <c r="CA5" s="851" t="s">
        <v>13</v>
      </c>
      <c r="CB5" s="851" t="s">
        <v>14</v>
      </c>
      <c r="CC5" s="831" t="s">
        <v>5</v>
      </c>
      <c r="CD5" s="834" t="s">
        <v>6</v>
      </c>
      <c r="CF5" s="243" t="s">
        <v>15</v>
      </c>
      <c r="CG5" s="369" t="s">
        <v>142</v>
      </c>
      <c r="CH5" s="244"/>
      <c r="CI5" s="244"/>
      <c r="CJ5" s="244"/>
      <c r="CK5" s="245"/>
      <c r="CL5" s="856" t="s">
        <v>143</v>
      </c>
      <c r="CM5" s="370" t="s">
        <v>144</v>
      </c>
      <c r="CN5" s="246"/>
      <c r="CO5" s="246"/>
      <c r="CP5" s="246"/>
      <c r="CQ5" s="246"/>
      <c r="CR5" s="246"/>
      <c r="CS5" s="246"/>
      <c r="CT5" s="246"/>
      <c r="CU5" s="247"/>
      <c r="CW5" s="14" t="s">
        <v>3</v>
      </c>
      <c r="CX5" s="859" t="s">
        <v>106</v>
      </c>
      <c r="CY5" s="862" t="s">
        <v>13</v>
      </c>
      <c r="CZ5" s="862" t="s">
        <v>14</v>
      </c>
      <c r="DA5" s="879" t="s">
        <v>5</v>
      </c>
      <c r="DB5" s="834" t="s">
        <v>6</v>
      </c>
      <c r="DD5" s="14" t="s">
        <v>3</v>
      </c>
      <c r="DE5" s="853" t="s">
        <v>106</v>
      </c>
      <c r="DF5" s="851" t="s">
        <v>13</v>
      </c>
      <c r="DG5" s="851" t="s">
        <v>14</v>
      </c>
      <c r="DH5" s="831" t="s">
        <v>5</v>
      </c>
      <c r="DI5" s="834" t="s">
        <v>163</v>
      </c>
    </row>
    <row r="6" spans="2:128" ht="18" customHeight="1">
      <c r="B6" s="16" t="s">
        <v>15</v>
      </c>
      <c r="C6" s="874" t="s">
        <v>106</v>
      </c>
      <c r="D6" s="875"/>
      <c r="E6" s="875"/>
      <c r="F6" s="876"/>
      <c r="G6" s="877" t="s">
        <v>13</v>
      </c>
      <c r="H6" s="875"/>
      <c r="I6" s="875"/>
      <c r="J6" s="876"/>
      <c r="K6" s="875" t="s">
        <v>14</v>
      </c>
      <c r="L6" s="875"/>
      <c r="M6" s="875"/>
      <c r="N6" s="876"/>
      <c r="O6" s="877" t="s">
        <v>16</v>
      </c>
      <c r="P6" s="875"/>
      <c r="Q6" s="875"/>
      <c r="R6" s="876"/>
      <c r="S6" s="248"/>
      <c r="T6" s="835"/>
      <c r="V6" s="15"/>
      <c r="W6" s="329"/>
      <c r="X6" s="541" t="s">
        <v>17</v>
      </c>
      <c r="Y6" s="541"/>
      <c r="Z6" s="542"/>
      <c r="AA6" s="540"/>
      <c r="AB6" s="541" t="s">
        <v>17</v>
      </c>
      <c r="AC6" s="541"/>
      <c r="AD6" s="542"/>
      <c r="AE6" s="543"/>
      <c r="AF6" s="541" t="s">
        <v>17</v>
      </c>
      <c r="AG6" s="541"/>
      <c r="AH6" s="542"/>
      <c r="AI6" s="540"/>
      <c r="AJ6" s="541" t="s">
        <v>17</v>
      </c>
      <c r="AK6" s="541"/>
      <c r="AL6" s="542"/>
      <c r="AM6" s="543"/>
      <c r="AN6" s="541" t="s">
        <v>17</v>
      </c>
      <c r="AO6" s="541"/>
      <c r="AP6" s="542"/>
      <c r="AQ6" s="543"/>
      <c r="AR6" s="541" t="s">
        <v>17</v>
      </c>
      <c r="AS6" s="541"/>
      <c r="AT6" s="542"/>
      <c r="AU6" s="543"/>
      <c r="AV6" s="541" t="s">
        <v>17</v>
      </c>
      <c r="AW6" s="541"/>
      <c r="AX6" s="541"/>
      <c r="AY6" s="540"/>
      <c r="AZ6" s="541" t="s">
        <v>17</v>
      </c>
      <c r="BA6" s="541"/>
      <c r="BB6" s="542"/>
      <c r="BC6" s="371"/>
      <c r="BD6" s="462" t="s">
        <v>17</v>
      </c>
      <c r="BE6" s="196"/>
      <c r="BF6" s="196"/>
      <c r="BG6" s="328"/>
      <c r="BH6" s="249"/>
      <c r="BI6" s="18" t="s">
        <v>17</v>
      </c>
      <c r="BJ6" s="18"/>
      <c r="BK6" s="19"/>
      <c r="BM6" s="854"/>
      <c r="BN6" s="852"/>
      <c r="BO6" s="852"/>
      <c r="BP6" s="855"/>
      <c r="BQ6" s="835"/>
      <c r="BS6" s="15"/>
      <c r="BT6" s="852"/>
      <c r="BU6" s="852"/>
      <c r="BV6" s="852"/>
      <c r="BW6" s="855"/>
      <c r="BX6" s="835"/>
      <c r="BZ6" s="854"/>
      <c r="CA6" s="852"/>
      <c r="CB6" s="852"/>
      <c r="CC6" s="855"/>
      <c r="CD6" s="835"/>
      <c r="CF6" s="15"/>
      <c r="CG6" s="867" t="s">
        <v>145</v>
      </c>
      <c r="CH6" s="878" t="s">
        <v>146</v>
      </c>
      <c r="CI6" s="878" t="s">
        <v>147</v>
      </c>
      <c r="CJ6" s="878" t="s">
        <v>148</v>
      </c>
      <c r="CK6" s="865" t="s">
        <v>149</v>
      </c>
      <c r="CL6" s="857"/>
      <c r="CM6" s="867" t="s">
        <v>145</v>
      </c>
      <c r="CN6" s="869" t="s">
        <v>150</v>
      </c>
      <c r="CO6" s="869" t="s">
        <v>151</v>
      </c>
      <c r="CP6" s="869" t="s">
        <v>152</v>
      </c>
      <c r="CQ6" s="869" t="s">
        <v>153</v>
      </c>
      <c r="CR6" s="869" t="s">
        <v>154</v>
      </c>
      <c r="CS6" s="869" t="s">
        <v>155</v>
      </c>
      <c r="CT6" s="869" t="s">
        <v>156</v>
      </c>
      <c r="CU6" s="871" t="s">
        <v>157</v>
      </c>
      <c r="CW6" s="16" t="s">
        <v>15</v>
      </c>
      <c r="CX6" s="860"/>
      <c r="CY6" s="863"/>
      <c r="CZ6" s="863"/>
      <c r="DA6" s="880"/>
      <c r="DB6" s="835"/>
      <c r="DD6" s="16" t="s">
        <v>15</v>
      </c>
      <c r="DE6" s="854"/>
      <c r="DF6" s="852"/>
      <c r="DG6" s="852"/>
      <c r="DH6" s="855"/>
      <c r="DI6" s="835"/>
    </row>
    <row r="7" spans="2:128" ht="44.25" customHeight="1">
      <c r="B7" s="20" t="s">
        <v>18</v>
      </c>
      <c r="C7" s="330" t="s">
        <v>240</v>
      </c>
      <c r="D7" s="330" t="s">
        <v>241</v>
      </c>
      <c r="E7" s="331" t="s">
        <v>242</v>
      </c>
      <c r="F7" s="372" t="s">
        <v>22</v>
      </c>
      <c r="G7" s="466" t="s">
        <v>240</v>
      </c>
      <c r="H7" s="334" t="s">
        <v>241</v>
      </c>
      <c r="I7" s="331" t="s">
        <v>242</v>
      </c>
      <c r="J7" s="372" t="s">
        <v>22</v>
      </c>
      <c r="K7" s="373" t="s">
        <v>240</v>
      </c>
      <c r="L7" s="334" t="s">
        <v>241</v>
      </c>
      <c r="M7" s="331" t="s">
        <v>242</v>
      </c>
      <c r="N7" s="372" t="s">
        <v>22</v>
      </c>
      <c r="O7" s="333" t="s">
        <v>240</v>
      </c>
      <c r="P7" s="334" t="s">
        <v>241</v>
      </c>
      <c r="Q7" s="331" t="s">
        <v>242</v>
      </c>
      <c r="R7" s="372" t="s">
        <v>22</v>
      </c>
      <c r="S7" s="374" t="s">
        <v>240</v>
      </c>
      <c r="T7" s="836"/>
      <c r="V7" s="26" t="s">
        <v>23</v>
      </c>
      <c r="W7" s="375" t="s">
        <v>24</v>
      </c>
      <c r="X7" s="27" t="s">
        <v>25</v>
      </c>
      <c r="Y7" s="28" t="s">
        <v>26</v>
      </c>
      <c r="Z7" s="29" t="s">
        <v>167</v>
      </c>
      <c r="AA7" s="376" t="s">
        <v>24</v>
      </c>
      <c r="AB7" s="198" t="s">
        <v>25</v>
      </c>
      <c r="AC7" s="30" t="s">
        <v>26</v>
      </c>
      <c r="AD7" s="31" t="s">
        <v>167</v>
      </c>
      <c r="AE7" s="377" t="s">
        <v>24</v>
      </c>
      <c r="AF7" s="27" t="s">
        <v>25</v>
      </c>
      <c r="AG7" s="28" t="s">
        <v>26</v>
      </c>
      <c r="AH7" s="29" t="s">
        <v>167</v>
      </c>
      <c r="AI7" s="376" t="s">
        <v>24</v>
      </c>
      <c r="AJ7" s="198" t="s">
        <v>25</v>
      </c>
      <c r="AK7" s="30" t="s">
        <v>26</v>
      </c>
      <c r="AL7" s="31" t="s">
        <v>167</v>
      </c>
      <c r="AM7" s="377" t="s">
        <v>24</v>
      </c>
      <c r="AN7" s="27" t="s">
        <v>25</v>
      </c>
      <c r="AO7" s="28" t="s">
        <v>26</v>
      </c>
      <c r="AP7" s="29" t="s">
        <v>167</v>
      </c>
      <c r="AQ7" s="377" t="s">
        <v>24</v>
      </c>
      <c r="AR7" s="198" t="s">
        <v>25</v>
      </c>
      <c r="AS7" s="30" t="s">
        <v>26</v>
      </c>
      <c r="AT7" s="31" t="s">
        <v>167</v>
      </c>
      <c r="AU7" s="377" t="s">
        <v>24</v>
      </c>
      <c r="AV7" s="27" t="s">
        <v>25</v>
      </c>
      <c r="AW7" s="28" t="s">
        <v>26</v>
      </c>
      <c r="AX7" s="251" t="s">
        <v>167</v>
      </c>
      <c r="AY7" s="376" t="s">
        <v>24</v>
      </c>
      <c r="AZ7" s="198" t="s">
        <v>25</v>
      </c>
      <c r="BA7" s="30" t="s">
        <v>26</v>
      </c>
      <c r="BB7" s="31" t="s">
        <v>167</v>
      </c>
      <c r="BC7" s="378" t="s">
        <v>24</v>
      </c>
      <c r="BD7" s="379" t="s">
        <v>25</v>
      </c>
      <c r="BE7" s="380" t="s">
        <v>26</v>
      </c>
      <c r="BF7" s="381" t="s">
        <v>167</v>
      </c>
      <c r="BG7" s="199"/>
      <c r="BH7" s="376" t="s">
        <v>24</v>
      </c>
      <c r="BI7" s="198" t="s">
        <v>25</v>
      </c>
      <c r="BJ7" s="30" t="s">
        <v>26</v>
      </c>
      <c r="BK7" s="31" t="s">
        <v>167</v>
      </c>
      <c r="BM7" s="854"/>
      <c r="BN7" s="852"/>
      <c r="BO7" s="852"/>
      <c r="BP7" s="855"/>
      <c r="BQ7" s="835"/>
      <c r="BS7" s="20" t="s">
        <v>18</v>
      </c>
      <c r="BT7" s="852"/>
      <c r="BU7" s="852"/>
      <c r="BV7" s="852"/>
      <c r="BW7" s="855"/>
      <c r="BX7" s="835"/>
      <c r="BZ7" s="854"/>
      <c r="CA7" s="852"/>
      <c r="CB7" s="852"/>
      <c r="CC7" s="855"/>
      <c r="CD7" s="835"/>
      <c r="CF7" s="20" t="s">
        <v>18</v>
      </c>
      <c r="CG7" s="868"/>
      <c r="CH7" s="865"/>
      <c r="CI7" s="865"/>
      <c r="CJ7" s="865"/>
      <c r="CK7" s="866"/>
      <c r="CL7" s="858"/>
      <c r="CM7" s="868"/>
      <c r="CN7" s="870"/>
      <c r="CO7" s="870"/>
      <c r="CP7" s="870"/>
      <c r="CQ7" s="870"/>
      <c r="CR7" s="870"/>
      <c r="CS7" s="870"/>
      <c r="CT7" s="873"/>
      <c r="CU7" s="872"/>
      <c r="CW7" s="20" t="s">
        <v>18</v>
      </c>
      <c r="CX7" s="861"/>
      <c r="CY7" s="864"/>
      <c r="CZ7" s="864"/>
      <c r="DA7" s="881"/>
      <c r="DB7" s="835"/>
      <c r="DD7" s="20" t="s">
        <v>18</v>
      </c>
      <c r="DE7" s="854"/>
      <c r="DF7" s="852"/>
      <c r="DG7" s="852"/>
      <c r="DH7" s="855"/>
      <c r="DI7" s="835"/>
    </row>
    <row r="8" spans="2:128" s="515" customFormat="1" ht="18" customHeight="1" thickBot="1">
      <c r="B8" s="498" t="s">
        <v>319</v>
      </c>
      <c r="C8" s="499">
        <v>5406</v>
      </c>
      <c r="D8" s="499">
        <v>4687</v>
      </c>
      <c r="E8" s="499">
        <v>174738</v>
      </c>
      <c r="F8" s="500">
        <v>184831</v>
      </c>
      <c r="G8" s="501">
        <v>1947</v>
      </c>
      <c r="H8" s="501">
        <v>1118</v>
      </c>
      <c r="I8" s="501">
        <v>126533</v>
      </c>
      <c r="J8" s="500">
        <v>129598</v>
      </c>
      <c r="K8" s="501">
        <v>2597</v>
      </c>
      <c r="L8" s="501">
        <v>1704</v>
      </c>
      <c r="M8" s="501">
        <v>170797</v>
      </c>
      <c r="N8" s="500">
        <v>175098</v>
      </c>
      <c r="O8" s="501">
        <v>2266</v>
      </c>
      <c r="P8" s="501">
        <v>912</v>
      </c>
      <c r="Q8" s="501">
        <v>26922</v>
      </c>
      <c r="R8" s="500">
        <v>30100</v>
      </c>
      <c r="S8" s="502">
        <v>8359</v>
      </c>
      <c r="T8" s="503">
        <v>527986</v>
      </c>
      <c r="U8" s="504"/>
      <c r="V8" s="505" t="s">
        <v>249</v>
      </c>
      <c r="W8" s="506">
        <v>1555</v>
      </c>
      <c r="X8" s="507">
        <v>217</v>
      </c>
      <c r="Y8" s="507">
        <v>89</v>
      </c>
      <c r="Z8" s="507">
        <v>27</v>
      </c>
      <c r="AA8" s="508">
        <v>598</v>
      </c>
      <c r="AB8" s="509">
        <v>75</v>
      </c>
      <c r="AC8" s="509">
        <v>24</v>
      </c>
      <c r="AD8" s="509">
        <v>13</v>
      </c>
      <c r="AE8" s="510">
        <v>437</v>
      </c>
      <c r="AF8" s="507">
        <v>15</v>
      </c>
      <c r="AG8" s="507">
        <v>2</v>
      </c>
      <c r="AH8" s="507">
        <v>99</v>
      </c>
      <c r="AI8" s="508">
        <v>153</v>
      </c>
      <c r="AJ8" s="509">
        <v>6</v>
      </c>
      <c r="AK8" s="509">
        <v>1</v>
      </c>
      <c r="AL8" s="509">
        <v>30</v>
      </c>
      <c r="AM8" s="510">
        <v>700</v>
      </c>
      <c r="AN8" s="507">
        <v>36</v>
      </c>
      <c r="AO8" s="507">
        <v>55</v>
      </c>
      <c r="AP8" s="507">
        <v>70</v>
      </c>
      <c r="AQ8" s="511">
        <v>379</v>
      </c>
      <c r="AR8" s="509">
        <v>22</v>
      </c>
      <c r="AS8" s="509">
        <v>22</v>
      </c>
      <c r="AT8" s="509">
        <v>46</v>
      </c>
      <c r="AU8" s="510">
        <v>138</v>
      </c>
      <c r="AV8" s="507">
        <v>16</v>
      </c>
      <c r="AW8" s="507">
        <v>14</v>
      </c>
      <c r="AX8" s="507">
        <v>5</v>
      </c>
      <c r="AY8" s="508">
        <v>129</v>
      </c>
      <c r="AZ8" s="509">
        <v>8</v>
      </c>
      <c r="BA8" s="509">
        <v>4</v>
      </c>
      <c r="BB8" s="509">
        <v>4</v>
      </c>
      <c r="BC8" s="512">
        <v>2830</v>
      </c>
      <c r="BD8" s="507">
        <v>284</v>
      </c>
      <c r="BE8" s="507">
        <v>160</v>
      </c>
      <c r="BF8" s="513">
        <v>201</v>
      </c>
      <c r="BG8" s="514"/>
      <c r="BH8" s="508">
        <v>1259</v>
      </c>
      <c r="BI8" s="509">
        <v>111</v>
      </c>
      <c r="BJ8" s="509">
        <v>51</v>
      </c>
      <c r="BK8" s="509">
        <v>93</v>
      </c>
      <c r="BM8" s="516">
        <v>1920</v>
      </c>
      <c r="BN8" s="516">
        <v>592</v>
      </c>
      <c r="BO8" s="516">
        <v>967</v>
      </c>
      <c r="BP8" s="516">
        <v>280</v>
      </c>
      <c r="BQ8" s="517">
        <v>3759</v>
      </c>
      <c r="BS8" s="518" t="s">
        <v>319</v>
      </c>
      <c r="BT8" s="519">
        <v>1682</v>
      </c>
      <c r="BU8" s="520">
        <v>316</v>
      </c>
      <c r="BV8" s="520">
        <v>560</v>
      </c>
      <c r="BW8" s="520">
        <v>149</v>
      </c>
      <c r="BX8" s="503">
        <v>2707</v>
      </c>
      <c r="BZ8" s="521">
        <v>22882</v>
      </c>
      <c r="CA8" s="521">
        <v>13584</v>
      </c>
      <c r="CB8" s="521">
        <v>16193</v>
      </c>
      <c r="CC8" s="521">
        <v>3048</v>
      </c>
      <c r="CD8" s="503">
        <v>55707</v>
      </c>
      <c r="CF8" s="522" t="s">
        <v>6</v>
      </c>
      <c r="CG8" s="523">
        <v>3493</v>
      </c>
      <c r="CH8" s="523">
        <v>2445</v>
      </c>
      <c r="CI8" s="523">
        <v>3</v>
      </c>
      <c r="CJ8" s="523">
        <v>256</v>
      </c>
      <c r="CK8" s="523">
        <v>789</v>
      </c>
      <c r="CL8" s="523">
        <v>16333</v>
      </c>
      <c r="CM8" s="523">
        <v>1507</v>
      </c>
      <c r="CN8" s="523">
        <v>1466</v>
      </c>
      <c r="CO8" s="523">
        <v>0</v>
      </c>
      <c r="CP8" s="523">
        <v>5</v>
      </c>
      <c r="CQ8" s="523">
        <v>1</v>
      </c>
      <c r="CR8" s="523">
        <v>0</v>
      </c>
      <c r="CS8" s="523">
        <v>1</v>
      </c>
      <c r="CT8" s="523">
        <v>19</v>
      </c>
      <c r="CU8" s="524">
        <v>15</v>
      </c>
      <c r="CW8" s="498" t="s">
        <v>319</v>
      </c>
      <c r="CX8" s="525">
        <v>23003</v>
      </c>
      <c r="CY8" s="525">
        <v>13450</v>
      </c>
      <c r="CZ8" s="525">
        <v>16058</v>
      </c>
      <c r="DA8" s="525">
        <v>3073</v>
      </c>
      <c r="DB8" s="526">
        <v>55584</v>
      </c>
      <c r="DD8" s="527" t="s">
        <v>319</v>
      </c>
      <c r="DE8" s="528">
        <v>-6</v>
      </c>
      <c r="DF8" s="528">
        <v>-13</v>
      </c>
      <c r="DG8" s="528">
        <v>5</v>
      </c>
      <c r="DH8" s="528">
        <v>14</v>
      </c>
      <c r="DI8" s="529">
        <v>0</v>
      </c>
      <c r="DK8" s="460" t="s">
        <v>74</v>
      </c>
      <c r="DL8" s="461">
        <v>22876</v>
      </c>
      <c r="DM8" s="461">
        <v>13571</v>
      </c>
      <c r="DN8" s="461">
        <v>16198</v>
      </c>
      <c r="DO8" s="461">
        <v>3062</v>
      </c>
      <c r="DP8" s="461">
        <v>55707</v>
      </c>
      <c r="DR8" s="530" t="s">
        <v>319</v>
      </c>
      <c r="DS8" s="461">
        <v>6</v>
      </c>
      <c r="DT8" s="461">
        <v>13</v>
      </c>
      <c r="DU8" s="461">
        <v>-5</v>
      </c>
      <c r="DV8" s="461">
        <v>-14</v>
      </c>
      <c r="DW8" s="461">
        <v>0</v>
      </c>
    </row>
    <row r="9" spans="2:128" s="1" customFormat="1" ht="18" customHeight="1" thickTop="1">
      <c r="B9" s="200" t="s">
        <v>28</v>
      </c>
      <c r="C9" s="389">
        <v>78</v>
      </c>
      <c r="D9" s="113">
        <v>55</v>
      </c>
      <c r="E9" s="390">
        <v>1165</v>
      </c>
      <c r="F9" s="391">
        <v>1298</v>
      </c>
      <c r="G9" s="114">
        <v>68</v>
      </c>
      <c r="H9" s="114">
        <v>23</v>
      </c>
      <c r="I9" s="114">
        <v>961</v>
      </c>
      <c r="J9" s="391">
        <v>1052</v>
      </c>
      <c r="K9" s="467">
        <v>116</v>
      </c>
      <c r="L9" s="468">
        <v>19</v>
      </c>
      <c r="M9" s="468">
        <v>1009</v>
      </c>
      <c r="N9" s="391">
        <v>1144</v>
      </c>
      <c r="O9" s="114">
        <v>13</v>
      </c>
      <c r="P9" s="114">
        <v>11</v>
      </c>
      <c r="Q9" s="114">
        <v>39</v>
      </c>
      <c r="R9" s="391">
        <v>63</v>
      </c>
      <c r="S9" s="392">
        <v>24</v>
      </c>
      <c r="T9" s="393">
        <v>3581</v>
      </c>
      <c r="U9"/>
      <c r="V9" s="32" t="s">
        <v>28</v>
      </c>
      <c r="W9" s="394">
        <v>15</v>
      </c>
      <c r="X9" s="252">
        <v>0</v>
      </c>
      <c r="Y9" s="252">
        <v>0</v>
      </c>
      <c r="Z9" s="253">
        <v>0</v>
      </c>
      <c r="AA9" s="395">
        <v>8</v>
      </c>
      <c r="AB9" s="254">
        <v>0</v>
      </c>
      <c r="AC9" s="254">
        <v>0</v>
      </c>
      <c r="AD9" s="253">
        <v>0</v>
      </c>
      <c r="AE9" s="395">
        <v>5</v>
      </c>
      <c r="AF9" s="254">
        <v>0</v>
      </c>
      <c r="AG9" s="254">
        <v>0</v>
      </c>
      <c r="AH9" s="253">
        <v>0</v>
      </c>
      <c r="AI9" s="395">
        <v>2</v>
      </c>
      <c r="AJ9" s="255">
        <v>0</v>
      </c>
      <c r="AK9" s="255">
        <v>0</v>
      </c>
      <c r="AL9" s="256">
        <v>0</v>
      </c>
      <c r="AM9" s="395">
        <v>6</v>
      </c>
      <c r="AN9" s="252">
        <v>0</v>
      </c>
      <c r="AO9" s="252">
        <v>0</v>
      </c>
      <c r="AP9" s="253">
        <v>0</v>
      </c>
      <c r="AQ9" s="395">
        <v>2</v>
      </c>
      <c r="AR9" s="252">
        <v>0</v>
      </c>
      <c r="AS9" s="252">
        <v>0</v>
      </c>
      <c r="AT9" s="253">
        <v>0</v>
      </c>
      <c r="AU9" s="395">
        <v>0</v>
      </c>
      <c r="AV9" s="255">
        <v>0</v>
      </c>
      <c r="AW9" s="255">
        <v>0</v>
      </c>
      <c r="AX9" s="255">
        <v>0</v>
      </c>
      <c r="AY9" s="395">
        <v>0</v>
      </c>
      <c r="AZ9" s="252">
        <v>0</v>
      </c>
      <c r="BA9" s="252">
        <v>0</v>
      </c>
      <c r="BB9" s="253">
        <v>0</v>
      </c>
      <c r="BC9" s="396">
        <v>26</v>
      </c>
      <c r="BD9" s="397">
        <v>0</v>
      </c>
      <c r="BE9" s="397">
        <v>0</v>
      </c>
      <c r="BF9" s="398">
        <v>0</v>
      </c>
      <c r="BG9" s="399"/>
      <c r="BH9" s="395">
        <v>12</v>
      </c>
      <c r="BI9" s="252">
        <v>0</v>
      </c>
      <c r="BJ9" s="252">
        <v>0</v>
      </c>
      <c r="BK9" s="253">
        <v>0</v>
      </c>
      <c r="BM9" s="257">
        <v>28</v>
      </c>
      <c r="BN9" s="255">
        <v>10</v>
      </c>
      <c r="BO9" s="255">
        <v>16</v>
      </c>
      <c r="BP9" s="258">
        <v>0</v>
      </c>
      <c r="BQ9" s="400">
        <v>54</v>
      </c>
      <c r="BS9" s="259" t="s">
        <v>28</v>
      </c>
      <c r="BT9" s="115">
        <v>21</v>
      </c>
      <c r="BU9" s="113">
        <v>3</v>
      </c>
      <c r="BV9" s="113">
        <v>12</v>
      </c>
      <c r="BW9" s="390">
        <v>0</v>
      </c>
      <c r="BX9" s="401">
        <v>36</v>
      </c>
      <c r="BZ9" s="165">
        <v>268</v>
      </c>
      <c r="CA9" s="113">
        <v>190</v>
      </c>
      <c r="CB9" s="113">
        <v>202</v>
      </c>
      <c r="CC9" s="390">
        <v>0</v>
      </c>
      <c r="CD9" s="401">
        <v>660</v>
      </c>
      <c r="CF9" s="32" t="s">
        <v>28</v>
      </c>
      <c r="CG9" s="402">
        <v>206</v>
      </c>
      <c r="CH9" s="260">
        <v>1</v>
      </c>
      <c r="CI9" s="260">
        <v>0</v>
      </c>
      <c r="CJ9" s="260">
        <v>0</v>
      </c>
      <c r="CK9" s="260">
        <v>205</v>
      </c>
      <c r="CL9" s="403">
        <v>1205</v>
      </c>
      <c r="CM9" s="403">
        <v>137</v>
      </c>
      <c r="CN9" s="113">
        <v>137</v>
      </c>
      <c r="CO9" s="113">
        <v>0</v>
      </c>
      <c r="CP9" s="113">
        <v>0</v>
      </c>
      <c r="CQ9" s="113">
        <v>0</v>
      </c>
      <c r="CR9" s="113">
        <v>0</v>
      </c>
      <c r="CS9" s="113">
        <v>0</v>
      </c>
      <c r="CT9" s="404">
        <v>0</v>
      </c>
      <c r="CU9" s="405">
        <v>0</v>
      </c>
      <c r="CW9" s="200" t="s">
        <v>28</v>
      </c>
      <c r="CX9" s="165">
        <v>274</v>
      </c>
      <c r="CY9" s="113">
        <v>188</v>
      </c>
      <c r="CZ9" s="113">
        <v>208</v>
      </c>
      <c r="DA9" s="390">
        <v>0</v>
      </c>
      <c r="DB9" s="401">
        <v>670</v>
      </c>
      <c r="DD9" s="201" t="s">
        <v>28</v>
      </c>
      <c r="DE9" s="423">
        <v>0</v>
      </c>
      <c r="DF9" s="423">
        <v>0</v>
      </c>
      <c r="DG9" s="423">
        <v>0</v>
      </c>
      <c r="DH9" s="423">
        <v>0</v>
      </c>
      <c r="DI9" s="424">
        <v>0</v>
      </c>
      <c r="DK9" s="202" t="s">
        <v>28</v>
      </c>
      <c r="DL9" s="194">
        <v>268</v>
      </c>
      <c r="DM9" s="194">
        <v>190</v>
      </c>
      <c r="DN9" s="194">
        <v>202</v>
      </c>
      <c r="DO9" s="194">
        <v>0</v>
      </c>
      <c r="DP9" s="458">
        <v>660</v>
      </c>
      <c r="DR9" s="469" t="s">
        <v>28</v>
      </c>
      <c r="DS9" s="470">
        <v>0</v>
      </c>
      <c r="DT9" s="470">
        <v>0</v>
      </c>
      <c r="DU9" s="470">
        <v>0</v>
      </c>
      <c r="DV9" s="470">
        <v>0</v>
      </c>
      <c r="DW9" s="471">
        <v>0</v>
      </c>
      <c r="DX9" s="1" t="b">
        <v>1</v>
      </c>
    </row>
    <row r="10" spans="2:128" s="1" customFormat="1" ht="18" customHeight="1">
      <c r="B10" s="203" t="s">
        <v>250</v>
      </c>
      <c r="C10" s="406">
        <v>54</v>
      </c>
      <c r="D10" s="115">
        <v>57</v>
      </c>
      <c r="E10" s="407">
        <v>1059</v>
      </c>
      <c r="F10" s="408">
        <v>1170</v>
      </c>
      <c r="G10" s="116">
        <v>9</v>
      </c>
      <c r="H10" s="116">
        <v>1</v>
      </c>
      <c r="I10" s="116">
        <v>273</v>
      </c>
      <c r="J10" s="408">
        <v>283</v>
      </c>
      <c r="K10" s="420">
        <v>9</v>
      </c>
      <c r="L10" s="421">
        <v>13</v>
      </c>
      <c r="M10" s="421">
        <v>817</v>
      </c>
      <c r="N10" s="408">
        <v>839</v>
      </c>
      <c r="O10" s="116">
        <v>17</v>
      </c>
      <c r="P10" s="116">
        <v>13</v>
      </c>
      <c r="Q10" s="116">
        <v>163</v>
      </c>
      <c r="R10" s="408">
        <v>193</v>
      </c>
      <c r="S10" s="409">
        <v>0</v>
      </c>
      <c r="T10" s="410">
        <v>2485</v>
      </c>
      <c r="U10"/>
      <c r="V10" s="261" t="s">
        <v>250</v>
      </c>
      <c r="W10" s="411">
        <v>29</v>
      </c>
      <c r="X10" s="262">
        <v>9</v>
      </c>
      <c r="Y10" s="262">
        <v>1</v>
      </c>
      <c r="Z10" s="263">
        <v>2</v>
      </c>
      <c r="AA10" s="412">
        <v>17</v>
      </c>
      <c r="AB10" s="264">
        <v>5</v>
      </c>
      <c r="AC10" s="264">
        <v>0</v>
      </c>
      <c r="AD10" s="263">
        <v>0</v>
      </c>
      <c r="AE10" s="412">
        <v>5</v>
      </c>
      <c r="AF10" s="264">
        <v>0</v>
      </c>
      <c r="AG10" s="264">
        <v>0</v>
      </c>
      <c r="AH10" s="263">
        <v>0</v>
      </c>
      <c r="AI10" s="412">
        <v>1</v>
      </c>
      <c r="AJ10" s="265">
        <v>0</v>
      </c>
      <c r="AK10" s="265">
        <v>0</v>
      </c>
      <c r="AL10" s="266">
        <v>0</v>
      </c>
      <c r="AM10" s="412">
        <v>8</v>
      </c>
      <c r="AN10" s="262">
        <v>3</v>
      </c>
      <c r="AO10" s="262">
        <v>0</v>
      </c>
      <c r="AP10" s="263">
        <v>0</v>
      </c>
      <c r="AQ10" s="412">
        <v>6</v>
      </c>
      <c r="AR10" s="262">
        <v>2</v>
      </c>
      <c r="AS10" s="262">
        <v>0</v>
      </c>
      <c r="AT10" s="263">
        <v>0</v>
      </c>
      <c r="AU10" s="412">
        <v>1</v>
      </c>
      <c r="AV10" s="265">
        <v>0</v>
      </c>
      <c r="AW10" s="265">
        <v>0</v>
      </c>
      <c r="AX10" s="266">
        <v>0</v>
      </c>
      <c r="AY10" s="412">
        <v>0</v>
      </c>
      <c r="AZ10" s="262">
        <v>0</v>
      </c>
      <c r="BA10" s="262">
        <v>0</v>
      </c>
      <c r="BB10" s="262">
        <v>0</v>
      </c>
      <c r="BC10" s="413">
        <v>43</v>
      </c>
      <c r="BD10" s="414">
        <v>12</v>
      </c>
      <c r="BE10" s="414">
        <v>1</v>
      </c>
      <c r="BF10" s="415">
        <v>2</v>
      </c>
      <c r="BG10" s="399"/>
      <c r="BH10" s="412">
        <v>24</v>
      </c>
      <c r="BI10" s="262">
        <v>7</v>
      </c>
      <c r="BJ10" s="262">
        <v>0</v>
      </c>
      <c r="BK10" s="263">
        <v>0</v>
      </c>
      <c r="BM10" s="267">
        <v>18</v>
      </c>
      <c r="BN10" s="265">
        <v>1</v>
      </c>
      <c r="BO10" s="265">
        <v>8</v>
      </c>
      <c r="BP10" s="268">
        <v>5</v>
      </c>
      <c r="BQ10" s="416">
        <v>32</v>
      </c>
      <c r="BS10" s="261" t="s">
        <v>250</v>
      </c>
      <c r="BT10" s="115">
        <v>15</v>
      </c>
      <c r="BU10" s="115">
        <v>2</v>
      </c>
      <c r="BV10" s="115">
        <v>1</v>
      </c>
      <c r="BW10" s="407">
        <v>2</v>
      </c>
      <c r="BX10" s="417">
        <v>20</v>
      </c>
      <c r="BZ10" s="420">
        <v>373</v>
      </c>
      <c r="CA10" s="421">
        <v>87</v>
      </c>
      <c r="CB10" s="421">
        <v>142</v>
      </c>
      <c r="CC10" s="407">
        <v>35</v>
      </c>
      <c r="CD10" s="417">
        <v>637</v>
      </c>
      <c r="CF10" s="38" t="s">
        <v>320</v>
      </c>
      <c r="CG10" s="418">
        <v>18</v>
      </c>
      <c r="CH10" s="269">
        <v>12</v>
      </c>
      <c r="CI10" s="269">
        <v>0</v>
      </c>
      <c r="CJ10" s="269">
        <v>0</v>
      </c>
      <c r="CK10" s="269">
        <v>6</v>
      </c>
      <c r="CL10" s="419">
        <v>128</v>
      </c>
      <c r="CM10" s="419">
        <v>9</v>
      </c>
      <c r="CN10" s="115">
        <v>9</v>
      </c>
      <c r="CO10" s="115">
        <v>0</v>
      </c>
      <c r="CP10" s="115">
        <v>0</v>
      </c>
      <c r="CQ10" s="115">
        <v>0</v>
      </c>
      <c r="CR10" s="115">
        <v>0</v>
      </c>
      <c r="CS10" s="115">
        <v>0</v>
      </c>
      <c r="CT10" s="115">
        <v>0</v>
      </c>
      <c r="CU10" s="115">
        <v>0</v>
      </c>
      <c r="CW10" s="203" t="s">
        <v>250</v>
      </c>
      <c r="CX10" s="165">
        <v>359</v>
      </c>
      <c r="CY10" s="115">
        <v>84</v>
      </c>
      <c r="CZ10" s="115">
        <v>135</v>
      </c>
      <c r="DA10" s="407">
        <v>36</v>
      </c>
      <c r="DB10" s="417">
        <v>614</v>
      </c>
      <c r="DD10" s="201" t="s">
        <v>250</v>
      </c>
      <c r="DE10" s="423">
        <v>0</v>
      </c>
      <c r="DF10" s="423">
        <v>0</v>
      </c>
      <c r="DG10" s="423">
        <v>0</v>
      </c>
      <c r="DH10" s="423">
        <v>0</v>
      </c>
      <c r="DI10" s="424">
        <v>0</v>
      </c>
      <c r="DK10" s="202" t="s">
        <v>250</v>
      </c>
      <c r="DL10" s="194">
        <v>373</v>
      </c>
      <c r="DM10" s="194">
        <v>87</v>
      </c>
      <c r="DN10" s="194">
        <v>142</v>
      </c>
      <c r="DO10" s="194">
        <v>35</v>
      </c>
      <c r="DP10" s="458">
        <v>637</v>
      </c>
      <c r="DR10" s="469" t="s">
        <v>250</v>
      </c>
      <c r="DS10" s="470">
        <v>0</v>
      </c>
      <c r="DT10" s="470">
        <v>0</v>
      </c>
      <c r="DU10" s="470">
        <v>0</v>
      </c>
      <c r="DV10" s="470">
        <v>0</v>
      </c>
      <c r="DW10" s="471">
        <v>0</v>
      </c>
      <c r="DX10" s="1" t="b">
        <v>1</v>
      </c>
    </row>
    <row r="11" spans="2:128" s="1" customFormat="1" ht="18" customHeight="1">
      <c r="B11" s="204" t="s">
        <v>251</v>
      </c>
      <c r="C11" s="406">
        <v>20</v>
      </c>
      <c r="D11" s="115">
        <v>29</v>
      </c>
      <c r="E11" s="407">
        <v>1623</v>
      </c>
      <c r="F11" s="408">
        <v>1672</v>
      </c>
      <c r="G11" s="116">
        <v>8</v>
      </c>
      <c r="H11" s="115">
        <v>17</v>
      </c>
      <c r="I11" s="407">
        <v>1414</v>
      </c>
      <c r="J11" s="408">
        <v>1439</v>
      </c>
      <c r="K11" s="420">
        <v>13</v>
      </c>
      <c r="L11" s="421">
        <v>12</v>
      </c>
      <c r="M11" s="421">
        <v>2460</v>
      </c>
      <c r="N11" s="408">
        <v>2485</v>
      </c>
      <c r="O11" s="116">
        <v>2</v>
      </c>
      <c r="P11" s="115">
        <v>2</v>
      </c>
      <c r="Q11" s="406">
        <v>121</v>
      </c>
      <c r="R11" s="408">
        <v>125</v>
      </c>
      <c r="S11" s="409">
        <v>3</v>
      </c>
      <c r="T11" s="410">
        <v>5724</v>
      </c>
      <c r="U11"/>
      <c r="V11" s="38" t="s">
        <v>29</v>
      </c>
      <c r="W11" s="411">
        <v>22</v>
      </c>
      <c r="X11" s="262">
        <v>9</v>
      </c>
      <c r="Y11" s="262">
        <v>1</v>
      </c>
      <c r="Z11" s="263">
        <v>1</v>
      </c>
      <c r="AA11" s="412">
        <v>13</v>
      </c>
      <c r="AB11" s="264">
        <v>5</v>
      </c>
      <c r="AC11" s="264">
        <v>1</v>
      </c>
      <c r="AD11" s="263">
        <v>0</v>
      </c>
      <c r="AE11" s="412">
        <v>7</v>
      </c>
      <c r="AF11" s="264">
        <v>0</v>
      </c>
      <c r="AG11" s="264">
        <v>0</v>
      </c>
      <c r="AH11" s="263">
        <v>3</v>
      </c>
      <c r="AI11" s="412">
        <v>3</v>
      </c>
      <c r="AJ11" s="265">
        <v>0</v>
      </c>
      <c r="AK11" s="265">
        <v>0</v>
      </c>
      <c r="AL11" s="266">
        <v>1</v>
      </c>
      <c r="AM11" s="412">
        <v>8</v>
      </c>
      <c r="AN11" s="262">
        <v>2</v>
      </c>
      <c r="AO11" s="262">
        <v>1</v>
      </c>
      <c r="AP11" s="263">
        <v>1</v>
      </c>
      <c r="AQ11" s="412">
        <v>2</v>
      </c>
      <c r="AR11" s="262">
        <v>1</v>
      </c>
      <c r="AS11" s="262">
        <v>0</v>
      </c>
      <c r="AT11" s="262">
        <v>0</v>
      </c>
      <c r="AU11" s="412">
        <v>2</v>
      </c>
      <c r="AV11" s="265">
        <v>0</v>
      </c>
      <c r="AW11" s="265">
        <v>1</v>
      </c>
      <c r="AX11" s="266">
        <v>1</v>
      </c>
      <c r="AY11" s="412">
        <v>1</v>
      </c>
      <c r="AZ11" s="262">
        <v>0</v>
      </c>
      <c r="BA11" s="262">
        <v>0</v>
      </c>
      <c r="BB11" s="262">
        <v>1</v>
      </c>
      <c r="BC11" s="413">
        <v>39</v>
      </c>
      <c r="BD11" s="414">
        <v>11</v>
      </c>
      <c r="BE11" s="414">
        <v>3</v>
      </c>
      <c r="BF11" s="415">
        <v>6</v>
      </c>
      <c r="BG11" s="399"/>
      <c r="BH11" s="412">
        <v>19</v>
      </c>
      <c r="BI11" s="262">
        <v>6</v>
      </c>
      <c r="BJ11" s="262">
        <v>1</v>
      </c>
      <c r="BK11" s="263">
        <v>2</v>
      </c>
      <c r="BM11" s="267">
        <v>21</v>
      </c>
      <c r="BN11" s="265">
        <v>8</v>
      </c>
      <c r="BO11" s="265">
        <v>14</v>
      </c>
      <c r="BP11" s="268">
        <v>3</v>
      </c>
      <c r="BQ11" s="416">
        <v>46</v>
      </c>
      <c r="BS11" s="205" t="s">
        <v>321</v>
      </c>
      <c r="BT11" s="115">
        <v>24</v>
      </c>
      <c r="BU11" s="115">
        <v>4</v>
      </c>
      <c r="BV11" s="115">
        <v>11</v>
      </c>
      <c r="BW11" s="407">
        <v>1</v>
      </c>
      <c r="BX11" s="417">
        <v>40</v>
      </c>
      <c r="BZ11" s="420">
        <v>319</v>
      </c>
      <c r="CA11" s="421">
        <v>289</v>
      </c>
      <c r="CB11" s="421">
        <v>348</v>
      </c>
      <c r="CC11" s="407">
        <v>25</v>
      </c>
      <c r="CD11" s="417">
        <v>981</v>
      </c>
      <c r="CF11" s="38" t="s">
        <v>29</v>
      </c>
      <c r="CG11" s="418">
        <v>25</v>
      </c>
      <c r="CH11" s="269">
        <v>25</v>
      </c>
      <c r="CI11" s="269">
        <v>0</v>
      </c>
      <c r="CJ11" s="269">
        <v>0</v>
      </c>
      <c r="CK11" s="269">
        <v>0</v>
      </c>
      <c r="CL11" s="419">
        <v>193</v>
      </c>
      <c r="CM11" s="419">
        <v>12</v>
      </c>
      <c r="CN11" s="115">
        <v>12</v>
      </c>
      <c r="CO11" s="115">
        <v>0</v>
      </c>
      <c r="CP11" s="115">
        <v>0</v>
      </c>
      <c r="CQ11" s="115">
        <v>0</v>
      </c>
      <c r="CR11" s="115">
        <v>0</v>
      </c>
      <c r="CS11" s="115">
        <v>0</v>
      </c>
      <c r="CT11" s="115">
        <v>0</v>
      </c>
      <c r="CU11" s="115">
        <v>0</v>
      </c>
      <c r="CW11" s="204" t="s">
        <v>251</v>
      </c>
      <c r="CX11" s="165">
        <v>322</v>
      </c>
      <c r="CY11" s="115">
        <v>286</v>
      </c>
      <c r="CZ11" s="115">
        <v>351</v>
      </c>
      <c r="DA11" s="407">
        <v>23</v>
      </c>
      <c r="DB11" s="417">
        <v>982</v>
      </c>
      <c r="DD11" s="201" t="s">
        <v>251</v>
      </c>
      <c r="DE11" s="423">
        <v>1</v>
      </c>
      <c r="DF11" s="423">
        <v>0</v>
      </c>
      <c r="DG11" s="423">
        <v>0</v>
      </c>
      <c r="DH11" s="423">
        <v>-1</v>
      </c>
      <c r="DI11" s="424">
        <v>0</v>
      </c>
      <c r="DK11" s="202" t="s">
        <v>251</v>
      </c>
      <c r="DL11" s="194">
        <v>320</v>
      </c>
      <c r="DM11" s="194">
        <v>289</v>
      </c>
      <c r="DN11" s="194">
        <v>348</v>
      </c>
      <c r="DO11" s="194">
        <v>24</v>
      </c>
      <c r="DP11" s="458">
        <v>981</v>
      </c>
      <c r="DR11" s="469" t="s">
        <v>251</v>
      </c>
      <c r="DS11" s="470">
        <v>-1</v>
      </c>
      <c r="DT11" s="470">
        <v>0</v>
      </c>
      <c r="DU11" s="470">
        <v>0</v>
      </c>
      <c r="DV11" s="470">
        <v>1</v>
      </c>
      <c r="DW11" s="471">
        <v>0</v>
      </c>
      <c r="DX11" s="1" t="b">
        <v>1</v>
      </c>
    </row>
    <row r="12" spans="2:128" s="1" customFormat="1" ht="18" customHeight="1">
      <c r="B12" s="204" t="s">
        <v>252</v>
      </c>
      <c r="C12" s="406">
        <v>35</v>
      </c>
      <c r="D12" s="115">
        <v>14</v>
      </c>
      <c r="E12" s="407">
        <v>689</v>
      </c>
      <c r="F12" s="408">
        <v>738</v>
      </c>
      <c r="G12" s="116">
        <v>31</v>
      </c>
      <c r="H12" s="115">
        <v>9</v>
      </c>
      <c r="I12" s="407">
        <v>1656</v>
      </c>
      <c r="J12" s="408">
        <v>1696</v>
      </c>
      <c r="K12" s="420">
        <v>34</v>
      </c>
      <c r="L12" s="421">
        <v>8</v>
      </c>
      <c r="M12" s="421">
        <v>1385</v>
      </c>
      <c r="N12" s="408">
        <v>1427</v>
      </c>
      <c r="O12" s="116">
        <v>10</v>
      </c>
      <c r="P12" s="115">
        <v>1</v>
      </c>
      <c r="Q12" s="406">
        <v>415</v>
      </c>
      <c r="R12" s="408">
        <v>426</v>
      </c>
      <c r="S12" s="409">
        <v>0</v>
      </c>
      <c r="T12" s="410">
        <v>4287</v>
      </c>
      <c r="U12"/>
      <c r="V12" s="38" t="s">
        <v>30</v>
      </c>
      <c r="W12" s="411">
        <v>6</v>
      </c>
      <c r="X12" s="262">
        <v>0</v>
      </c>
      <c r="Y12" s="262">
        <v>0</v>
      </c>
      <c r="Z12" s="263">
        <v>0</v>
      </c>
      <c r="AA12" s="412">
        <v>0</v>
      </c>
      <c r="AB12" s="264">
        <v>0</v>
      </c>
      <c r="AC12" s="264">
        <v>0</v>
      </c>
      <c r="AD12" s="263">
        <v>0</v>
      </c>
      <c r="AE12" s="412">
        <v>5</v>
      </c>
      <c r="AF12" s="264">
        <v>0</v>
      </c>
      <c r="AG12" s="264">
        <v>0</v>
      </c>
      <c r="AH12" s="263">
        <v>0</v>
      </c>
      <c r="AI12" s="412">
        <v>0</v>
      </c>
      <c r="AJ12" s="265">
        <v>0</v>
      </c>
      <c r="AK12" s="265">
        <v>0</v>
      </c>
      <c r="AL12" s="266">
        <v>0</v>
      </c>
      <c r="AM12" s="412">
        <v>2</v>
      </c>
      <c r="AN12" s="262">
        <v>0</v>
      </c>
      <c r="AO12" s="262">
        <v>0</v>
      </c>
      <c r="AP12" s="263">
        <v>0</v>
      </c>
      <c r="AQ12" s="412">
        <v>1</v>
      </c>
      <c r="AR12" s="262">
        <v>0</v>
      </c>
      <c r="AS12" s="262">
        <v>0</v>
      </c>
      <c r="AT12" s="262">
        <v>0</v>
      </c>
      <c r="AU12" s="412">
        <v>0</v>
      </c>
      <c r="AV12" s="265">
        <v>0</v>
      </c>
      <c r="AW12" s="265">
        <v>0</v>
      </c>
      <c r="AX12" s="266">
        <v>0</v>
      </c>
      <c r="AY12" s="412">
        <v>0</v>
      </c>
      <c r="AZ12" s="262">
        <v>0</v>
      </c>
      <c r="BA12" s="262">
        <v>0</v>
      </c>
      <c r="BB12" s="262">
        <v>0</v>
      </c>
      <c r="BC12" s="413">
        <v>13</v>
      </c>
      <c r="BD12" s="414">
        <v>0</v>
      </c>
      <c r="BE12" s="414">
        <v>0</v>
      </c>
      <c r="BF12" s="415">
        <v>0</v>
      </c>
      <c r="BG12" s="399"/>
      <c r="BH12" s="412">
        <v>1</v>
      </c>
      <c r="BI12" s="262">
        <v>0</v>
      </c>
      <c r="BJ12" s="262">
        <v>0</v>
      </c>
      <c r="BK12" s="263">
        <v>0</v>
      </c>
      <c r="BM12" s="267">
        <v>19</v>
      </c>
      <c r="BN12" s="265">
        <v>23</v>
      </c>
      <c r="BO12" s="265">
        <v>12</v>
      </c>
      <c r="BP12" s="268">
        <v>0</v>
      </c>
      <c r="BQ12" s="416">
        <v>54</v>
      </c>
      <c r="BS12" s="205" t="s">
        <v>322</v>
      </c>
      <c r="BT12" s="115">
        <v>8</v>
      </c>
      <c r="BU12" s="115">
        <v>5</v>
      </c>
      <c r="BV12" s="115">
        <v>4</v>
      </c>
      <c r="BW12" s="407">
        <v>2</v>
      </c>
      <c r="BX12" s="417">
        <v>19</v>
      </c>
      <c r="BZ12" s="420">
        <v>124</v>
      </c>
      <c r="CA12" s="421">
        <v>147</v>
      </c>
      <c r="CB12" s="421">
        <v>151</v>
      </c>
      <c r="CC12" s="407">
        <v>43</v>
      </c>
      <c r="CD12" s="417">
        <v>465</v>
      </c>
      <c r="CF12" s="38" t="s">
        <v>30</v>
      </c>
      <c r="CG12" s="418">
        <v>15</v>
      </c>
      <c r="CH12" s="269">
        <v>15</v>
      </c>
      <c r="CI12" s="269">
        <v>0</v>
      </c>
      <c r="CJ12" s="269">
        <v>0</v>
      </c>
      <c r="CK12" s="269">
        <v>0</v>
      </c>
      <c r="CL12" s="419">
        <v>176</v>
      </c>
      <c r="CM12" s="419">
        <v>4</v>
      </c>
      <c r="CN12" s="115">
        <v>4</v>
      </c>
      <c r="CO12" s="115">
        <v>0</v>
      </c>
      <c r="CP12" s="115">
        <v>0</v>
      </c>
      <c r="CQ12" s="115">
        <v>0</v>
      </c>
      <c r="CR12" s="115">
        <v>0</v>
      </c>
      <c r="CS12" s="115">
        <v>0</v>
      </c>
      <c r="CT12" s="115">
        <v>0</v>
      </c>
      <c r="CU12" s="115">
        <v>0</v>
      </c>
      <c r="CW12" s="204" t="s">
        <v>252</v>
      </c>
      <c r="CX12" s="165">
        <v>126</v>
      </c>
      <c r="CY12" s="115">
        <v>147</v>
      </c>
      <c r="CZ12" s="115">
        <v>153</v>
      </c>
      <c r="DA12" s="407">
        <v>45</v>
      </c>
      <c r="DB12" s="417">
        <v>471</v>
      </c>
      <c r="DD12" s="201" t="s">
        <v>252</v>
      </c>
      <c r="DE12" s="423">
        <v>0</v>
      </c>
      <c r="DF12" s="423">
        <v>0</v>
      </c>
      <c r="DG12" s="423">
        <v>0</v>
      </c>
      <c r="DH12" s="423">
        <v>0</v>
      </c>
      <c r="DI12" s="424">
        <v>0</v>
      </c>
      <c r="DK12" s="202" t="s">
        <v>252</v>
      </c>
      <c r="DL12" s="194">
        <v>124</v>
      </c>
      <c r="DM12" s="194">
        <v>147</v>
      </c>
      <c r="DN12" s="194">
        <v>151</v>
      </c>
      <c r="DO12" s="194">
        <v>43</v>
      </c>
      <c r="DP12" s="458">
        <v>465</v>
      </c>
      <c r="DR12" s="469" t="s">
        <v>252</v>
      </c>
      <c r="DS12" s="470">
        <v>0</v>
      </c>
      <c r="DT12" s="470">
        <v>0</v>
      </c>
      <c r="DU12" s="470">
        <v>0</v>
      </c>
      <c r="DV12" s="470">
        <v>0</v>
      </c>
      <c r="DW12" s="471">
        <v>0</v>
      </c>
      <c r="DX12" s="1" t="b">
        <v>1</v>
      </c>
    </row>
    <row r="13" spans="2:128" s="1" customFormat="1" ht="18" customHeight="1">
      <c r="B13" s="204" t="s">
        <v>253</v>
      </c>
      <c r="C13" s="406">
        <v>77</v>
      </c>
      <c r="D13" s="115">
        <v>60</v>
      </c>
      <c r="E13" s="407">
        <v>1232</v>
      </c>
      <c r="F13" s="408">
        <v>1369</v>
      </c>
      <c r="G13" s="116">
        <v>16</v>
      </c>
      <c r="H13" s="116">
        <v>8</v>
      </c>
      <c r="I13" s="116">
        <v>433</v>
      </c>
      <c r="J13" s="408">
        <v>457</v>
      </c>
      <c r="K13" s="420">
        <v>34</v>
      </c>
      <c r="L13" s="421">
        <v>11</v>
      </c>
      <c r="M13" s="421">
        <v>849</v>
      </c>
      <c r="N13" s="408">
        <v>894</v>
      </c>
      <c r="O13" s="116">
        <v>1</v>
      </c>
      <c r="P13" s="116">
        <v>0</v>
      </c>
      <c r="Q13" s="116">
        <v>3</v>
      </c>
      <c r="R13" s="408">
        <v>4</v>
      </c>
      <c r="S13" s="409">
        <v>0</v>
      </c>
      <c r="T13" s="410">
        <v>2724</v>
      </c>
      <c r="U13"/>
      <c r="V13" s="38" t="s">
        <v>31</v>
      </c>
      <c r="W13" s="472">
        <v>32</v>
      </c>
      <c r="X13" s="262">
        <v>9</v>
      </c>
      <c r="Y13" s="262">
        <v>3</v>
      </c>
      <c r="Z13" s="263">
        <v>5</v>
      </c>
      <c r="AA13" s="412">
        <v>15</v>
      </c>
      <c r="AB13" s="264">
        <v>1</v>
      </c>
      <c r="AC13" s="264">
        <v>1</v>
      </c>
      <c r="AD13" s="263">
        <v>3</v>
      </c>
      <c r="AE13" s="412">
        <v>1</v>
      </c>
      <c r="AF13" s="264">
        <v>0</v>
      </c>
      <c r="AG13" s="264">
        <v>0</v>
      </c>
      <c r="AH13" s="263">
        <v>0</v>
      </c>
      <c r="AI13" s="412">
        <v>0</v>
      </c>
      <c r="AJ13" s="265">
        <v>0</v>
      </c>
      <c r="AK13" s="265">
        <v>0</v>
      </c>
      <c r="AL13" s="266">
        <v>0</v>
      </c>
      <c r="AM13" s="412">
        <v>5</v>
      </c>
      <c r="AN13" s="262">
        <v>1</v>
      </c>
      <c r="AO13" s="262">
        <v>1</v>
      </c>
      <c r="AP13" s="263">
        <v>0</v>
      </c>
      <c r="AQ13" s="412">
        <v>3</v>
      </c>
      <c r="AR13" s="262">
        <v>1</v>
      </c>
      <c r="AS13" s="262">
        <v>1</v>
      </c>
      <c r="AT13" s="262">
        <v>0</v>
      </c>
      <c r="AU13" s="473">
        <v>0</v>
      </c>
      <c r="AV13" s="265">
        <v>0</v>
      </c>
      <c r="AW13" s="265">
        <v>0</v>
      </c>
      <c r="AX13" s="265">
        <v>0</v>
      </c>
      <c r="AY13" s="412">
        <v>0</v>
      </c>
      <c r="AZ13" s="262">
        <v>0</v>
      </c>
      <c r="BA13" s="262">
        <v>0</v>
      </c>
      <c r="BB13" s="262">
        <v>0</v>
      </c>
      <c r="BC13" s="413">
        <v>38</v>
      </c>
      <c r="BD13" s="414">
        <v>10</v>
      </c>
      <c r="BE13" s="414">
        <v>4</v>
      </c>
      <c r="BF13" s="415">
        <v>5</v>
      </c>
      <c r="BG13" s="399"/>
      <c r="BH13" s="412">
        <v>18</v>
      </c>
      <c r="BI13" s="262">
        <v>2</v>
      </c>
      <c r="BJ13" s="262">
        <v>2</v>
      </c>
      <c r="BK13" s="263">
        <v>3</v>
      </c>
      <c r="BM13" s="267">
        <v>25</v>
      </c>
      <c r="BN13" s="265">
        <v>4</v>
      </c>
      <c r="BO13" s="265">
        <v>4</v>
      </c>
      <c r="BP13" s="268">
        <v>0</v>
      </c>
      <c r="BQ13" s="416">
        <v>33</v>
      </c>
      <c r="BS13" s="205" t="s">
        <v>323</v>
      </c>
      <c r="BT13" s="115">
        <v>15</v>
      </c>
      <c r="BU13" s="115">
        <v>2</v>
      </c>
      <c r="BV13" s="115">
        <v>1</v>
      </c>
      <c r="BW13" s="407">
        <v>0</v>
      </c>
      <c r="BX13" s="417">
        <v>18</v>
      </c>
      <c r="BZ13" s="420">
        <v>306</v>
      </c>
      <c r="CA13" s="421">
        <v>71</v>
      </c>
      <c r="CB13" s="421">
        <v>78</v>
      </c>
      <c r="CC13" s="407">
        <v>5</v>
      </c>
      <c r="CD13" s="417">
        <v>460</v>
      </c>
      <c r="CF13" s="38" t="s">
        <v>31</v>
      </c>
      <c r="CG13" s="418">
        <v>33</v>
      </c>
      <c r="CH13" s="269">
        <v>25</v>
      </c>
      <c r="CI13" s="269">
        <v>0</v>
      </c>
      <c r="CJ13" s="269">
        <v>0</v>
      </c>
      <c r="CK13" s="269">
        <v>8</v>
      </c>
      <c r="CL13" s="419">
        <v>167</v>
      </c>
      <c r="CM13" s="419">
        <v>25</v>
      </c>
      <c r="CN13" s="115">
        <v>23</v>
      </c>
      <c r="CO13" s="115">
        <v>0</v>
      </c>
      <c r="CP13" s="115">
        <v>0</v>
      </c>
      <c r="CQ13" s="115">
        <v>0</v>
      </c>
      <c r="CR13" s="115">
        <v>0</v>
      </c>
      <c r="CS13" s="115">
        <v>0</v>
      </c>
      <c r="CT13" s="115">
        <v>0</v>
      </c>
      <c r="CU13" s="115">
        <v>2</v>
      </c>
      <c r="CW13" s="204" t="s">
        <v>253</v>
      </c>
      <c r="CX13" s="165">
        <v>289</v>
      </c>
      <c r="CY13" s="115">
        <v>72</v>
      </c>
      <c r="CZ13" s="115">
        <v>74</v>
      </c>
      <c r="DA13" s="407">
        <v>5</v>
      </c>
      <c r="DB13" s="417">
        <v>440</v>
      </c>
      <c r="DD13" s="201" t="s">
        <v>253</v>
      </c>
      <c r="DE13" s="423">
        <v>0</v>
      </c>
      <c r="DF13" s="423">
        <v>0</v>
      </c>
      <c r="DG13" s="423">
        <v>0</v>
      </c>
      <c r="DH13" s="423">
        <v>0</v>
      </c>
      <c r="DI13" s="424">
        <v>0</v>
      </c>
      <c r="DK13" s="202" t="s">
        <v>253</v>
      </c>
      <c r="DL13" s="194">
        <v>306</v>
      </c>
      <c r="DM13" s="194">
        <v>71</v>
      </c>
      <c r="DN13" s="194">
        <v>78</v>
      </c>
      <c r="DO13" s="194">
        <v>5</v>
      </c>
      <c r="DP13" s="458">
        <v>460</v>
      </c>
      <c r="DR13" s="469" t="s">
        <v>253</v>
      </c>
      <c r="DS13" s="470">
        <v>0</v>
      </c>
      <c r="DT13" s="470">
        <v>0</v>
      </c>
      <c r="DU13" s="470">
        <v>0</v>
      </c>
      <c r="DV13" s="470">
        <v>0</v>
      </c>
      <c r="DW13" s="471">
        <v>0</v>
      </c>
      <c r="DX13" s="1" t="b">
        <v>1</v>
      </c>
    </row>
    <row r="14" spans="2:128" s="1" customFormat="1" ht="18" customHeight="1">
      <c r="B14" s="204" t="s">
        <v>254</v>
      </c>
      <c r="C14" s="406">
        <v>79</v>
      </c>
      <c r="D14" s="115">
        <v>66</v>
      </c>
      <c r="E14" s="407">
        <v>1496</v>
      </c>
      <c r="F14" s="408">
        <v>1641</v>
      </c>
      <c r="G14" s="116">
        <v>39</v>
      </c>
      <c r="H14" s="116">
        <v>19</v>
      </c>
      <c r="I14" s="116">
        <v>665</v>
      </c>
      <c r="J14" s="408">
        <v>723</v>
      </c>
      <c r="K14" s="420">
        <v>45</v>
      </c>
      <c r="L14" s="421">
        <v>22</v>
      </c>
      <c r="M14" s="421">
        <v>745</v>
      </c>
      <c r="N14" s="408">
        <v>812</v>
      </c>
      <c r="O14" s="116">
        <v>48</v>
      </c>
      <c r="P14" s="116">
        <v>6</v>
      </c>
      <c r="Q14" s="116">
        <v>157</v>
      </c>
      <c r="R14" s="408">
        <v>211</v>
      </c>
      <c r="S14" s="409">
        <v>0</v>
      </c>
      <c r="T14" s="410">
        <v>3387</v>
      </c>
      <c r="U14"/>
      <c r="V14" s="38" t="s">
        <v>32</v>
      </c>
      <c r="W14" s="411">
        <v>36</v>
      </c>
      <c r="X14" s="262">
        <v>12</v>
      </c>
      <c r="Y14" s="262">
        <v>6</v>
      </c>
      <c r="Z14" s="263">
        <v>1</v>
      </c>
      <c r="AA14" s="412">
        <v>15</v>
      </c>
      <c r="AB14" s="264">
        <v>6</v>
      </c>
      <c r="AC14" s="264">
        <v>3</v>
      </c>
      <c r="AD14" s="263">
        <v>1</v>
      </c>
      <c r="AE14" s="412">
        <v>2</v>
      </c>
      <c r="AF14" s="264">
        <v>0</v>
      </c>
      <c r="AG14" s="264">
        <v>0</v>
      </c>
      <c r="AH14" s="263">
        <v>1</v>
      </c>
      <c r="AI14" s="412">
        <v>0</v>
      </c>
      <c r="AJ14" s="265">
        <v>0</v>
      </c>
      <c r="AK14" s="265">
        <v>0</v>
      </c>
      <c r="AL14" s="266">
        <v>0</v>
      </c>
      <c r="AM14" s="412">
        <v>11</v>
      </c>
      <c r="AN14" s="262">
        <v>1</v>
      </c>
      <c r="AO14" s="262">
        <v>2</v>
      </c>
      <c r="AP14" s="263">
        <v>1</v>
      </c>
      <c r="AQ14" s="412">
        <v>7</v>
      </c>
      <c r="AR14" s="262">
        <v>1</v>
      </c>
      <c r="AS14" s="262">
        <v>0</v>
      </c>
      <c r="AT14" s="262">
        <v>1</v>
      </c>
      <c r="AU14" s="412">
        <v>6</v>
      </c>
      <c r="AV14" s="265">
        <v>1</v>
      </c>
      <c r="AW14" s="265">
        <v>4</v>
      </c>
      <c r="AX14" s="265">
        <v>0</v>
      </c>
      <c r="AY14" s="412">
        <v>4</v>
      </c>
      <c r="AZ14" s="262">
        <v>0</v>
      </c>
      <c r="BA14" s="262">
        <v>2</v>
      </c>
      <c r="BB14" s="262">
        <v>0</v>
      </c>
      <c r="BC14" s="413">
        <v>55</v>
      </c>
      <c r="BD14" s="414">
        <v>14</v>
      </c>
      <c r="BE14" s="414">
        <v>12</v>
      </c>
      <c r="BF14" s="415">
        <v>3</v>
      </c>
      <c r="BG14" s="399"/>
      <c r="BH14" s="412">
        <v>26</v>
      </c>
      <c r="BI14" s="262">
        <v>7</v>
      </c>
      <c r="BJ14" s="262">
        <v>5</v>
      </c>
      <c r="BK14" s="263">
        <v>2</v>
      </c>
      <c r="BM14" s="267">
        <v>9</v>
      </c>
      <c r="BN14" s="265">
        <v>3</v>
      </c>
      <c r="BO14" s="265">
        <v>9</v>
      </c>
      <c r="BP14" s="268">
        <v>3</v>
      </c>
      <c r="BQ14" s="416">
        <v>24</v>
      </c>
      <c r="BS14" s="205" t="s">
        <v>324</v>
      </c>
      <c r="BT14" s="115">
        <v>36</v>
      </c>
      <c r="BU14" s="115">
        <v>3</v>
      </c>
      <c r="BV14" s="115">
        <v>7</v>
      </c>
      <c r="BW14" s="407">
        <v>5</v>
      </c>
      <c r="BX14" s="417">
        <v>51</v>
      </c>
      <c r="BZ14" s="420">
        <v>430</v>
      </c>
      <c r="CA14" s="421">
        <v>184</v>
      </c>
      <c r="CB14" s="421">
        <v>197</v>
      </c>
      <c r="CC14" s="407">
        <v>55</v>
      </c>
      <c r="CD14" s="417">
        <v>866</v>
      </c>
      <c r="CF14" s="38" t="s">
        <v>32</v>
      </c>
      <c r="CG14" s="418">
        <v>72</v>
      </c>
      <c r="CH14" s="269">
        <v>72</v>
      </c>
      <c r="CI14" s="269">
        <v>0</v>
      </c>
      <c r="CJ14" s="269">
        <v>0</v>
      </c>
      <c r="CK14" s="269">
        <v>0</v>
      </c>
      <c r="CL14" s="419">
        <v>204</v>
      </c>
      <c r="CM14" s="419">
        <v>33</v>
      </c>
      <c r="CN14" s="115">
        <v>33</v>
      </c>
      <c r="CO14" s="115">
        <v>0</v>
      </c>
      <c r="CP14" s="115">
        <v>0</v>
      </c>
      <c r="CQ14" s="115">
        <v>0</v>
      </c>
      <c r="CR14" s="115">
        <v>0</v>
      </c>
      <c r="CS14" s="115">
        <v>0</v>
      </c>
      <c r="CT14" s="115">
        <v>0</v>
      </c>
      <c r="CU14" s="115">
        <v>0</v>
      </c>
      <c r="CW14" s="204" t="s">
        <v>254</v>
      </c>
      <c r="CX14" s="165">
        <v>431</v>
      </c>
      <c r="CY14" s="115">
        <v>186</v>
      </c>
      <c r="CZ14" s="115">
        <v>193</v>
      </c>
      <c r="DA14" s="407">
        <v>52</v>
      </c>
      <c r="DB14" s="417">
        <v>862</v>
      </c>
      <c r="DD14" s="201" t="s">
        <v>254</v>
      </c>
      <c r="DE14" s="423">
        <v>1</v>
      </c>
      <c r="DF14" s="423">
        <v>1</v>
      </c>
      <c r="DG14" s="423">
        <v>0</v>
      </c>
      <c r="DH14" s="423">
        <v>-2</v>
      </c>
      <c r="DI14" s="424">
        <v>0</v>
      </c>
      <c r="DK14" s="202" t="s">
        <v>254</v>
      </c>
      <c r="DL14" s="194">
        <v>431</v>
      </c>
      <c r="DM14" s="194">
        <v>185</v>
      </c>
      <c r="DN14" s="194">
        <v>197</v>
      </c>
      <c r="DO14" s="194">
        <v>53</v>
      </c>
      <c r="DP14" s="458">
        <v>866</v>
      </c>
      <c r="DR14" s="469" t="s">
        <v>254</v>
      </c>
      <c r="DS14" s="470">
        <v>-1</v>
      </c>
      <c r="DT14" s="470">
        <v>-1</v>
      </c>
      <c r="DU14" s="470">
        <v>0</v>
      </c>
      <c r="DV14" s="470">
        <v>2</v>
      </c>
      <c r="DW14" s="471">
        <v>0</v>
      </c>
      <c r="DX14" s="1" t="b">
        <v>1</v>
      </c>
    </row>
    <row r="15" spans="2:128" s="1" customFormat="1" ht="18" customHeight="1">
      <c r="B15" s="204" t="s">
        <v>255</v>
      </c>
      <c r="C15" s="406">
        <v>21</v>
      </c>
      <c r="D15" s="115">
        <v>53</v>
      </c>
      <c r="E15" s="407">
        <v>1576</v>
      </c>
      <c r="F15" s="408">
        <v>1650</v>
      </c>
      <c r="G15" s="116">
        <v>8</v>
      </c>
      <c r="H15" s="116">
        <v>12</v>
      </c>
      <c r="I15" s="116">
        <v>1968</v>
      </c>
      <c r="J15" s="408">
        <v>1988</v>
      </c>
      <c r="K15" s="420">
        <v>15</v>
      </c>
      <c r="L15" s="421">
        <v>32</v>
      </c>
      <c r="M15" s="421">
        <v>1972</v>
      </c>
      <c r="N15" s="408">
        <v>2019</v>
      </c>
      <c r="O15" s="116">
        <v>25</v>
      </c>
      <c r="P15" s="116">
        <v>6</v>
      </c>
      <c r="Q15" s="116">
        <v>400</v>
      </c>
      <c r="R15" s="408">
        <v>431</v>
      </c>
      <c r="S15" s="409">
        <v>0</v>
      </c>
      <c r="T15" s="410">
        <v>6088</v>
      </c>
      <c r="U15"/>
      <c r="V15" s="38" t="s">
        <v>33</v>
      </c>
      <c r="W15" s="411">
        <v>12</v>
      </c>
      <c r="X15" s="262">
        <v>1</v>
      </c>
      <c r="Y15" s="262">
        <v>0</v>
      </c>
      <c r="Z15" s="263">
        <v>0</v>
      </c>
      <c r="AA15" s="412">
        <v>6</v>
      </c>
      <c r="AB15" s="264">
        <v>1</v>
      </c>
      <c r="AC15" s="264">
        <v>0</v>
      </c>
      <c r="AD15" s="263">
        <v>0</v>
      </c>
      <c r="AE15" s="412">
        <v>8</v>
      </c>
      <c r="AF15" s="264">
        <v>0</v>
      </c>
      <c r="AG15" s="264">
        <v>0</v>
      </c>
      <c r="AH15" s="263">
        <v>1</v>
      </c>
      <c r="AI15" s="412">
        <v>5</v>
      </c>
      <c r="AJ15" s="265">
        <v>0</v>
      </c>
      <c r="AK15" s="265">
        <v>0</v>
      </c>
      <c r="AL15" s="266">
        <v>1</v>
      </c>
      <c r="AM15" s="412">
        <v>9</v>
      </c>
      <c r="AN15" s="262">
        <v>0</v>
      </c>
      <c r="AO15" s="262">
        <v>1</v>
      </c>
      <c r="AP15" s="263">
        <v>1</v>
      </c>
      <c r="AQ15" s="412">
        <v>2</v>
      </c>
      <c r="AR15" s="262">
        <v>0</v>
      </c>
      <c r="AS15" s="262">
        <v>0</v>
      </c>
      <c r="AT15" s="262">
        <v>0</v>
      </c>
      <c r="AU15" s="412">
        <v>0</v>
      </c>
      <c r="AV15" s="265">
        <v>0</v>
      </c>
      <c r="AW15" s="265">
        <v>0</v>
      </c>
      <c r="AX15" s="265">
        <v>0</v>
      </c>
      <c r="AY15" s="412">
        <v>0</v>
      </c>
      <c r="AZ15" s="262">
        <v>0</v>
      </c>
      <c r="BA15" s="262">
        <v>0</v>
      </c>
      <c r="BB15" s="262">
        <v>0</v>
      </c>
      <c r="BC15" s="413">
        <v>29</v>
      </c>
      <c r="BD15" s="414">
        <v>1</v>
      </c>
      <c r="BE15" s="414">
        <v>1</v>
      </c>
      <c r="BF15" s="415">
        <v>2</v>
      </c>
      <c r="BG15" s="399"/>
      <c r="BH15" s="412">
        <v>13</v>
      </c>
      <c r="BI15" s="262">
        <v>1</v>
      </c>
      <c r="BJ15" s="262">
        <v>0</v>
      </c>
      <c r="BK15" s="263">
        <v>1</v>
      </c>
      <c r="BM15" s="267">
        <v>56</v>
      </c>
      <c r="BN15" s="265">
        <v>21</v>
      </c>
      <c r="BO15" s="265">
        <v>60</v>
      </c>
      <c r="BP15" s="268">
        <v>13</v>
      </c>
      <c r="BQ15" s="416">
        <v>150</v>
      </c>
      <c r="BS15" s="205" t="s">
        <v>325</v>
      </c>
      <c r="BT15" s="115">
        <v>26</v>
      </c>
      <c r="BU15" s="115">
        <v>7</v>
      </c>
      <c r="BV15" s="115">
        <v>6</v>
      </c>
      <c r="BW15" s="407">
        <v>4</v>
      </c>
      <c r="BX15" s="417">
        <v>43</v>
      </c>
      <c r="BZ15" s="420">
        <v>210</v>
      </c>
      <c r="CA15" s="421">
        <v>149</v>
      </c>
      <c r="CB15" s="421">
        <v>183</v>
      </c>
      <c r="CC15" s="407">
        <v>42</v>
      </c>
      <c r="CD15" s="417">
        <v>584</v>
      </c>
      <c r="CF15" s="38" t="s">
        <v>33</v>
      </c>
      <c r="CG15" s="418">
        <v>101</v>
      </c>
      <c r="CH15" s="269">
        <v>101</v>
      </c>
      <c r="CI15" s="269">
        <v>0</v>
      </c>
      <c r="CJ15" s="269">
        <v>0</v>
      </c>
      <c r="CK15" s="269">
        <v>0</v>
      </c>
      <c r="CL15" s="419">
        <v>271</v>
      </c>
      <c r="CM15" s="419">
        <v>59</v>
      </c>
      <c r="CN15" s="115">
        <v>46</v>
      </c>
      <c r="CO15" s="115">
        <v>0</v>
      </c>
      <c r="CP15" s="115">
        <v>0</v>
      </c>
      <c r="CQ15" s="115">
        <v>0</v>
      </c>
      <c r="CR15" s="115">
        <v>0</v>
      </c>
      <c r="CS15" s="115">
        <v>0</v>
      </c>
      <c r="CT15" s="115">
        <v>0</v>
      </c>
      <c r="CU15" s="115">
        <v>13</v>
      </c>
      <c r="CW15" s="204" t="s">
        <v>255</v>
      </c>
      <c r="CX15" s="165">
        <v>225</v>
      </c>
      <c r="CY15" s="115">
        <v>147</v>
      </c>
      <c r="CZ15" s="115">
        <v>178</v>
      </c>
      <c r="DA15" s="407">
        <v>48</v>
      </c>
      <c r="DB15" s="417">
        <v>598</v>
      </c>
      <c r="DD15" s="201" t="s">
        <v>255</v>
      </c>
      <c r="DE15" s="423">
        <v>1</v>
      </c>
      <c r="DF15" s="423">
        <v>-1</v>
      </c>
      <c r="DG15" s="423">
        <v>-2</v>
      </c>
      <c r="DH15" s="423">
        <v>2</v>
      </c>
      <c r="DI15" s="424">
        <v>0</v>
      </c>
      <c r="DK15" s="202" t="s">
        <v>255</v>
      </c>
      <c r="DL15" s="194">
        <v>211</v>
      </c>
      <c r="DM15" s="194">
        <v>148</v>
      </c>
      <c r="DN15" s="194">
        <v>181</v>
      </c>
      <c r="DO15" s="194">
        <v>44</v>
      </c>
      <c r="DP15" s="458">
        <v>584</v>
      </c>
      <c r="DR15" s="474" t="s">
        <v>255</v>
      </c>
      <c r="DS15" s="475">
        <v>-1</v>
      </c>
      <c r="DT15" s="475">
        <v>1</v>
      </c>
      <c r="DU15" s="475">
        <v>2</v>
      </c>
      <c r="DV15" s="475">
        <v>-2</v>
      </c>
      <c r="DW15" s="476">
        <v>0</v>
      </c>
      <c r="DX15" s="1" t="b">
        <v>1</v>
      </c>
    </row>
    <row r="16" spans="2:128" s="1" customFormat="1" ht="18" customHeight="1">
      <c r="B16" s="204" t="s">
        <v>256</v>
      </c>
      <c r="C16" s="406">
        <v>69</v>
      </c>
      <c r="D16" s="115">
        <v>78</v>
      </c>
      <c r="E16" s="407">
        <v>3833</v>
      </c>
      <c r="F16" s="408">
        <v>3980</v>
      </c>
      <c r="G16" s="116">
        <v>19</v>
      </c>
      <c r="H16" s="116">
        <v>20</v>
      </c>
      <c r="I16" s="116">
        <v>2242</v>
      </c>
      <c r="J16" s="408">
        <v>2281</v>
      </c>
      <c r="K16" s="420">
        <v>20</v>
      </c>
      <c r="L16" s="421">
        <v>32</v>
      </c>
      <c r="M16" s="421">
        <v>4179</v>
      </c>
      <c r="N16" s="408">
        <v>4231</v>
      </c>
      <c r="O16" s="116">
        <v>19</v>
      </c>
      <c r="P16" s="115">
        <v>11</v>
      </c>
      <c r="Q16" s="406">
        <v>525</v>
      </c>
      <c r="R16" s="408">
        <v>555</v>
      </c>
      <c r="S16" s="409">
        <v>19</v>
      </c>
      <c r="T16" s="410">
        <v>11066</v>
      </c>
      <c r="U16"/>
      <c r="V16" s="38" t="s">
        <v>34</v>
      </c>
      <c r="W16" s="411">
        <v>25</v>
      </c>
      <c r="X16" s="262">
        <v>1</v>
      </c>
      <c r="Y16" s="262">
        <v>1</v>
      </c>
      <c r="Z16" s="263">
        <v>1</v>
      </c>
      <c r="AA16" s="412">
        <v>16</v>
      </c>
      <c r="AB16" s="264">
        <v>1</v>
      </c>
      <c r="AC16" s="264">
        <v>0</v>
      </c>
      <c r="AD16" s="263">
        <v>1</v>
      </c>
      <c r="AE16" s="412">
        <v>6</v>
      </c>
      <c r="AF16" s="264">
        <v>0</v>
      </c>
      <c r="AG16" s="264">
        <v>0</v>
      </c>
      <c r="AH16" s="263">
        <v>0</v>
      </c>
      <c r="AI16" s="412">
        <v>0</v>
      </c>
      <c r="AJ16" s="265">
        <v>0</v>
      </c>
      <c r="AK16" s="265">
        <v>0</v>
      </c>
      <c r="AL16" s="266">
        <v>0</v>
      </c>
      <c r="AM16" s="412">
        <v>22</v>
      </c>
      <c r="AN16" s="262">
        <v>0</v>
      </c>
      <c r="AO16" s="262">
        <v>3</v>
      </c>
      <c r="AP16" s="263">
        <v>2</v>
      </c>
      <c r="AQ16" s="412">
        <v>11</v>
      </c>
      <c r="AR16" s="262">
        <v>0</v>
      </c>
      <c r="AS16" s="262">
        <v>2</v>
      </c>
      <c r="AT16" s="262">
        <v>1</v>
      </c>
      <c r="AU16" s="412">
        <v>3</v>
      </c>
      <c r="AV16" s="265">
        <v>0</v>
      </c>
      <c r="AW16" s="265">
        <v>0</v>
      </c>
      <c r="AX16" s="266">
        <v>1</v>
      </c>
      <c r="AY16" s="412">
        <v>2</v>
      </c>
      <c r="AZ16" s="262">
        <v>0</v>
      </c>
      <c r="BA16" s="262">
        <v>0</v>
      </c>
      <c r="BB16" s="262">
        <v>1</v>
      </c>
      <c r="BC16" s="413">
        <v>56</v>
      </c>
      <c r="BD16" s="414">
        <v>1</v>
      </c>
      <c r="BE16" s="414">
        <v>4</v>
      </c>
      <c r="BF16" s="415">
        <v>4</v>
      </c>
      <c r="BG16" s="399"/>
      <c r="BH16" s="412">
        <v>29</v>
      </c>
      <c r="BI16" s="262">
        <v>1</v>
      </c>
      <c r="BJ16" s="262">
        <v>2</v>
      </c>
      <c r="BK16" s="263">
        <v>3</v>
      </c>
      <c r="BM16" s="267">
        <v>40</v>
      </c>
      <c r="BN16" s="265">
        <v>12</v>
      </c>
      <c r="BO16" s="265">
        <v>20</v>
      </c>
      <c r="BP16" s="268">
        <v>3</v>
      </c>
      <c r="BQ16" s="416">
        <v>75</v>
      </c>
      <c r="BS16" s="205" t="s">
        <v>326</v>
      </c>
      <c r="BT16" s="115">
        <v>31</v>
      </c>
      <c r="BU16" s="115">
        <v>3</v>
      </c>
      <c r="BV16" s="115">
        <v>8</v>
      </c>
      <c r="BW16" s="407">
        <v>0</v>
      </c>
      <c r="BX16" s="417">
        <v>42</v>
      </c>
      <c r="BZ16" s="420">
        <v>470</v>
      </c>
      <c r="CA16" s="421">
        <v>182</v>
      </c>
      <c r="CB16" s="421">
        <v>299</v>
      </c>
      <c r="CC16" s="407">
        <v>51</v>
      </c>
      <c r="CD16" s="417">
        <v>1002</v>
      </c>
      <c r="CF16" s="38" t="s">
        <v>34</v>
      </c>
      <c r="CG16" s="418">
        <v>81</v>
      </c>
      <c r="CH16" s="269">
        <v>81</v>
      </c>
      <c r="CI16" s="269">
        <v>0</v>
      </c>
      <c r="CJ16" s="269">
        <v>0</v>
      </c>
      <c r="CK16" s="269">
        <v>0</v>
      </c>
      <c r="CL16" s="419">
        <v>320</v>
      </c>
      <c r="CM16" s="419">
        <v>44</v>
      </c>
      <c r="CN16" s="115">
        <v>44</v>
      </c>
      <c r="CO16" s="115">
        <v>0</v>
      </c>
      <c r="CP16" s="115">
        <v>0</v>
      </c>
      <c r="CQ16" s="115">
        <v>0</v>
      </c>
      <c r="CR16" s="115">
        <v>0</v>
      </c>
      <c r="CS16" s="115">
        <v>0</v>
      </c>
      <c r="CT16" s="115">
        <v>0</v>
      </c>
      <c r="CU16" s="115">
        <v>0</v>
      </c>
      <c r="CW16" s="204" t="s">
        <v>256</v>
      </c>
      <c r="CX16" s="165">
        <v>476</v>
      </c>
      <c r="CY16" s="115">
        <v>179</v>
      </c>
      <c r="CZ16" s="115">
        <v>285</v>
      </c>
      <c r="DA16" s="407">
        <v>48</v>
      </c>
      <c r="DB16" s="417">
        <v>988</v>
      </c>
      <c r="DD16" s="201" t="s">
        <v>256</v>
      </c>
      <c r="DE16" s="423">
        <v>0</v>
      </c>
      <c r="DF16" s="423">
        <v>0</v>
      </c>
      <c r="DG16" s="423">
        <v>0</v>
      </c>
      <c r="DH16" s="423">
        <v>0</v>
      </c>
      <c r="DI16" s="424">
        <v>0</v>
      </c>
      <c r="DK16" s="202" t="s">
        <v>256</v>
      </c>
      <c r="DL16" s="194">
        <v>470</v>
      </c>
      <c r="DM16" s="194">
        <v>182</v>
      </c>
      <c r="DN16" s="194">
        <v>299</v>
      </c>
      <c r="DO16" s="194">
        <v>51</v>
      </c>
      <c r="DP16" s="458">
        <v>1002</v>
      </c>
      <c r="DR16" s="474" t="s">
        <v>256</v>
      </c>
      <c r="DS16" s="475">
        <v>0</v>
      </c>
      <c r="DT16" s="475">
        <v>0</v>
      </c>
      <c r="DU16" s="475">
        <v>0</v>
      </c>
      <c r="DV16" s="475">
        <v>0</v>
      </c>
      <c r="DW16" s="476">
        <v>0</v>
      </c>
      <c r="DX16" s="1" t="b">
        <v>1</v>
      </c>
    </row>
    <row r="17" spans="1:128" s="1" customFormat="1" ht="18" customHeight="1">
      <c r="B17" s="204" t="s">
        <v>257</v>
      </c>
      <c r="C17" s="406">
        <v>153</v>
      </c>
      <c r="D17" s="115">
        <v>75</v>
      </c>
      <c r="E17" s="407">
        <v>1062</v>
      </c>
      <c r="F17" s="408">
        <v>1290</v>
      </c>
      <c r="G17" s="477">
        <v>52</v>
      </c>
      <c r="H17" s="115">
        <v>26</v>
      </c>
      <c r="I17" s="425">
        <v>985</v>
      </c>
      <c r="J17" s="408">
        <v>1063</v>
      </c>
      <c r="K17" s="420">
        <v>38</v>
      </c>
      <c r="L17" s="421">
        <v>22</v>
      </c>
      <c r="M17" s="421">
        <v>1196</v>
      </c>
      <c r="N17" s="408">
        <v>1256</v>
      </c>
      <c r="O17" s="116">
        <v>15</v>
      </c>
      <c r="P17" s="115">
        <v>4</v>
      </c>
      <c r="Q17" s="406">
        <v>59</v>
      </c>
      <c r="R17" s="408">
        <v>78</v>
      </c>
      <c r="S17" s="409">
        <v>0</v>
      </c>
      <c r="T17" s="410">
        <v>3687</v>
      </c>
      <c r="U17"/>
      <c r="V17" s="38" t="s">
        <v>35</v>
      </c>
      <c r="W17" s="411">
        <v>19</v>
      </c>
      <c r="X17" s="262">
        <v>2</v>
      </c>
      <c r="Y17" s="262">
        <v>2</v>
      </c>
      <c r="Z17" s="263">
        <v>0</v>
      </c>
      <c r="AA17" s="412">
        <v>8</v>
      </c>
      <c r="AB17" s="264">
        <v>0</v>
      </c>
      <c r="AC17" s="264">
        <v>0</v>
      </c>
      <c r="AD17" s="263">
        <v>0</v>
      </c>
      <c r="AE17" s="412">
        <v>4</v>
      </c>
      <c r="AF17" s="264">
        <v>0</v>
      </c>
      <c r="AG17" s="264">
        <v>0</v>
      </c>
      <c r="AH17" s="263">
        <v>1</v>
      </c>
      <c r="AI17" s="412">
        <v>2</v>
      </c>
      <c r="AJ17" s="265">
        <v>0</v>
      </c>
      <c r="AK17" s="265">
        <v>0</v>
      </c>
      <c r="AL17" s="266">
        <v>0</v>
      </c>
      <c r="AM17" s="412">
        <v>9</v>
      </c>
      <c r="AN17" s="262">
        <v>0</v>
      </c>
      <c r="AO17" s="262">
        <v>0</v>
      </c>
      <c r="AP17" s="263">
        <v>3</v>
      </c>
      <c r="AQ17" s="412">
        <v>4</v>
      </c>
      <c r="AR17" s="262">
        <v>0</v>
      </c>
      <c r="AS17" s="262">
        <v>0</v>
      </c>
      <c r="AT17" s="262">
        <v>2</v>
      </c>
      <c r="AU17" s="412">
        <v>3</v>
      </c>
      <c r="AV17" s="265">
        <v>3</v>
      </c>
      <c r="AW17" s="265">
        <v>0</v>
      </c>
      <c r="AX17" s="266">
        <v>0</v>
      </c>
      <c r="AY17" s="412">
        <v>1</v>
      </c>
      <c r="AZ17" s="262">
        <v>1</v>
      </c>
      <c r="BA17" s="262">
        <v>0</v>
      </c>
      <c r="BB17" s="262">
        <v>0</v>
      </c>
      <c r="BC17" s="413">
        <v>35</v>
      </c>
      <c r="BD17" s="414">
        <v>5</v>
      </c>
      <c r="BE17" s="414">
        <v>2</v>
      </c>
      <c r="BF17" s="415">
        <v>4</v>
      </c>
      <c r="BG17" s="399"/>
      <c r="BH17" s="412">
        <v>15</v>
      </c>
      <c r="BI17" s="262">
        <v>1</v>
      </c>
      <c r="BJ17" s="262">
        <v>0</v>
      </c>
      <c r="BK17" s="263">
        <v>2</v>
      </c>
      <c r="BM17" s="267">
        <v>10</v>
      </c>
      <c r="BN17" s="265">
        <v>11</v>
      </c>
      <c r="BO17" s="265">
        <v>6</v>
      </c>
      <c r="BP17" s="268">
        <v>0</v>
      </c>
      <c r="BQ17" s="416">
        <v>27</v>
      </c>
      <c r="BS17" s="205" t="s">
        <v>327</v>
      </c>
      <c r="BT17" s="115">
        <v>34</v>
      </c>
      <c r="BU17" s="115">
        <v>10</v>
      </c>
      <c r="BV17" s="115">
        <v>6</v>
      </c>
      <c r="BW17" s="407">
        <v>1</v>
      </c>
      <c r="BX17" s="417">
        <v>51</v>
      </c>
      <c r="BZ17" s="420">
        <v>441</v>
      </c>
      <c r="CA17" s="421">
        <v>314</v>
      </c>
      <c r="CB17" s="421">
        <v>234</v>
      </c>
      <c r="CC17" s="407">
        <v>13</v>
      </c>
      <c r="CD17" s="417">
        <v>1002</v>
      </c>
      <c r="CF17" s="38" t="s">
        <v>35</v>
      </c>
      <c r="CG17" s="418">
        <v>38</v>
      </c>
      <c r="CH17" s="269">
        <v>24</v>
      </c>
      <c r="CI17" s="269">
        <v>0</v>
      </c>
      <c r="CJ17" s="269">
        <v>0</v>
      </c>
      <c r="CK17" s="269">
        <v>14</v>
      </c>
      <c r="CL17" s="419">
        <v>305</v>
      </c>
      <c r="CM17" s="419">
        <v>13</v>
      </c>
      <c r="CN17" s="115">
        <v>13</v>
      </c>
      <c r="CO17" s="115">
        <v>0</v>
      </c>
      <c r="CP17" s="115">
        <v>0</v>
      </c>
      <c r="CQ17" s="115">
        <v>0</v>
      </c>
      <c r="CR17" s="115">
        <v>0</v>
      </c>
      <c r="CS17" s="115">
        <v>0</v>
      </c>
      <c r="CT17" s="115">
        <v>0</v>
      </c>
      <c r="CU17" s="115">
        <v>0</v>
      </c>
      <c r="CW17" s="204" t="s">
        <v>257</v>
      </c>
      <c r="CX17" s="165">
        <v>456</v>
      </c>
      <c r="CY17" s="115">
        <v>318</v>
      </c>
      <c r="CZ17" s="115">
        <v>231</v>
      </c>
      <c r="DA17" s="407">
        <v>13</v>
      </c>
      <c r="DB17" s="417">
        <v>1018</v>
      </c>
      <c r="DD17" s="201" t="s">
        <v>257</v>
      </c>
      <c r="DE17" s="423">
        <v>0</v>
      </c>
      <c r="DF17" s="423">
        <v>-2</v>
      </c>
      <c r="DG17" s="423">
        <v>0</v>
      </c>
      <c r="DH17" s="423">
        <v>2</v>
      </c>
      <c r="DI17" s="424">
        <v>0</v>
      </c>
      <c r="DK17" s="202" t="s">
        <v>257</v>
      </c>
      <c r="DL17" s="194">
        <v>441</v>
      </c>
      <c r="DM17" s="194">
        <v>312</v>
      </c>
      <c r="DN17" s="194">
        <v>234</v>
      </c>
      <c r="DO17" s="194">
        <v>15</v>
      </c>
      <c r="DP17" s="458">
        <v>1002</v>
      </c>
      <c r="DR17" s="469" t="s">
        <v>257</v>
      </c>
      <c r="DS17" s="470">
        <v>0</v>
      </c>
      <c r="DT17" s="470">
        <v>2</v>
      </c>
      <c r="DU17" s="470">
        <v>0</v>
      </c>
      <c r="DV17" s="470">
        <v>-2</v>
      </c>
      <c r="DW17" s="471">
        <v>0</v>
      </c>
      <c r="DX17" s="1" t="b">
        <v>1</v>
      </c>
    </row>
    <row r="18" spans="1:128" s="1" customFormat="1" ht="18" customHeight="1">
      <c r="A18" s="1">
        <v>51</v>
      </c>
      <c r="B18" s="204" t="s">
        <v>258</v>
      </c>
      <c r="C18" s="406">
        <v>56</v>
      </c>
      <c r="D18" s="115">
        <v>60</v>
      </c>
      <c r="E18" s="407">
        <v>2514</v>
      </c>
      <c r="F18" s="408">
        <v>2630</v>
      </c>
      <c r="G18" s="116">
        <v>22</v>
      </c>
      <c r="H18" s="115">
        <v>54</v>
      </c>
      <c r="I18" s="425">
        <v>1476</v>
      </c>
      <c r="J18" s="408">
        <v>1552</v>
      </c>
      <c r="K18" s="420">
        <v>30</v>
      </c>
      <c r="L18" s="421">
        <v>29</v>
      </c>
      <c r="M18" s="457">
        <v>2880</v>
      </c>
      <c r="N18" s="408">
        <v>2939</v>
      </c>
      <c r="O18" s="116">
        <v>2</v>
      </c>
      <c r="P18" s="115">
        <v>1</v>
      </c>
      <c r="Q18" s="406">
        <v>10</v>
      </c>
      <c r="R18" s="408">
        <v>13</v>
      </c>
      <c r="S18" s="409">
        <v>425</v>
      </c>
      <c r="T18" s="410">
        <v>7559</v>
      </c>
      <c r="U18"/>
      <c r="V18" s="38" t="s">
        <v>36</v>
      </c>
      <c r="W18" s="411">
        <v>30</v>
      </c>
      <c r="X18" s="262">
        <v>8</v>
      </c>
      <c r="Y18" s="262">
        <v>3</v>
      </c>
      <c r="Z18" s="263">
        <v>0</v>
      </c>
      <c r="AA18" s="412">
        <v>10</v>
      </c>
      <c r="AB18" s="264">
        <v>1</v>
      </c>
      <c r="AC18" s="264">
        <v>0</v>
      </c>
      <c r="AD18" s="263">
        <v>0</v>
      </c>
      <c r="AE18" s="412">
        <v>5</v>
      </c>
      <c r="AF18" s="264">
        <v>0</v>
      </c>
      <c r="AG18" s="264">
        <v>0</v>
      </c>
      <c r="AH18" s="263">
        <v>0</v>
      </c>
      <c r="AI18" s="412">
        <v>2</v>
      </c>
      <c r="AJ18" s="265">
        <v>0</v>
      </c>
      <c r="AK18" s="265">
        <v>0</v>
      </c>
      <c r="AL18" s="266">
        <v>0</v>
      </c>
      <c r="AM18" s="412">
        <v>13</v>
      </c>
      <c r="AN18" s="262">
        <v>1</v>
      </c>
      <c r="AO18" s="262">
        <v>1</v>
      </c>
      <c r="AP18" s="263">
        <v>2</v>
      </c>
      <c r="AQ18" s="412">
        <v>5</v>
      </c>
      <c r="AR18" s="262">
        <v>0</v>
      </c>
      <c r="AS18" s="262">
        <v>0</v>
      </c>
      <c r="AT18" s="262">
        <v>0</v>
      </c>
      <c r="AU18" s="412">
        <v>0</v>
      </c>
      <c r="AV18" s="265">
        <v>0</v>
      </c>
      <c r="AW18" s="265">
        <v>0</v>
      </c>
      <c r="AX18" s="266">
        <v>0</v>
      </c>
      <c r="AY18" s="412">
        <v>0</v>
      </c>
      <c r="AZ18" s="262">
        <v>0</v>
      </c>
      <c r="BA18" s="262">
        <v>0</v>
      </c>
      <c r="BB18" s="262">
        <v>0</v>
      </c>
      <c r="BC18" s="413">
        <v>48</v>
      </c>
      <c r="BD18" s="414">
        <v>9</v>
      </c>
      <c r="BE18" s="414">
        <v>4</v>
      </c>
      <c r="BF18" s="415">
        <v>2</v>
      </c>
      <c r="BG18" s="399"/>
      <c r="BH18" s="412">
        <v>17</v>
      </c>
      <c r="BI18" s="262">
        <v>1</v>
      </c>
      <c r="BJ18" s="262">
        <v>0</v>
      </c>
      <c r="BK18" s="263">
        <v>0</v>
      </c>
      <c r="BM18" s="267">
        <v>27</v>
      </c>
      <c r="BN18" s="265">
        <v>5</v>
      </c>
      <c r="BO18" s="265">
        <v>10</v>
      </c>
      <c r="BP18" s="268">
        <v>0</v>
      </c>
      <c r="BQ18" s="416">
        <v>42</v>
      </c>
      <c r="BS18" s="205" t="s">
        <v>328</v>
      </c>
      <c r="BT18" s="115">
        <v>37</v>
      </c>
      <c r="BU18" s="115">
        <v>3</v>
      </c>
      <c r="BV18" s="115">
        <v>13</v>
      </c>
      <c r="BW18" s="407">
        <v>0</v>
      </c>
      <c r="BX18" s="417">
        <v>53</v>
      </c>
      <c r="BZ18" s="420">
        <v>446</v>
      </c>
      <c r="CA18" s="421">
        <v>258</v>
      </c>
      <c r="CB18" s="421">
        <v>348</v>
      </c>
      <c r="CC18" s="407">
        <v>0</v>
      </c>
      <c r="CD18" s="417">
        <v>1052</v>
      </c>
      <c r="CF18" s="38" t="s">
        <v>36</v>
      </c>
      <c r="CG18" s="418">
        <v>55</v>
      </c>
      <c r="CH18" s="269">
        <v>24</v>
      </c>
      <c r="CI18" s="269">
        <v>0</v>
      </c>
      <c r="CJ18" s="269">
        <v>0</v>
      </c>
      <c r="CK18" s="269">
        <v>31</v>
      </c>
      <c r="CL18" s="419">
        <v>731</v>
      </c>
      <c r="CM18" s="419">
        <v>13</v>
      </c>
      <c r="CN18" s="115">
        <v>13</v>
      </c>
      <c r="CO18" s="115">
        <v>0</v>
      </c>
      <c r="CP18" s="115">
        <v>0</v>
      </c>
      <c r="CQ18" s="115">
        <v>0</v>
      </c>
      <c r="CR18" s="115">
        <v>0</v>
      </c>
      <c r="CS18" s="115">
        <v>0</v>
      </c>
      <c r="CT18" s="115">
        <v>0</v>
      </c>
      <c r="CU18" s="115">
        <v>0</v>
      </c>
      <c r="CW18" s="204" t="s">
        <v>258</v>
      </c>
      <c r="CX18" s="165">
        <v>453</v>
      </c>
      <c r="CY18" s="115">
        <v>256</v>
      </c>
      <c r="CZ18" s="115">
        <v>348</v>
      </c>
      <c r="DA18" s="407">
        <v>0</v>
      </c>
      <c r="DB18" s="417">
        <v>1057</v>
      </c>
      <c r="DD18" s="201" t="s">
        <v>258</v>
      </c>
      <c r="DE18" s="423">
        <v>0</v>
      </c>
      <c r="DF18" s="423">
        <v>0</v>
      </c>
      <c r="DG18" s="423">
        <v>0</v>
      </c>
      <c r="DH18" s="423">
        <v>0</v>
      </c>
      <c r="DI18" s="424">
        <v>0</v>
      </c>
      <c r="DK18" s="202" t="s">
        <v>258</v>
      </c>
      <c r="DL18" s="194">
        <v>446</v>
      </c>
      <c r="DM18" s="194">
        <v>258</v>
      </c>
      <c r="DN18" s="194">
        <v>348</v>
      </c>
      <c r="DO18" s="194">
        <v>0</v>
      </c>
      <c r="DP18" s="458">
        <v>1052</v>
      </c>
      <c r="DR18" s="474" t="s">
        <v>258</v>
      </c>
      <c r="DS18" s="475">
        <v>0</v>
      </c>
      <c r="DT18" s="475">
        <v>0</v>
      </c>
      <c r="DU18" s="475">
        <v>0</v>
      </c>
      <c r="DV18" s="475">
        <v>0</v>
      </c>
      <c r="DW18" s="476">
        <v>0</v>
      </c>
      <c r="DX18" s="1" t="b">
        <v>1</v>
      </c>
    </row>
    <row r="19" spans="1:128" s="1" customFormat="1" ht="18" customHeight="1">
      <c r="B19" s="204" t="s">
        <v>259</v>
      </c>
      <c r="C19" s="406">
        <v>198</v>
      </c>
      <c r="D19" s="115">
        <v>142</v>
      </c>
      <c r="E19" s="407">
        <v>3705</v>
      </c>
      <c r="F19" s="408">
        <v>4045</v>
      </c>
      <c r="G19" s="165">
        <v>35</v>
      </c>
      <c r="H19" s="115">
        <v>26</v>
      </c>
      <c r="I19" s="457">
        <v>1657</v>
      </c>
      <c r="J19" s="408">
        <v>1718</v>
      </c>
      <c r="K19" s="420">
        <v>52</v>
      </c>
      <c r="L19" s="421">
        <v>40</v>
      </c>
      <c r="M19" s="457">
        <v>2653</v>
      </c>
      <c r="N19" s="408">
        <v>2745</v>
      </c>
      <c r="O19" s="116">
        <v>15</v>
      </c>
      <c r="P19" s="115">
        <v>5</v>
      </c>
      <c r="Q19" s="406">
        <v>159</v>
      </c>
      <c r="R19" s="408">
        <v>179</v>
      </c>
      <c r="S19" s="409">
        <v>10</v>
      </c>
      <c r="T19" s="410">
        <v>8697</v>
      </c>
      <c r="U19"/>
      <c r="V19" s="38" t="s">
        <v>37</v>
      </c>
      <c r="W19" s="411">
        <v>41</v>
      </c>
      <c r="X19" s="262">
        <v>5</v>
      </c>
      <c r="Y19" s="262">
        <v>6</v>
      </c>
      <c r="Z19" s="263">
        <v>0</v>
      </c>
      <c r="AA19" s="412">
        <v>17</v>
      </c>
      <c r="AB19" s="264">
        <v>2</v>
      </c>
      <c r="AC19" s="264">
        <v>2</v>
      </c>
      <c r="AD19" s="263">
        <v>0</v>
      </c>
      <c r="AE19" s="412">
        <v>11</v>
      </c>
      <c r="AF19" s="264">
        <v>0</v>
      </c>
      <c r="AG19" s="264">
        <v>0</v>
      </c>
      <c r="AH19" s="263">
        <v>3</v>
      </c>
      <c r="AI19" s="412">
        <v>3</v>
      </c>
      <c r="AJ19" s="265">
        <v>0</v>
      </c>
      <c r="AK19" s="265">
        <v>0</v>
      </c>
      <c r="AL19" s="266">
        <v>1</v>
      </c>
      <c r="AM19" s="412">
        <v>13</v>
      </c>
      <c r="AN19" s="262">
        <v>1</v>
      </c>
      <c r="AO19" s="262">
        <v>1</v>
      </c>
      <c r="AP19" s="263">
        <v>0</v>
      </c>
      <c r="AQ19" s="412">
        <v>8</v>
      </c>
      <c r="AR19" s="262">
        <v>0</v>
      </c>
      <c r="AS19" s="262">
        <v>0</v>
      </c>
      <c r="AT19" s="262">
        <v>0</v>
      </c>
      <c r="AU19" s="412">
        <v>0</v>
      </c>
      <c r="AV19" s="265">
        <v>0</v>
      </c>
      <c r="AW19" s="265">
        <v>0</v>
      </c>
      <c r="AX19" s="266">
        <v>0</v>
      </c>
      <c r="AY19" s="412">
        <v>0</v>
      </c>
      <c r="AZ19" s="262">
        <v>0</v>
      </c>
      <c r="BA19" s="262">
        <v>0</v>
      </c>
      <c r="BB19" s="262">
        <v>0</v>
      </c>
      <c r="BC19" s="413">
        <v>65</v>
      </c>
      <c r="BD19" s="414">
        <v>6</v>
      </c>
      <c r="BE19" s="414">
        <v>7</v>
      </c>
      <c r="BF19" s="415">
        <v>3</v>
      </c>
      <c r="BG19" s="399"/>
      <c r="BH19" s="412">
        <v>28</v>
      </c>
      <c r="BI19" s="262">
        <v>2</v>
      </c>
      <c r="BJ19" s="262">
        <v>2</v>
      </c>
      <c r="BK19" s="263">
        <v>1</v>
      </c>
      <c r="BM19" s="267">
        <v>46</v>
      </c>
      <c r="BN19" s="265">
        <v>9</v>
      </c>
      <c r="BO19" s="265">
        <v>10</v>
      </c>
      <c r="BP19" s="268">
        <v>0</v>
      </c>
      <c r="BQ19" s="416">
        <v>65</v>
      </c>
      <c r="BS19" s="205" t="s">
        <v>329</v>
      </c>
      <c r="BT19" s="115">
        <v>40</v>
      </c>
      <c r="BU19" s="115">
        <v>9</v>
      </c>
      <c r="BV19" s="115">
        <v>13</v>
      </c>
      <c r="BW19" s="407">
        <v>3</v>
      </c>
      <c r="BX19" s="417">
        <v>65</v>
      </c>
      <c r="BZ19" s="420">
        <v>593</v>
      </c>
      <c r="CA19" s="421">
        <v>234</v>
      </c>
      <c r="CB19" s="421">
        <v>309</v>
      </c>
      <c r="CC19" s="407">
        <v>50</v>
      </c>
      <c r="CD19" s="417">
        <v>1186</v>
      </c>
      <c r="CF19" s="38" t="s">
        <v>37</v>
      </c>
      <c r="CG19" s="418">
        <v>163</v>
      </c>
      <c r="CH19" s="269">
        <v>61</v>
      </c>
      <c r="CI19" s="269">
        <v>0</v>
      </c>
      <c r="CJ19" s="269">
        <v>12</v>
      </c>
      <c r="CK19" s="269">
        <v>90</v>
      </c>
      <c r="CL19" s="419">
        <v>466</v>
      </c>
      <c r="CM19" s="419">
        <v>62</v>
      </c>
      <c r="CN19" s="115">
        <v>62</v>
      </c>
      <c r="CO19" s="115">
        <v>0</v>
      </c>
      <c r="CP19" s="115">
        <v>0</v>
      </c>
      <c r="CQ19" s="115">
        <v>0</v>
      </c>
      <c r="CR19" s="115">
        <v>0</v>
      </c>
      <c r="CS19" s="115">
        <v>0</v>
      </c>
      <c r="CT19" s="115">
        <v>0</v>
      </c>
      <c r="CU19" s="115">
        <v>0</v>
      </c>
      <c r="CW19" s="204" t="s">
        <v>259</v>
      </c>
      <c r="CX19" s="165">
        <v>592</v>
      </c>
      <c r="CY19" s="115">
        <v>232</v>
      </c>
      <c r="CZ19" s="115">
        <v>309</v>
      </c>
      <c r="DA19" s="407">
        <v>53</v>
      </c>
      <c r="DB19" s="417">
        <v>1186</v>
      </c>
      <c r="DD19" s="201" t="s">
        <v>259</v>
      </c>
      <c r="DE19" s="423">
        <v>0</v>
      </c>
      <c r="DF19" s="423">
        <v>0</v>
      </c>
      <c r="DG19" s="423">
        <v>0</v>
      </c>
      <c r="DH19" s="423">
        <v>0</v>
      </c>
      <c r="DI19" s="424">
        <v>0</v>
      </c>
      <c r="DK19" s="202" t="s">
        <v>259</v>
      </c>
      <c r="DL19" s="194">
        <v>593</v>
      </c>
      <c r="DM19" s="194">
        <v>234</v>
      </c>
      <c r="DN19" s="194">
        <v>309</v>
      </c>
      <c r="DO19" s="194">
        <v>50</v>
      </c>
      <c r="DP19" s="458">
        <v>1186</v>
      </c>
      <c r="DR19" s="469" t="s">
        <v>259</v>
      </c>
      <c r="DS19" s="470">
        <v>0</v>
      </c>
      <c r="DT19" s="470">
        <v>0</v>
      </c>
      <c r="DU19" s="470">
        <v>0</v>
      </c>
      <c r="DV19" s="470">
        <v>0</v>
      </c>
      <c r="DW19" s="471">
        <v>0</v>
      </c>
      <c r="DX19" s="1" t="b">
        <v>1</v>
      </c>
    </row>
    <row r="20" spans="1:128" s="1" customFormat="1" ht="18" customHeight="1">
      <c r="B20" s="204" t="s">
        <v>260</v>
      </c>
      <c r="C20" s="406">
        <v>11</v>
      </c>
      <c r="D20" s="115">
        <v>392</v>
      </c>
      <c r="E20" s="407">
        <v>1535</v>
      </c>
      <c r="F20" s="408">
        <v>1938</v>
      </c>
      <c r="G20" s="165">
        <v>2</v>
      </c>
      <c r="H20" s="115">
        <v>34</v>
      </c>
      <c r="I20" s="457">
        <v>144</v>
      </c>
      <c r="J20" s="408">
        <v>180</v>
      </c>
      <c r="K20" s="420">
        <v>3</v>
      </c>
      <c r="L20" s="421">
        <v>54</v>
      </c>
      <c r="M20" s="457">
        <v>416</v>
      </c>
      <c r="N20" s="408">
        <v>473</v>
      </c>
      <c r="O20" s="116">
        <v>1</v>
      </c>
      <c r="P20" s="115">
        <v>44</v>
      </c>
      <c r="Q20" s="406">
        <v>178</v>
      </c>
      <c r="R20" s="408">
        <v>223</v>
      </c>
      <c r="S20" s="409">
        <v>23</v>
      </c>
      <c r="T20" s="410">
        <v>2837</v>
      </c>
      <c r="U20"/>
      <c r="V20" s="38" t="s">
        <v>38</v>
      </c>
      <c r="W20" s="411">
        <v>79</v>
      </c>
      <c r="X20" s="262">
        <v>12</v>
      </c>
      <c r="Y20" s="262">
        <v>6</v>
      </c>
      <c r="Z20" s="263">
        <v>0</v>
      </c>
      <c r="AA20" s="412">
        <v>36</v>
      </c>
      <c r="AB20" s="264">
        <v>0</v>
      </c>
      <c r="AC20" s="264">
        <v>0</v>
      </c>
      <c r="AD20" s="263">
        <v>0</v>
      </c>
      <c r="AE20" s="412">
        <v>4</v>
      </c>
      <c r="AF20" s="264">
        <v>0</v>
      </c>
      <c r="AG20" s="264">
        <v>0</v>
      </c>
      <c r="AH20" s="263">
        <v>2</v>
      </c>
      <c r="AI20" s="412">
        <v>2</v>
      </c>
      <c r="AJ20" s="265">
        <v>0</v>
      </c>
      <c r="AK20" s="265">
        <v>0</v>
      </c>
      <c r="AL20" s="266">
        <v>0</v>
      </c>
      <c r="AM20" s="412">
        <v>20</v>
      </c>
      <c r="AN20" s="262">
        <v>0</v>
      </c>
      <c r="AO20" s="262">
        <v>0</v>
      </c>
      <c r="AP20" s="263">
        <v>0</v>
      </c>
      <c r="AQ20" s="412">
        <v>12</v>
      </c>
      <c r="AR20" s="262">
        <v>1</v>
      </c>
      <c r="AS20" s="262">
        <v>0</v>
      </c>
      <c r="AT20" s="262">
        <v>3</v>
      </c>
      <c r="AU20" s="412">
        <v>7</v>
      </c>
      <c r="AV20" s="265">
        <v>2</v>
      </c>
      <c r="AW20" s="265">
        <v>0</v>
      </c>
      <c r="AX20" s="265">
        <v>0</v>
      </c>
      <c r="AY20" s="412">
        <v>5</v>
      </c>
      <c r="AZ20" s="262">
        <v>0</v>
      </c>
      <c r="BA20" s="262">
        <v>0</v>
      </c>
      <c r="BB20" s="262">
        <v>0</v>
      </c>
      <c r="BC20" s="413">
        <v>110</v>
      </c>
      <c r="BD20" s="414">
        <v>14</v>
      </c>
      <c r="BE20" s="414">
        <v>6</v>
      </c>
      <c r="BF20" s="415">
        <v>2</v>
      </c>
      <c r="BG20" s="399"/>
      <c r="BH20" s="412">
        <v>55</v>
      </c>
      <c r="BI20" s="262">
        <v>1</v>
      </c>
      <c r="BJ20" s="262">
        <v>0</v>
      </c>
      <c r="BK20" s="263">
        <v>3</v>
      </c>
      <c r="BM20" s="267">
        <v>78</v>
      </c>
      <c r="BN20" s="265">
        <v>8</v>
      </c>
      <c r="BO20" s="265">
        <v>21</v>
      </c>
      <c r="BP20" s="268">
        <v>9</v>
      </c>
      <c r="BQ20" s="416">
        <v>116</v>
      </c>
      <c r="BS20" s="205" t="s">
        <v>330</v>
      </c>
      <c r="BT20" s="115">
        <v>55</v>
      </c>
      <c r="BU20" s="115">
        <v>4</v>
      </c>
      <c r="BV20" s="115">
        <v>20</v>
      </c>
      <c r="BW20" s="407">
        <v>9</v>
      </c>
      <c r="BX20" s="417">
        <v>88</v>
      </c>
      <c r="BZ20" s="420">
        <v>840</v>
      </c>
      <c r="CA20" s="421">
        <v>176</v>
      </c>
      <c r="CB20" s="421">
        <v>335</v>
      </c>
      <c r="CC20" s="407">
        <v>136</v>
      </c>
      <c r="CD20" s="417">
        <v>1487</v>
      </c>
      <c r="CF20" s="38" t="s">
        <v>38</v>
      </c>
      <c r="CG20" s="418">
        <v>188</v>
      </c>
      <c r="CH20" s="269">
        <v>188</v>
      </c>
      <c r="CI20" s="269">
        <v>0</v>
      </c>
      <c r="CJ20" s="269">
        <v>0</v>
      </c>
      <c r="CK20" s="269">
        <v>0</v>
      </c>
      <c r="CL20" s="419">
        <v>807</v>
      </c>
      <c r="CM20" s="419">
        <v>53</v>
      </c>
      <c r="CN20" s="115">
        <v>53</v>
      </c>
      <c r="CO20" s="115">
        <v>0</v>
      </c>
      <c r="CP20" s="115">
        <v>0</v>
      </c>
      <c r="CQ20" s="115">
        <v>0</v>
      </c>
      <c r="CR20" s="115">
        <v>0</v>
      </c>
      <c r="CS20" s="115">
        <v>0</v>
      </c>
      <c r="CT20" s="115">
        <v>0</v>
      </c>
      <c r="CU20" s="115">
        <v>0</v>
      </c>
      <c r="CW20" s="204" t="s">
        <v>260</v>
      </c>
      <c r="CX20" s="165">
        <v>816</v>
      </c>
      <c r="CY20" s="115">
        <v>176</v>
      </c>
      <c r="CZ20" s="115">
        <v>335</v>
      </c>
      <c r="DA20" s="407">
        <v>138</v>
      </c>
      <c r="DB20" s="417">
        <v>1465</v>
      </c>
      <c r="DD20" s="201" t="s">
        <v>260</v>
      </c>
      <c r="DE20" s="423">
        <v>0</v>
      </c>
      <c r="DF20" s="423">
        <v>0</v>
      </c>
      <c r="DG20" s="423">
        <v>0</v>
      </c>
      <c r="DH20" s="423">
        <v>0</v>
      </c>
      <c r="DI20" s="424">
        <v>0</v>
      </c>
      <c r="DK20" s="202" t="s">
        <v>260</v>
      </c>
      <c r="DL20" s="194">
        <v>840</v>
      </c>
      <c r="DM20" s="194">
        <v>176</v>
      </c>
      <c r="DN20" s="194">
        <v>335</v>
      </c>
      <c r="DO20" s="194">
        <v>136</v>
      </c>
      <c r="DP20" s="458">
        <v>1487</v>
      </c>
      <c r="DR20" s="469" t="s">
        <v>260</v>
      </c>
      <c r="DS20" s="470">
        <v>0</v>
      </c>
      <c r="DT20" s="470">
        <v>0</v>
      </c>
      <c r="DU20" s="470">
        <v>0</v>
      </c>
      <c r="DV20" s="470">
        <v>0</v>
      </c>
      <c r="DW20" s="471">
        <v>0</v>
      </c>
      <c r="DX20" s="1" t="b">
        <v>1</v>
      </c>
    </row>
    <row r="21" spans="1:128" s="1" customFormat="1" ht="18" customHeight="1">
      <c r="B21" s="204" t="s">
        <v>261</v>
      </c>
      <c r="C21" s="406">
        <v>602</v>
      </c>
      <c r="D21" s="115">
        <v>943</v>
      </c>
      <c r="E21" s="407">
        <v>28320</v>
      </c>
      <c r="F21" s="408">
        <v>29865</v>
      </c>
      <c r="G21" s="165">
        <v>45</v>
      </c>
      <c r="H21" s="115">
        <v>95</v>
      </c>
      <c r="I21" s="457">
        <v>5120</v>
      </c>
      <c r="J21" s="408">
        <v>5260</v>
      </c>
      <c r="K21" s="420">
        <v>154</v>
      </c>
      <c r="L21" s="421">
        <v>168</v>
      </c>
      <c r="M21" s="457">
        <v>12663</v>
      </c>
      <c r="N21" s="408">
        <v>12985</v>
      </c>
      <c r="O21" s="116">
        <v>759</v>
      </c>
      <c r="P21" s="115">
        <v>280</v>
      </c>
      <c r="Q21" s="406">
        <v>2819</v>
      </c>
      <c r="R21" s="408">
        <v>3858</v>
      </c>
      <c r="S21" s="409">
        <v>2326</v>
      </c>
      <c r="T21" s="410">
        <v>54294</v>
      </c>
      <c r="U21"/>
      <c r="V21" s="38" t="s">
        <v>39</v>
      </c>
      <c r="W21" s="411">
        <v>201</v>
      </c>
      <c r="X21" s="262">
        <v>3</v>
      </c>
      <c r="Y21" s="262">
        <v>2</v>
      </c>
      <c r="Z21" s="263">
        <v>0</v>
      </c>
      <c r="AA21" s="412">
        <v>60</v>
      </c>
      <c r="AB21" s="264">
        <v>1</v>
      </c>
      <c r="AC21" s="264">
        <v>1</v>
      </c>
      <c r="AD21" s="263">
        <v>0</v>
      </c>
      <c r="AE21" s="412">
        <v>22</v>
      </c>
      <c r="AF21" s="264">
        <v>1</v>
      </c>
      <c r="AG21" s="264">
        <v>0</v>
      </c>
      <c r="AH21" s="263">
        <v>4</v>
      </c>
      <c r="AI21" s="412">
        <v>7</v>
      </c>
      <c r="AJ21" s="265">
        <v>0</v>
      </c>
      <c r="AK21" s="265">
        <v>0</v>
      </c>
      <c r="AL21" s="266">
        <v>0</v>
      </c>
      <c r="AM21" s="412">
        <v>51</v>
      </c>
      <c r="AN21" s="262">
        <v>0</v>
      </c>
      <c r="AO21" s="262">
        <v>1</v>
      </c>
      <c r="AP21" s="263">
        <v>3</v>
      </c>
      <c r="AQ21" s="412">
        <v>23</v>
      </c>
      <c r="AR21" s="262">
        <v>0</v>
      </c>
      <c r="AS21" s="262">
        <v>1</v>
      </c>
      <c r="AT21" s="262">
        <v>2</v>
      </c>
      <c r="AU21" s="412">
        <v>18</v>
      </c>
      <c r="AV21" s="265">
        <v>0</v>
      </c>
      <c r="AW21" s="265">
        <v>0</v>
      </c>
      <c r="AX21" s="265">
        <v>0</v>
      </c>
      <c r="AY21" s="412">
        <v>4</v>
      </c>
      <c r="AZ21" s="262">
        <v>0</v>
      </c>
      <c r="BA21" s="262">
        <v>0</v>
      </c>
      <c r="BB21" s="262">
        <v>0</v>
      </c>
      <c r="BC21" s="413">
        <v>292</v>
      </c>
      <c r="BD21" s="414">
        <v>4</v>
      </c>
      <c r="BE21" s="414">
        <v>3</v>
      </c>
      <c r="BF21" s="415">
        <v>7</v>
      </c>
      <c r="BG21" s="399"/>
      <c r="BH21" s="412">
        <v>94</v>
      </c>
      <c r="BI21" s="262">
        <v>1</v>
      </c>
      <c r="BJ21" s="262">
        <v>2</v>
      </c>
      <c r="BK21" s="263">
        <v>2</v>
      </c>
      <c r="BM21" s="267">
        <v>243</v>
      </c>
      <c r="BN21" s="265">
        <v>20</v>
      </c>
      <c r="BO21" s="265">
        <v>61</v>
      </c>
      <c r="BP21" s="268">
        <v>17</v>
      </c>
      <c r="BQ21" s="416">
        <v>341</v>
      </c>
      <c r="BS21" s="205" t="s">
        <v>331</v>
      </c>
      <c r="BT21" s="115">
        <v>139</v>
      </c>
      <c r="BU21" s="115">
        <v>8</v>
      </c>
      <c r="BV21" s="115">
        <v>28</v>
      </c>
      <c r="BW21" s="407">
        <v>23</v>
      </c>
      <c r="BX21" s="417">
        <v>198</v>
      </c>
      <c r="BZ21" s="420">
        <v>2226</v>
      </c>
      <c r="CA21" s="421">
        <v>420</v>
      </c>
      <c r="CB21" s="421">
        <v>878</v>
      </c>
      <c r="CC21" s="407">
        <v>315</v>
      </c>
      <c r="CD21" s="417">
        <v>3839</v>
      </c>
      <c r="CF21" s="38" t="s">
        <v>39</v>
      </c>
      <c r="CG21" s="478">
        <v>269</v>
      </c>
      <c r="CH21" s="269">
        <v>133</v>
      </c>
      <c r="CI21" s="269">
        <v>0</v>
      </c>
      <c r="CJ21" s="269">
        <v>113</v>
      </c>
      <c r="CK21" s="269">
        <v>23</v>
      </c>
      <c r="CL21" s="479">
        <v>1367</v>
      </c>
      <c r="CM21" s="419">
        <v>62</v>
      </c>
      <c r="CN21" s="115">
        <v>61</v>
      </c>
      <c r="CO21" s="115">
        <v>0</v>
      </c>
      <c r="CP21" s="115">
        <v>0</v>
      </c>
      <c r="CQ21" s="115">
        <v>1</v>
      </c>
      <c r="CR21" s="115">
        <v>0</v>
      </c>
      <c r="CS21" s="115">
        <v>0</v>
      </c>
      <c r="CT21" s="115">
        <v>0</v>
      </c>
      <c r="CU21" s="115">
        <v>0</v>
      </c>
      <c r="CW21" s="204" t="s">
        <v>261</v>
      </c>
      <c r="CX21" s="165">
        <v>2164</v>
      </c>
      <c r="CY21" s="115">
        <v>406</v>
      </c>
      <c r="CZ21" s="115">
        <v>855</v>
      </c>
      <c r="DA21" s="407">
        <v>320</v>
      </c>
      <c r="DB21" s="417">
        <v>3745</v>
      </c>
      <c r="DD21" s="201" t="s">
        <v>261</v>
      </c>
      <c r="DE21" s="423">
        <v>0</v>
      </c>
      <c r="DF21" s="423">
        <v>0</v>
      </c>
      <c r="DG21" s="423">
        <v>0</v>
      </c>
      <c r="DH21" s="423">
        <v>0</v>
      </c>
      <c r="DI21" s="424">
        <v>0</v>
      </c>
      <c r="DK21" s="202" t="s">
        <v>261</v>
      </c>
      <c r="DL21" s="194">
        <v>2226</v>
      </c>
      <c r="DM21" s="194">
        <v>420</v>
      </c>
      <c r="DN21" s="194">
        <v>878</v>
      </c>
      <c r="DO21" s="194">
        <v>315</v>
      </c>
      <c r="DP21" s="458">
        <v>3839</v>
      </c>
      <c r="DR21" s="469" t="s">
        <v>261</v>
      </c>
      <c r="DS21" s="470">
        <v>0</v>
      </c>
      <c r="DT21" s="470">
        <v>0</v>
      </c>
      <c r="DU21" s="470">
        <v>0</v>
      </c>
      <c r="DV21" s="470">
        <v>0</v>
      </c>
      <c r="DW21" s="471">
        <v>0</v>
      </c>
      <c r="DX21" s="1" t="b">
        <v>1</v>
      </c>
    </row>
    <row r="22" spans="1:128" s="1" customFormat="1" ht="18" customHeight="1">
      <c r="B22" s="204" t="s">
        <v>262</v>
      </c>
      <c r="C22" s="406">
        <v>48</v>
      </c>
      <c r="D22" s="115">
        <v>93</v>
      </c>
      <c r="E22" s="407">
        <v>3491</v>
      </c>
      <c r="F22" s="408">
        <v>3632</v>
      </c>
      <c r="G22" s="165">
        <v>8</v>
      </c>
      <c r="H22" s="115">
        <v>12</v>
      </c>
      <c r="I22" s="457">
        <v>1573</v>
      </c>
      <c r="J22" s="408">
        <v>1593</v>
      </c>
      <c r="K22" s="420">
        <v>29</v>
      </c>
      <c r="L22" s="421">
        <v>32</v>
      </c>
      <c r="M22" s="457">
        <v>3198</v>
      </c>
      <c r="N22" s="408">
        <v>3259</v>
      </c>
      <c r="O22" s="116">
        <v>21</v>
      </c>
      <c r="P22" s="115">
        <v>12</v>
      </c>
      <c r="Q22" s="406">
        <v>892</v>
      </c>
      <c r="R22" s="408">
        <v>925</v>
      </c>
      <c r="S22" s="409">
        <v>139</v>
      </c>
      <c r="T22" s="410">
        <v>9548</v>
      </c>
      <c r="U22"/>
      <c r="V22" s="38" t="s">
        <v>40</v>
      </c>
      <c r="W22" s="411">
        <v>24</v>
      </c>
      <c r="X22" s="262">
        <v>5</v>
      </c>
      <c r="Y22" s="262">
        <v>0</v>
      </c>
      <c r="Z22" s="263">
        <v>0</v>
      </c>
      <c r="AA22" s="412">
        <v>9</v>
      </c>
      <c r="AB22" s="264">
        <v>3</v>
      </c>
      <c r="AC22" s="264">
        <v>0</v>
      </c>
      <c r="AD22" s="263">
        <v>0</v>
      </c>
      <c r="AE22" s="412">
        <v>2</v>
      </c>
      <c r="AF22" s="264">
        <v>0</v>
      </c>
      <c r="AG22" s="264">
        <v>0</v>
      </c>
      <c r="AH22" s="263">
        <v>0</v>
      </c>
      <c r="AI22" s="412">
        <v>0</v>
      </c>
      <c r="AJ22" s="265">
        <v>0</v>
      </c>
      <c r="AK22" s="265">
        <v>0</v>
      </c>
      <c r="AL22" s="266">
        <v>0</v>
      </c>
      <c r="AM22" s="412">
        <v>13</v>
      </c>
      <c r="AN22" s="262">
        <v>0</v>
      </c>
      <c r="AO22" s="262">
        <v>0</v>
      </c>
      <c r="AP22" s="263">
        <v>2</v>
      </c>
      <c r="AQ22" s="412">
        <v>8</v>
      </c>
      <c r="AR22" s="262">
        <v>0</v>
      </c>
      <c r="AS22" s="262">
        <v>0</v>
      </c>
      <c r="AT22" s="262">
        <v>1</v>
      </c>
      <c r="AU22" s="412">
        <v>5</v>
      </c>
      <c r="AV22" s="265">
        <v>0</v>
      </c>
      <c r="AW22" s="265">
        <v>0</v>
      </c>
      <c r="AX22" s="265">
        <v>0</v>
      </c>
      <c r="AY22" s="412">
        <v>4</v>
      </c>
      <c r="AZ22" s="262">
        <v>0</v>
      </c>
      <c r="BA22" s="262">
        <v>0</v>
      </c>
      <c r="BB22" s="263">
        <v>0</v>
      </c>
      <c r="BC22" s="413">
        <v>44</v>
      </c>
      <c r="BD22" s="414">
        <v>5</v>
      </c>
      <c r="BE22" s="414">
        <v>0</v>
      </c>
      <c r="BF22" s="415">
        <v>2</v>
      </c>
      <c r="BG22" s="399"/>
      <c r="BH22" s="412">
        <v>21</v>
      </c>
      <c r="BI22" s="262">
        <v>3</v>
      </c>
      <c r="BJ22" s="262">
        <v>0</v>
      </c>
      <c r="BK22" s="263">
        <v>1</v>
      </c>
      <c r="BM22" s="267">
        <v>40</v>
      </c>
      <c r="BN22" s="265">
        <v>11</v>
      </c>
      <c r="BO22" s="265">
        <v>13</v>
      </c>
      <c r="BP22" s="268">
        <v>7</v>
      </c>
      <c r="BQ22" s="416">
        <v>71</v>
      </c>
      <c r="BS22" s="205" t="s">
        <v>332</v>
      </c>
      <c r="BT22" s="115">
        <v>29</v>
      </c>
      <c r="BU22" s="115">
        <v>9</v>
      </c>
      <c r="BV22" s="115">
        <v>8</v>
      </c>
      <c r="BW22" s="407">
        <v>7</v>
      </c>
      <c r="BX22" s="417">
        <v>53</v>
      </c>
      <c r="BZ22" s="420">
        <v>349</v>
      </c>
      <c r="CA22" s="421">
        <v>153</v>
      </c>
      <c r="CB22" s="421">
        <v>252</v>
      </c>
      <c r="CC22" s="407">
        <v>90</v>
      </c>
      <c r="CD22" s="417">
        <v>844</v>
      </c>
      <c r="CF22" s="38" t="s">
        <v>40</v>
      </c>
      <c r="CG22" s="478">
        <v>30</v>
      </c>
      <c r="CH22" s="269">
        <v>30</v>
      </c>
      <c r="CI22" s="269">
        <v>0</v>
      </c>
      <c r="CJ22" s="269">
        <v>0</v>
      </c>
      <c r="CK22" s="269">
        <v>0</v>
      </c>
      <c r="CL22" s="479">
        <v>147</v>
      </c>
      <c r="CM22" s="419">
        <v>30</v>
      </c>
      <c r="CN22" s="115">
        <v>30</v>
      </c>
      <c r="CO22" s="115">
        <v>0</v>
      </c>
      <c r="CP22" s="115">
        <v>0</v>
      </c>
      <c r="CQ22" s="115">
        <v>0</v>
      </c>
      <c r="CR22" s="115">
        <v>0</v>
      </c>
      <c r="CS22" s="115">
        <v>0</v>
      </c>
      <c r="CT22" s="115">
        <v>0</v>
      </c>
      <c r="CU22" s="115">
        <v>0</v>
      </c>
      <c r="CW22" s="204" t="s">
        <v>262</v>
      </c>
      <c r="CX22" s="165">
        <v>353</v>
      </c>
      <c r="CY22" s="115">
        <v>159</v>
      </c>
      <c r="CZ22" s="115">
        <v>249</v>
      </c>
      <c r="DA22" s="407">
        <v>92</v>
      </c>
      <c r="DB22" s="417">
        <v>853</v>
      </c>
      <c r="DD22" s="201" t="s">
        <v>262</v>
      </c>
      <c r="DE22" s="423">
        <v>-1</v>
      </c>
      <c r="DF22" s="423">
        <v>-1</v>
      </c>
      <c r="DG22" s="423">
        <v>2</v>
      </c>
      <c r="DH22" s="423">
        <v>0</v>
      </c>
      <c r="DI22" s="424">
        <v>0</v>
      </c>
      <c r="DK22" s="202" t="s">
        <v>262</v>
      </c>
      <c r="DL22" s="194">
        <v>348</v>
      </c>
      <c r="DM22" s="194">
        <v>152</v>
      </c>
      <c r="DN22" s="194">
        <v>254</v>
      </c>
      <c r="DO22" s="194">
        <v>90</v>
      </c>
      <c r="DP22" s="458">
        <v>844</v>
      </c>
      <c r="DR22" s="469" t="s">
        <v>262</v>
      </c>
      <c r="DS22" s="470">
        <v>1</v>
      </c>
      <c r="DT22" s="470">
        <v>1</v>
      </c>
      <c r="DU22" s="470">
        <v>-2</v>
      </c>
      <c r="DV22" s="470">
        <v>0</v>
      </c>
      <c r="DW22" s="471">
        <v>0</v>
      </c>
      <c r="DX22" s="1" t="b">
        <v>1</v>
      </c>
    </row>
    <row r="23" spans="1:128" s="1" customFormat="1" ht="18.75">
      <c r="B23" s="204" t="s">
        <v>263</v>
      </c>
      <c r="C23" s="406">
        <v>51</v>
      </c>
      <c r="D23" s="115">
        <v>21</v>
      </c>
      <c r="E23" s="407">
        <v>1218</v>
      </c>
      <c r="F23" s="408">
        <v>1290</v>
      </c>
      <c r="G23" s="165">
        <v>16</v>
      </c>
      <c r="H23" s="115">
        <v>22</v>
      </c>
      <c r="I23" s="457">
        <v>1581</v>
      </c>
      <c r="J23" s="408">
        <v>1619</v>
      </c>
      <c r="K23" s="420">
        <v>25</v>
      </c>
      <c r="L23" s="421">
        <v>7</v>
      </c>
      <c r="M23" s="457">
        <v>1704</v>
      </c>
      <c r="N23" s="408">
        <v>1736</v>
      </c>
      <c r="O23" s="116">
        <v>14</v>
      </c>
      <c r="P23" s="115">
        <v>5</v>
      </c>
      <c r="Q23" s="406">
        <v>23</v>
      </c>
      <c r="R23" s="408">
        <v>42</v>
      </c>
      <c r="S23" s="409">
        <v>2</v>
      </c>
      <c r="T23" s="410">
        <v>4689</v>
      </c>
      <c r="U23"/>
      <c r="V23" s="38" t="s">
        <v>41</v>
      </c>
      <c r="W23" s="411">
        <v>9</v>
      </c>
      <c r="X23" s="262">
        <v>0</v>
      </c>
      <c r="Y23" s="262">
        <v>1</v>
      </c>
      <c r="Z23" s="263">
        <v>0</v>
      </c>
      <c r="AA23" s="412">
        <v>1</v>
      </c>
      <c r="AB23" s="264">
        <v>0</v>
      </c>
      <c r="AC23" s="264">
        <v>0</v>
      </c>
      <c r="AD23" s="263">
        <v>0</v>
      </c>
      <c r="AE23" s="412">
        <v>6</v>
      </c>
      <c r="AF23" s="264">
        <v>0</v>
      </c>
      <c r="AG23" s="264">
        <v>0</v>
      </c>
      <c r="AH23" s="263">
        <v>1</v>
      </c>
      <c r="AI23" s="412">
        <v>1</v>
      </c>
      <c r="AJ23" s="265">
        <v>0</v>
      </c>
      <c r="AK23" s="265">
        <v>0</v>
      </c>
      <c r="AL23" s="266">
        <v>0</v>
      </c>
      <c r="AM23" s="412">
        <v>7</v>
      </c>
      <c r="AN23" s="262">
        <v>1</v>
      </c>
      <c r="AO23" s="262">
        <v>1</v>
      </c>
      <c r="AP23" s="263">
        <v>0</v>
      </c>
      <c r="AQ23" s="473">
        <v>0</v>
      </c>
      <c r="AR23" s="262">
        <v>0</v>
      </c>
      <c r="AS23" s="262">
        <v>0</v>
      </c>
      <c r="AT23" s="262">
        <v>0</v>
      </c>
      <c r="AU23" s="412">
        <v>0</v>
      </c>
      <c r="AV23" s="265">
        <v>0</v>
      </c>
      <c r="AW23" s="265">
        <v>0</v>
      </c>
      <c r="AX23" s="265">
        <v>0</v>
      </c>
      <c r="AY23" s="412">
        <v>0</v>
      </c>
      <c r="AZ23" s="262">
        <v>0</v>
      </c>
      <c r="BA23" s="262">
        <v>0</v>
      </c>
      <c r="BB23" s="262">
        <v>0</v>
      </c>
      <c r="BC23" s="413">
        <v>22</v>
      </c>
      <c r="BD23" s="414">
        <v>1</v>
      </c>
      <c r="BE23" s="414">
        <v>2</v>
      </c>
      <c r="BF23" s="415">
        <v>1</v>
      </c>
      <c r="BG23" s="399"/>
      <c r="BH23" s="412">
        <v>2</v>
      </c>
      <c r="BI23" s="262">
        <v>0</v>
      </c>
      <c r="BJ23" s="262">
        <v>0</v>
      </c>
      <c r="BK23" s="263">
        <v>0</v>
      </c>
      <c r="BM23" s="267">
        <v>5</v>
      </c>
      <c r="BN23" s="265">
        <v>7</v>
      </c>
      <c r="BO23" s="265">
        <v>2</v>
      </c>
      <c r="BP23" s="268">
        <v>0</v>
      </c>
      <c r="BQ23" s="416">
        <v>14</v>
      </c>
      <c r="BS23" s="205" t="s">
        <v>333</v>
      </c>
      <c r="BT23" s="115">
        <v>10</v>
      </c>
      <c r="BU23" s="115">
        <v>2</v>
      </c>
      <c r="BV23" s="115">
        <v>6</v>
      </c>
      <c r="BW23" s="407">
        <v>1</v>
      </c>
      <c r="BX23" s="417">
        <v>19</v>
      </c>
      <c r="BZ23" s="420">
        <v>167</v>
      </c>
      <c r="CA23" s="421">
        <v>195</v>
      </c>
      <c r="CB23" s="421">
        <v>151</v>
      </c>
      <c r="CC23" s="407">
        <v>0</v>
      </c>
      <c r="CD23" s="417">
        <v>513</v>
      </c>
      <c r="CF23" s="38" t="s">
        <v>41</v>
      </c>
      <c r="CG23" s="478">
        <v>71</v>
      </c>
      <c r="CH23" s="269">
        <v>71</v>
      </c>
      <c r="CI23" s="269">
        <v>0</v>
      </c>
      <c r="CJ23" s="269">
        <v>0</v>
      </c>
      <c r="CK23" s="269">
        <v>0</v>
      </c>
      <c r="CL23" s="479">
        <v>353</v>
      </c>
      <c r="CM23" s="419">
        <v>28</v>
      </c>
      <c r="CN23" s="115">
        <v>28</v>
      </c>
      <c r="CO23" s="115">
        <v>0</v>
      </c>
      <c r="CP23" s="115">
        <v>0</v>
      </c>
      <c r="CQ23" s="115">
        <v>0</v>
      </c>
      <c r="CR23" s="115">
        <v>0</v>
      </c>
      <c r="CS23" s="115">
        <v>0</v>
      </c>
      <c r="CT23" s="115">
        <v>0</v>
      </c>
      <c r="CU23" s="115">
        <v>0</v>
      </c>
      <c r="CW23" s="204" t="s">
        <v>263</v>
      </c>
      <c r="CX23" s="165">
        <v>168</v>
      </c>
      <c r="CY23" s="115">
        <v>191</v>
      </c>
      <c r="CZ23" s="115">
        <v>150</v>
      </c>
      <c r="DA23" s="407">
        <v>1</v>
      </c>
      <c r="DB23" s="417">
        <v>510</v>
      </c>
      <c r="DD23" s="201" t="s">
        <v>263</v>
      </c>
      <c r="DE23" s="423">
        <v>0</v>
      </c>
      <c r="DF23" s="423">
        <v>0</v>
      </c>
      <c r="DG23" s="423">
        <v>0</v>
      </c>
      <c r="DH23" s="423">
        <v>0</v>
      </c>
      <c r="DI23" s="424">
        <v>0</v>
      </c>
      <c r="DK23" s="202" t="s">
        <v>263</v>
      </c>
      <c r="DL23" s="194">
        <v>167</v>
      </c>
      <c r="DM23" s="194">
        <v>195</v>
      </c>
      <c r="DN23" s="194">
        <v>151</v>
      </c>
      <c r="DO23" s="194">
        <v>0</v>
      </c>
      <c r="DP23" s="458">
        <v>513</v>
      </c>
      <c r="DR23" s="469" t="s">
        <v>263</v>
      </c>
      <c r="DS23" s="470">
        <v>0</v>
      </c>
      <c r="DT23" s="470">
        <v>0</v>
      </c>
      <c r="DU23" s="470">
        <v>0</v>
      </c>
      <c r="DV23" s="470">
        <v>0</v>
      </c>
      <c r="DW23" s="471">
        <v>0</v>
      </c>
      <c r="DX23" s="1" t="b">
        <v>1</v>
      </c>
    </row>
    <row r="24" spans="1:128" s="1" customFormat="1" ht="18" customHeight="1">
      <c r="B24" s="204" t="s">
        <v>264</v>
      </c>
      <c r="C24" s="406">
        <v>53</v>
      </c>
      <c r="D24" s="115">
        <v>27</v>
      </c>
      <c r="E24" s="407">
        <v>1650</v>
      </c>
      <c r="F24" s="408">
        <v>1730</v>
      </c>
      <c r="G24" s="165">
        <v>12</v>
      </c>
      <c r="H24" s="115">
        <v>8</v>
      </c>
      <c r="I24" s="457">
        <v>920</v>
      </c>
      <c r="J24" s="408">
        <v>940</v>
      </c>
      <c r="K24" s="420">
        <v>13</v>
      </c>
      <c r="L24" s="421">
        <v>25</v>
      </c>
      <c r="M24" s="457">
        <v>1306</v>
      </c>
      <c r="N24" s="408">
        <v>1344</v>
      </c>
      <c r="O24" s="116">
        <v>18</v>
      </c>
      <c r="P24" s="115">
        <v>7</v>
      </c>
      <c r="Q24" s="406">
        <v>452</v>
      </c>
      <c r="R24" s="408">
        <v>477</v>
      </c>
      <c r="S24" s="409">
        <v>0</v>
      </c>
      <c r="T24" s="410">
        <v>4491</v>
      </c>
      <c r="U24"/>
      <c r="V24" s="38" t="s">
        <v>42</v>
      </c>
      <c r="W24" s="411">
        <v>15</v>
      </c>
      <c r="X24" s="262">
        <v>2</v>
      </c>
      <c r="Y24" s="262">
        <v>0</v>
      </c>
      <c r="Z24" s="263">
        <v>0</v>
      </c>
      <c r="AA24" s="412">
        <v>0</v>
      </c>
      <c r="AB24" s="264">
        <v>0</v>
      </c>
      <c r="AC24" s="264">
        <v>0</v>
      </c>
      <c r="AD24" s="263">
        <v>0</v>
      </c>
      <c r="AE24" s="412">
        <v>3</v>
      </c>
      <c r="AF24" s="264">
        <v>0</v>
      </c>
      <c r="AG24" s="264">
        <v>0</v>
      </c>
      <c r="AH24" s="263">
        <v>0</v>
      </c>
      <c r="AI24" s="412">
        <v>1</v>
      </c>
      <c r="AJ24" s="265">
        <v>0</v>
      </c>
      <c r="AK24" s="265">
        <v>0</v>
      </c>
      <c r="AL24" s="266">
        <v>0</v>
      </c>
      <c r="AM24" s="412">
        <v>10</v>
      </c>
      <c r="AN24" s="262">
        <v>0</v>
      </c>
      <c r="AO24" s="262">
        <v>2</v>
      </c>
      <c r="AP24" s="263">
        <v>1</v>
      </c>
      <c r="AQ24" s="473">
        <v>0</v>
      </c>
      <c r="AR24" s="262">
        <v>0</v>
      </c>
      <c r="AS24" s="262">
        <v>0</v>
      </c>
      <c r="AT24" s="262">
        <v>0</v>
      </c>
      <c r="AU24" s="412">
        <v>1</v>
      </c>
      <c r="AV24" s="265">
        <v>0</v>
      </c>
      <c r="AW24" s="265">
        <v>0</v>
      </c>
      <c r="AX24" s="265">
        <v>0</v>
      </c>
      <c r="AY24" s="412">
        <v>1</v>
      </c>
      <c r="AZ24" s="262">
        <v>0</v>
      </c>
      <c r="BA24" s="262">
        <v>0</v>
      </c>
      <c r="BB24" s="262">
        <v>0</v>
      </c>
      <c r="BC24" s="413">
        <v>29</v>
      </c>
      <c r="BD24" s="414">
        <v>2</v>
      </c>
      <c r="BE24" s="414">
        <v>2</v>
      </c>
      <c r="BF24" s="415">
        <v>1</v>
      </c>
      <c r="BG24" s="399"/>
      <c r="BH24" s="412">
        <v>2</v>
      </c>
      <c r="BI24" s="262">
        <v>0</v>
      </c>
      <c r="BJ24" s="262">
        <v>0</v>
      </c>
      <c r="BK24" s="263">
        <v>0</v>
      </c>
      <c r="BM24" s="267">
        <v>6</v>
      </c>
      <c r="BN24" s="265">
        <v>2</v>
      </c>
      <c r="BO24" s="265">
        <v>6</v>
      </c>
      <c r="BP24" s="268">
        <v>2</v>
      </c>
      <c r="BQ24" s="416">
        <v>16</v>
      </c>
      <c r="BS24" s="205" t="s">
        <v>334</v>
      </c>
      <c r="BT24" s="115">
        <v>16</v>
      </c>
      <c r="BU24" s="115">
        <v>0</v>
      </c>
      <c r="BV24" s="115">
        <v>2</v>
      </c>
      <c r="BW24" s="407">
        <v>1</v>
      </c>
      <c r="BX24" s="417">
        <v>19</v>
      </c>
      <c r="BZ24" s="420">
        <v>203</v>
      </c>
      <c r="CA24" s="421">
        <v>106</v>
      </c>
      <c r="CB24" s="421">
        <v>163</v>
      </c>
      <c r="CC24" s="407">
        <v>40</v>
      </c>
      <c r="CD24" s="417">
        <v>512</v>
      </c>
      <c r="CF24" s="38" t="s">
        <v>42</v>
      </c>
      <c r="CG24" s="478">
        <v>21</v>
      </c>
      <c r="CH24" s="269">
        <v>16</v>
      </c>
      <c r="CI24" s="269">
        <v>0</v>
      </c>
      <c r="CJ24" s="269">
        <v>3</v>
      </c>
      <c r="CK24" s="269">
        <v>2</v>
      </c>
      <c r="CL24" s="479">
        <v>376</v>
      </c>
      <c r="CM24" s="419">
        <v>15</v>
      </c>
      <c r="CN24" s="115">
        <v>15</v>
      </c>
      <c r="CO24" s="115">
        <v>0</v>
      </c>
      <c r="CP24" s="115">
        <v>0</v>
      </c>
      <c r="CQ24" s="115">
        <v>0</v>
      </c>
      <c r="CR24" s="115">
        <v>0</v>
      </c>
      <c r="CS24" s="115">
        <v>0</v>
      </c>
      <c r="CT24" s="115">
        <v>0</v>
      </c>
      <c r="CU24" s="115">
        <v>0</v>
      </c>
      <c r="CW24" s="204" t="s">
        <v>264</v>
      </c>
      <c r="CX24" s="165">
        <v>204</v>
      </c>
      <c r="CY24" s="115">
        <v>103</v>
      </c>
      <c r="CZ24" s="115">
        <v>155</v>
      </c>
      <c r="DA24" s="407">
        <v>40</v>
      </c>
      <c r="DB24" s="417">
        <v>502</v>
      </c>
      <c r="DD24" s="201" t="s">
        <v>264</v>
      </c>
      <c r="DE24" s="423">
        <v>0</v>
      </c>
      <c r="DF24" s="423">
        <v>0</v>
      </c>
      <c r="DG24" s="423">
        <v>0</v>
      </c>
      <c r="DH24" s="423">
        <v>0</v>
      </c>
      <c r="DI24" s="424">
        <v>0</v>
      </c>
      <c r="DK24" s="202" t="s">
        <v>264</v>
      </c>
      <c r="DL24" s="194">
        <v>203</v>
      </c>
      <c r="DM24" s="194">
        <v>106</v>
      </c>
      <c r="DN24" s="194">
        <v>163</v>
      </c>
      <c r="DO24" s="194">
        <v>40</v>
      </c>
      <c r="DP24" s="458">
        <v>512</v>
      </c>
      <c r="DR24" s="469" t="s">
        <v>264</v>
      </c>
      <c r="DS24" s="470">
        <v>0</v>
      </c>
      <c r="DT24" s="470">
        <v>0</v>
      </c>
      <c r="DU24" s="470">
        <v>0</v>
      </c>
      <c r="DV24" s="470">
        <v>0</v>
      </c>
      <c r="DW24" s="471">
        <v>0</v>
      </c>
      <c r="DX24" s="1" t="b">
        <v>1</v>
      </c>
    </row>
    <row r="25" spans="1:128" s="1" customFormat="1" ht="18" customHeight="1">
      <c r="B25" s="204" t="s">
        <v>265</v>
      </c>
      <c r="C25" s="406">
        <v>14</v>
      </c>
      <c r="D25" s="115">
        <v>59</v>
      </c>
      <c r="E25" s="407">
        <v>1568</v>
      </c>
      <c r="F25" s="408">
        <v>1641</v>
      </c>
      <c r="G25" s="165">
        <v>6</v>
      </c>
      <c r="H25" s="115">
        <v>15</v>
      </c>
      <c r="I25" s="457">
        <v>897</v>
      </c>
      <c r="J25" s="408">
        <v>918</v>
      </c>
      <c r="K25" s="420">
        <v>7</v>
      </c>
      <c r="L25" s="421">
        <v>23</v>
      </c>
      <c r="M25" s="457">
        <v>2362</v>
      </c>
      <c r="N25" s="408">
        <v>2392</v>
      </c>
      <c r="O25" s="116">
        <v>4</v>
      </c>
      <c r="P25" s="115">
        <v>11</v>
      </c>
      <c r="Q25" s="406">
        <v>215</v>
      </c>
      <c r="R25" s="408">
        <v>230</v>
      </c>
      <c r="S25" s="409">
        <v>0</v>
      </c>
      <c r="T25" s="410">
        <v>5181</v>
      </c>
      <c r="U25"/>
      <c r="V25" s="38" t="s">
        <v>43</v>
      </c>
      <c r="W25" s="411">
        <v>9</v>
      </c>
      <c r="X25" s="262">
        <v>4</v>
      </c>
      <c r="Y25" s="262">
        <v>0</v>
      </c>
      <c r="Z25" s="263">
        <v>0</v>
      </c>
      <c r="AA25" s="473">
        <v>3</v>
      </c>
      <c r="AB25" s="264">
        <v>1</v>
      </c>
      <c r="AC25" s="264">
        <v>0</v>
      </c>
      <c r="AD25" s="263">
        <v>0</v>
      </c>
      <c r="AE25" s="412">
        <v>1</v>
      </c>
      <c r="AF25" s="264">
        <v>0</v>
      </c>
      <c r="AG25" s="264">
        <v>1</v>
      </c>
      <c r="AH25" s="263">
        <v>0</v>
      </c>
      <c r="AI25" s="412">
        <v>1</v>
      </c>
      <c r="AJ25" s="265">
        <v>0</v>
      </c>
      <c r="AK25" s="265">
        <v>1</v>
      </c>
      <c r="AL25" s="266">
        <v>0</v>
      </c>
      <c r="AM25" s="412">
        <v>4</v>
      </c>
      <c r="AN25" s="262">
        <v>0</v>
      </c>
      <c r="AO25" s="262">
        <v>0</v>
      </c>
      <c r="AP25" s="263">
        <v>0</v>
      </c>
      <c r="AQ25" s="473">
        <v>3</v>
      </c>
      <c r="AR25" s="262">
        <v>0</v>
      </c>
      <c r="AS25" s="262">
        <v>0</v>
      </c>
      <c r="AT25" s="262">
        <v>0</v>
      </c>
      <c r="AU25" s="412">
        <v>0</v>
      </c>
      <c r="AV25" s="265">
        <v>0</v>
      </c>
      <c r="AW25" s="265">
        <v>0</v>
      </c>
      <c r="AX25" s="266">
        <v>0</v>
      </c>
      <c r="AY25" s="412">
        <v>0</v>
      </c>
      <c r="AZ25" s="262">
        <v>0</v>
      </c>
      <c r="BA25" s="262">
        <v>0</v>
      </c>
      <c r="BB25" s="262">
        <v>0</v>
      </c>
      <c r="BC25" s="413">
        <v>14</v>
      </c>
      <c r="BD25" s="414">
        <v>4</v>
      </c>
      <c r="BE25" s="414">
        <v>1</v>
      </c>
      <c r="BF25" s="415">
        <v>0</v>
      </c>
      <c r="BG25" s="399"/>
      <c r="BH25" s="412">
        <v>7</v>
      </c>
      <c r="BI25" s="262">
        <v>1</v>
      </c>
      <c r="BJ25" s="262">
        <v>1</v>
      </c>
      <c r="BK25" s="263">
        <v>0</v>
      </c>
      <c r="BM25" s="267">
        <v>16</v>
      </c>
      <c r="BN25" s="265">
        <v>3</v>
      </c>
      <c r="BO25" s="265">
        <v>11</v>
      </c>
      <c r="BP25" s="268">
        <v>1</v>
      </c>
      <c r="BQ25" s="416">
        <v>31</v>
      </c>
      <c r="BS25" s="205" t="s">
        <v>335</v>
      </c>
      <c r="BT25" s="115">
        <v>9</v>
      </c>
      <c r="BU25" s="115">
        <v>1</v>
      </c>
      <c r="BV25" s="115">
        <v>6</v>
      </c>
      <c r="BW25" s="407">
        <v>0</v>
      </c>
      <c r="BX25" s="417">
        <v>16</v>
      </c>
      <c r="BZ25" s="420">
        <v>197</v>
      </c>
      <c r="CA25" s="421">
        <v>86</v>
      </c>
      <c r="CB25" s="421">
        <v>151</v>
      </c>
      <c r="CC25" s="407">
        <v>9</v>
      </c>
      <c r="CD25" s="417">
        <v>443</v>
      </c>
      <c r="CF25" s="38" t="s">
        <v>43</v>
      </c>
      <c r="CG25" s="478">
        <v>39</v>
      </c>
      <c r="CH25" s="269">
        <v>20</v>
      </c>
      <c r="CI25" s="269">
        <v>0</v>
      </c>
      <c r="CJ25" s="269">
        <v>0</v>
      </c>
      <c r="CK25" s="269">
        <v>19</v>
      </c>
      <c r="CL25" s="479">
        <v>147</v>
      </c>
      <c r="CM25" s="419">
        <v>19</v>
      </c>
      <c r="CN25" s="115">
        <v>19</v>
      </c>
      <c r="CO25" s="115">
        <v>0</v>
      </c>
      <c r="CP25" s="115">
        <v>0</v>
      </c>
      <c r="CQ25" s="115">
        <v>0</v>
      </c>
      <c r="CR25" s="115">
        <v>0</v>
      </c>
      <c r="CS25" s="115">
        <v>0</v>
      </c>
      <c r="CT25" s="115">
        <v>0</v>
      </c>
      <c r="CU25" s="115">
        <v>0</v>
      </c>
      <c r="CW25" s="204" t="s">
        <v>265</v>
      </c>
      <c r="CX25" s="165">
        <v>197</v>
      </c>
      <c r="CY25" s="115">
        <v>86</v>
      </c>
      <c r="CZ25" s="115">
        <v>153</v>
      </c>
      <c r="DA25" s="407">
        <v>9</v>
      </c>
      <c r="DB25" s="417">
        <v>445</v>
      </c>
      <c r="DD25" s="201" t="s">
        <v>265</v>
      </c>
      <c r="DE25" s="423">
        <v>0</v>
      </c>
      <c r="DF25" s="423">
        <v>0</v>
      </c>
      <c r="DG25" s="423">
        <v>0</v>
      </c>
      <c r="DH25" s="423">
        <v>0</v>
      </c>
      <c r="DI25" s="424">
        <v>0</v>
      </c>
      <c r="DK25" s="202" t="s">
        <v>265</v>
      </c>
      <c r="DL25" s="194">
        <v>197</v>
      </c>
      <c r="DM25" s="194">
        <v>86</v>
      </c>
      <c r="DN25" s="194">
        <v>151</v>
      </c>
      <c r="DO25" s="194">
        <v>9</v>
      </c>
      <c r="DP25" s="458">
        <v>443</v>
      </c>
      <c r="DR25" s="469" t="s">
        <v>265</v>
      </c>
      <c r="DS25" s="470">
        <v>0</v>
      </c>
      <c r="DT25" s="470">
        <v>0</v>
      </c>
      <c r="DU25" s="470">
        <v>0</v>
      </c>
      <c r="DV25" s="470">
        <v>0</v>
      </c>
      <c r="DW25" s="471">
        <v>0</v>
      </c>
      <c r="DX25" s="1" t="b">
        <v>1</v>
      </c>
    </row>
    <row r="26" spans="1:128" s="1" customFormat="1" ht="18" customHeight="1">
      <c r="B26" s="204" t="s">
        <v>266</v>
      </c>
      <c r="C26" s="406">
        <v>45</v>
      </c>
      <c r="D26" s="115">
        <v>33</v>
      </c>
      <c r="E26" s="407">
        <v>2988</v>
      </c>
      <c r="F26" s="408">
        <v>3066</v>
      </c>
      <c r="G26" s="165">
        <v>7</v>
      </c>
      <c r="H26" s="115">
        <v>5</v>
      </c>
      <c r="I26" s="457">
        <v>2213</v>
      </c>
      <c r="J26" s="408">
        <v>2225</v>
      </c>
      <c r="K26" s="420">
        <v>15</v>
      </c>
      <c r="L26" s="421">
        <v>7</v>
      </c>
      <c r="M26" s="457">
        <v>1833</v>
      </c>
      <c r="N26" s="408">
        <v>1855</v>
      </c>
      <c r="O26" s="116">
        <v>3</v>
      </c>
      <c r="P26" s="115">
        <v>3</v>
      </c>
      <c r="Q26" s="406">
        <v>213</v>
      </c>
      <c r="R26" s="408">
        <v>219</v>
      </c>
      <c r="S26" s="409">
        <v>0</v>
      </c>
      <c r="T26" s="410">
        <v>7365</v>
      </c>
      <c r="U26"/>
      <c r="V26" s="38" t="s">
        <v>44</v>
      </c>
      <c r="W26" s="411">
        <v>20</v>
      </c>
      <c r="X26" s="262">
        <v>2</v>
      </c>
      <c r="Y26" s="262">
        <v>2</v>
      </c>
      <c r="Z26" s="263">
        <v>0</v>
      </c>
      <c r="AA26" s="412">
        <v>4</v>
      </c>
      <c r="AB26" s="264">
        <v>0</v>
      </c>
      <c r="AC26" s="264">
        <v>0</v>
      </c>
      <c r="AD26" s="263">
        <v>0</v>
      </c>
      <c r="AE26" s="412">
        <v>6</v>
      </c>
      <c r="AF26" s="264">
        <v>0</v>
      </c>
      <c r="AG26" s="264">
        <v>0</v>
      </c>
      <c r="AH26" s="263">
        <v>2</v>
      </c>
      <c r="AI26" s="412">
        <v>1</v>
      </c>
      <c r="AJ26" s="265">
        <v>0</v>
      </c>
      <c r="AK26" s="265">
        <v>0</v>
      </c>
      <c r="AL26" s="266">
        <v>0</v>
      </c>
      <c r="AM26" s="412">
        <v>10</v>
      </c>
      <c r="AN26" s="262">
        <v>1</v>
      </c>
      <c r="AO26" s="262">
        <v>0</v>
      </c>
      <c r="AP26" s="263">
        <v>1</v>
      </c>
      <c r="AQ26" s="473">
        <v>3</v>
      </c>
      <c r="AR26" s="262">
        <v>0</v>
      </c>
      <c r="AS26" s="262">
        <v>0</v>
      </c>
      <c r="AT26" s="262">
        <v>0</v>
      </c>
      <c r="AU26" s="412">
        <v>3</v>
      </c>
      <c r="AV26" s="265">
        <v>0</v>
      </c>
      <c r="AW26" s="265">
        <v>0</v>
      </c>
      <c r="AX26" s="266">
        <v>0</v>
      </c>
      <c r="AY26" s="412">
        <v>0</v>
      </c>
      <c r="AZ26" s="262">
        <v>0</v>
      </c>
      <c r="BA26" s="262">
        <v>0</v>
      </c>
      <c r="BB26" s="262">
        <v>0</v>
      </c>
      <c r="BC26" s="413">
        <v>39</v>
      </c>
      <c r="BD26" s="414">
        <v>3</v>
      </c>
      <c r="BE26" s="414">
        <v>2</v>
      </c>
      <c r="BF26" s="415">
        <v>3</v>
      </c>
      <c r="BG26" s="399"/>
      <c r="BH26" s="412">
        <v>8</v>
      </c>
      <c r="BI26" s="262">
        <v>0</v>
      </c>
      <c r="BJ26" s="262">
        <v>0</v>
      </c>
      <c r="BK26" s="263">
        <v>0</v>
      </c>
      <c r="BM26" s="267">
        <v>26</v>
      </c>
      <c r="BN26" s="265">
        <v>7</v>
      </c>
      <c r="BO26" s="265">
        <v>5</v>
      </c>
      <c r="BP26" s="268">
        <v>0</v>
      </c>
      <c r="BQ26" s="416">
        <v>38</v>
      </c>
      <c r="BS26" s="205" t="s">
        <v>336</v>
      </c>
      <c r="BT26" s="115">
        <v>24</v>
      </c>
      <c r="BU26" s="115">
        <v>5</v>
      </c>
      <c r="BV26" s="115">
        <v>5</v>
      </c>
      <c r="BW26" s="407">
        <v>0</v>
      </c>
      <c r="BX26" s="417">
        <v>34</v>
      </c>
      <c r="BZ26" s="420">
        <v>337</v>
      </c>
      <c r="CA26" s="421">
        <v>190</v>
      </c>
      <c r="CB26" s="421">
        <v>175</v>
      </c>
      <c r="CC26" s="407">
        <v>31</v>
      </c>
      <c r="CD26" s="417">
        <v>733</v>
      </c>
      <c r="CF26" s="38" t="s">
        <v>44</v>
      </c>
      <c r="CG26" s="478">
        <v>65</v>
      </c>
      <c r="CH26" s="269">
        <v>18</v>
      </c>
      <c r="CI26" s="269">
        <v>0</v>
      </c>
      <c r="CJ26" s="269">
        <v>0</v>
      </c>
      <c r="CK26" s="269">
        <v>47</v>
      </c>
      <c r="CL26" s="479">
        <v>177</v>
      </c>
      <c r="CM26" s="419">
        <v>17</v>
      </c>
      <c r="CN26" s="115">
        <v>17</v>
      </c>
      <c r="CO26" s="115">
        <v>0</v>
      </c>
      <c r="CP26" s="115">
        <v>0</v>
      </c>
      <c r="CQ26" s="115">
        <v>0</v>
      </c>
      <c r="CR26" s="115">
        <v>0</v>
      </c>
      <c r="CS26" s="115">
        <v>0</v>
      </c>
      <c r="CT26" s="115">
        <v>0</v>
      </c>
      <c r="CU26" s="115">
        <v>0</v>
      </c>
      <c r="CW26" s="204" t="s">
        <v>266</v>
      </c>
      <c r="CX26" s="165">
        <v>342</v>
      </c>
      <c r="CY26" s="115">
        <v>188</v>
      </c>
      <c r="CZ26" s="115">
        <v>170</v>
      </c>
      <c r="DA26" s="407">
        <v>28</v>
      </c>
      <c r="DB26" s="417">
        <v>728</v>
      </c>
      <c r="DD26" s="201" t="s">
        <v>266</v>
      </c>
      <c r="DE26" s="423">
        <v>1</v>
      </c>
      <c r="DF26" s="423">
        <v>-1</v>
      </c>
      <c r="DG26" s="423">
        <v>0</v>
      </c>
      <c r="DH26" s="423">
        <v>0</v>
      </c>
      <c r="DI26" s="424">
        <v>0</v>
      </c>
      <c r="DK26" s="202" t="s">
        <v>266</v>
      </c>
      <c r="DL26" s="194">
        <v>338</v>
      </c>
      <c r="DM26" s="194">
        <v>189</v>
      </c>
      <c r="DN26" s="194">
        <v>175</v>
      </c>
      <c r="DO26" s="194">
        <v>31</v>
      </c>
      <c r="DP26" s="458">
        <v>733</v>
      </c>
      <c r="DR26" s="469" t="s">
        <v>266</v>
      </c>
      <c r="DS26" s="470">
        <v>-1</v>
      </c>
      <c r="DT26" s="470">
        <v>1</v>
      </c>
      <c r="DU26" s="470">
        <v>0</v>
      </c>
      <c r="DV26" s="470">
        <v>0</v>
      </c>
      <c r="DW26" s="471">
        <v>0</v>
      </c>
      <c r="DX26" s="1" t="b">
        <v>1</v>
      </c>
    </row>
    <row r="27" spans="1:128" s="1" customFormat="1" ht="18" customHeight="1">
      <c r="B27" s="204" t="s">
        <v>267</v>
      </c>
      <c r="C27" s="406">
        <v>14</v>
      </c>
      <c r="D27" s="115">
        <v>15</v>
      </c>
      <c r="E27" s="425">
        <v>2089</v>
      </c>
      <c r="F27" s="408">
        <v>2118</v>
      </c>
      <c r="G27" s="165">
        <v>6</v>
      </c>
      <c r="H27" s="115">
        <v>6</v>
      </c>
      <c r="I27" s="457">
        <v>2078</v>
      </c>
      <c r="J27" s="408">
        <v>2090</v>
      </c>
      <c r="K27" s="420">
        <v>7</v>
      </c>
      <c r="L27" s="421">
        <v>12</v>
      </c>
      <c r="M27" s="457">
        <v>3087</v>
      </c>
      <c r="N27" s="408">
        <v>3106</v>
      </c>
      <c r="O27" s="116">
        <v>5</v>
      </c>
      <c r="P27" s="115">
        <v>3</v>
      </c>
      <c r="Q27" s="406">
        <v>352</v>
      </c>
      <c r="R27" s="408">
        <v>360</v>
      </c>
      <c r="S27" s="409">
        <v>0</v>
      </c>
      <c r="T27" s="410">
        <v>7674</v>
      </c>
      <c r="U27"/>
      <c r="V27" s="38" t="s">
        <v>45</v>
      </c>
      <c r="W27" s="411">
        <v>15</v>
      </c>
      <c r="X27" s="262">
        <v>1</v>
      </c>
      <c r="Y27" s="262">
        <v>1</v>
      </c>
      <c r="Z27" s="263">
        <v>0</v>
      </c>
      <c r="AA27" s="412">
        <v>3</v>
      </c>
      <c r="AB27" s="264">
        <v>1</v>
      </c>
      <c r="AC27" s="264">
        <v>1</v>
      </c>
      <c r="AD27" s="263">
        <v>0</v>
      </c>
      <c r="AE27" s="412">
        <v>1</v>
      </c>
      <c r="AF27" s="264">
        <v>0</v>
      </c>
      <c r="AG27" s="264">
        <v>0</v>
      </c>
      <c r="AH27" s="263">
        <v>0</v>
      </c>
      <c r="AI27" s="412">
        <v>1</v>
      </c>
      <c r="AJ27" s="265">
        <v>0</v>
      </c>
      <c r="AK27" s="265">
        <v>0</v>
      </c>
      <c r="AL27" s="266">
        <v>0</v>
      </c>
      <c r="AM27" s="412">
        <v>4</v>
      </c>
      <c r="AN27" s="262">
        <v>0</v>
      </c>
      <c r="AO27" s="262">
        <v>0</v>
      </c>
      <c r="AP27" s="263">
        <v>1</v>
      </c>
      <c r="AQ27" s="473">
        <v>2</v>
      </c>
      <c r="AR27" s="262">
        <v>0</v>
      </c>
      <c r="AS27" s="262">
        <v>0</v>
      </c>
      <c r="AT27" s="262">
        <v>1</v>
      </c>
      <c r="AU27" s="412">
        <v>2</v>
      </c>
      <c r="AV27" s="265">
        <v>0</v>
      </c>
      <c r="AW27" s="265">
        <v>1</v>
      </c>
      <c r="AX27" s="265">
        <v>0</v>
      </c>
      <c r="AY27" s="412">
        <v>0</v>
      </c>
      <c r="AZ27" s="262">
        <v>0</v>
      </c>
      <c r="BA27" s="262">
        <v>0</v>
      </c>
      <c r="BB27" s="262">
        <v>0</v>
      </c>
      <c r="BC27" s="413">
        <v>22</v>
      </c>
      <c r="BD27" s="414">
        <v>1</v>
      </c>
      <c r="BE27" s="414">
        <v>2</v>
      </c>
      <c r="BF27" s="415">
        <v>1</v>
      </c>
      <c r="BG27" s="399"/>
      <c r="BH27" s="412">
        <v>6</v>
      </c>
      <c r="BI27" s="262">
        <v>1</v>
      </c>
      <c r="BJ27" s="262">
        <v>1</v>
      </c>
      <c r="BK27" s="263">
        <v>1</v>
      </c>
      <c r="BM27" s="267">
        <v>15</v>
      </c>
      <c r="BN27" s="265">
        <v>4</v>
      </c>
      <c r="BO27" s="265">
        <v>11</v>
      </c>
      <c r="BP27" s="268">
        <v>3</v>
      </c>
      <c r="BQ27" s="416">
        <v>33</v>
      </c>
      <c r="BS27" s="205" t="s">
        <v>337</v>
      </c>
      <c r="BT27" s="115">
        <v>12</v>
      </c>
      <c r="BU27" s="115">
        <v>7</v>
      </c>
      <c r="BV27" s="115">
        <v>14</v>
      </c>
      <c r="BW27" s="407">
        <v>6</v>
      </c>
      <c r="BX27" s="417">
        <v>39</v>
      </c>
      <c r="BZ27" s="420">
        <v>204</v>
      </c>
      <c r="CA27" s="421">
        <v>174</v>
      </c>
      <c r="CB27" s="421">
        <v>172</v>
      </c>
      <c r="CC27" s="407">
        <v>23</v>
      </c>
      <c r="CD27" s="417">
        <v>573</v>
      </c>
      <c r="CF27" s="38" t="s">
        <v>45</v>
      </c>
      <c r="CG27" s="478">
        <v>20</v>
      </c>
      <c r="CH27" s="269">
        <v>11</v>
      </c>
      <c r="CI27" s="269">
        <v>0</v>
      </c>
      <c r="CJ27" s="269">
        <v>1</v>
      </c>
      <c r="CK27" s="269">
        <v>8</v>
      </c>
      <c r="CL27" s="479">
        <v>154</v>
      </c>
      <c r="CM27" s="419">
        <v>11</v>
      </c>
      <c r="CN27" s="115">
        <v>11</v>
      </c>
      <c r="CO27" s="115">
        <v>0</v>
      </c>
      <c r="CP27" s="115">
        <v>0</v>
      </c>
      <c r="CQ27" s="115">
        <v>0</v>
      </c>
      <c r="CR27" s="115">
        <v>0</v>
      </c>
      <c r="CS27" s="115">
        <v>0</v>
      </c>
      <c r="CT27" s="115">
        <v>0</v>
      </c>
      <c r="CU27" s="115">
        <v>0</v>
      </c>
      <c r="CW27" s="204" t="s">
        <v>267</v>
      </c>
      <c r="CX27" s="165">
        <v>201</v>
      </c>
      <c r="CY27" s="115">
        <v>180</v>
      </c>
      <c r="CZ27" s="115">
        <v>182</v>
      </c>
      <c r="DA27" s="407">
        <v>27</v>
      </c>
      <c r="DB27" s="417">
        <v>590</v>
      </c>
      <c r="DD27" s="201" t="s">
        <v>267</v>
      </c>
      <c r="DE27" s="423">
        <v>0</v>
      </c>
      <c r="DF27" s="423">
        <v>0</v>
      </c>
      <c r="DG27" s="423">
        <v>0</v>
      </c>
      <c r="DH27" s="423">
        <v>0</v>
      </c>
      <c r="DI27" s="424">
        <v>0</v>
      </c>
      <c r="DK27" s="202" t="s">
        <v>267</v>
      </c>
      <c r="DL27" s="194">
        <v>204</v>
      </c>
      <c r="DM27" s="194">
        <v>174</v>
      </c>
      <c r="DN27" s="194">
        <v>172</v>
      </c>
      <c r="DO27" s="194">
        <v>23</v>
      </c>
      <c r="DP27" s="458">
        <v>573</v>
      </c>
      <c r="DR27" s="469" t="s">
        <v>267</v>
      </c>
      <c r="DS27" s="470">
        <v>0</v>
      </c>
      <c r="DT27" s="470">
        <v>0</v>
      </c>
      <c r="DU27" s="470">
        <v>0</v>
      </c>
      <c r="DV27" s="470">
        <v>0</v>
      </c>
      <c r="DW27" s="471">
        <v>0</v>
      </c>
      <c r="DX27" s="1" t="b">
        <v>1</v>
      </c>
    </row>
    <row r="28" spans="1:128" s="1" customFormat="1" ht="18" customHeight="1">
      <c r="B28" s="204" t="s">
        <v>268</v>
      </c>
      <c r="C28" s="406">
        <v>305</v>
      </c>
      <c r="D28" s="115">
        <v>157</v>
      </c>
      <c r="E28" s="425">
        <v>4419</v>
      </c>
      <c r="F28" s="408">
        <v>4881</v>
      </c>
      <c r="G28" s="165">
        <v>282</v>
      </c>
      <c r="H28" s="115">
        <v>44</v>
      </c>
      <c r="I28" s="457">
        <v>7399</v>
      </c>
      <c r="J28" s="408">
        <v>7725</v>
      </c>
      <c r="K28" s="420">
        <v>852</v>
      </c>
      <c r="L28" s="421">
        <v>50</v>
      </c>
      <c r="M28" s="457">
        <v>10227</v>
      </c>
      <c r="N28" s="408">
        <v>11129</v>
      </c>
      <c r="O28" s="116">
        <v>16</v>
      </c>
      <c r="P28" s="115">
        <v>13</v>
      </c>
      <c r="Q28" s="406">
        <v>108</v>
      </c>
      <c r="R28" s="408">
        <v>137</v>
      </c>
      <c r="S28" s="409">
        <v>13</v>
      </c>
      <c r="T28" s="410">
        <v>23885</v>
      </c>
      <c r="U28"/>
      <c r="V28" s="38" t="s">
        <v>46</v>
      </c>
      <c r="W28" s="411">
        <v>24</v>
      </c>
      <c r="X28" s="262">
        <v>0</v>
      </c>
      <c r="Y28" s="262">
        <v>1</v>
      </c>
      <c r="Z28" s="263">
        <v>0</v>
      </c>
      <c r="AA28" s="412">
        <v>3</v>
      </c>
      <c r="AB28" s="264">
        <v>0</v>
      </c>
      <c r="AC28" s="264">
        <v>0</v>
      </c>
      <c r="AD28" s="263">
        <v>0</v>
      </c>
      <c r="AE28" s="412">
        <v>11</v>
      </c>
      <c r="AF28" s="264">
        <v>1</v>
      </c>
      <c r="AG28" s="264">
        <v>0</v>
      </c>
      <c r="AH28" s="263">
        <v>3</v>
      </c>
      <c r="AI28" s="412">
        <v>2</v>
      </c>
      <c r="AJ28" s="265">
        <v>0</v>
      </c>
      <c r="AK28" s="265">
        <v>0</v>
      </c>
      <c r="AL28" s="266">
        <v>1</v>
      </c>
      <c r="AM28" s="412">
        <v>20</v>
      </c>
      <c r="AN28" s="262">
        <v>0</v>
      </c>
      <c r="AO28" s="262">
        <v>3</v>
      </c>
      <c r="AP28" s="263">
        <v>5</v>
      </c>
      <c r="AQ28" s="473">
        <v>8</v>
      </c>
      <c r="AR28" s="262">
        <v>0</v>
      </c>
      <c r="AS28" s="262">
        <v>1</v>
      </c>
      <c r="AT28" s="262">
        <v>2</v>
      </c>
      <c r="AU28" s="412">
        <v>6</v>
      </c>
      <c r="AV28" s="265">
        <v>1</v>
      </c>
      <c r="AW28" s="265">
        <v>1</v>
      </c>
      <c r="AX28" s="265">
        <v>0</v>
      </c>
      <c r="AY28" s="412">
        <v>0</v>
      </c>
      <c r="AZ28" s="262">
        <v>0</v>
      </c>
      <c r="BA28" s="262">
        <v>0</v>
      </c>
      <c r="BB28" s="262">
        <v>0</v>
      </c>
      <c r="BC28" s="413">
        <v>61</v>
      </c>
      <c r="BD28" s="414">
        <v>2</v>
      </c>
      <c r="BE28" s="414">
        <v>5</v>
      </c>
      <c r="BF28" s="415">
        <v>8</v>
      </c>
      <c r="BG28" s="399"/>
      <c r="BH28" s="412">
        <v>13</v>
      </c>
      <c r="BI28" s="262">
        <v>0</v>
      </c>
      <c r="BJ28" s="262">
        <v>1</v>
      </c>
      <c r="BK28" s="263">
        <v>3</v>
      </c>
      <c r="BM28" s="267">
        <v>68</v>
      </c>
      <c r="BN28" s="265">
        <v>40</v>
      </c>
      <c r="BO28" s="265">
        <v>78</v>
      </c>
      <c r="BP28" s="268">
        <v>57</v>
      </c>
      <c r="BQ28" s="416">
        <v>243</v>
      </c>
      <c r="BS28" s="205" t="s">
        <v>338</v>
      </c>
      <c r="BT28" s="115">
        <v>23</v>
      </c>
      <c r="BU28" s="115">
        <v>6</v>
      </c>
      <c r="BV28" s="115">
        <v>12</v>
      </c>
      <c r="BW28" s="407">
        <v>3</v>
      </c>
      <c r="BX28" s="417">
        <v>44</v>
      </c>
      <c r="BZ28" s="420">
        <v>359</v>
      </c>
      <c r="CA28" s="421">
        <v>474</v>
      </c>
      <c r="CB28" s="421">
        <v>541</v>
      </c>
      <c r="CC28" s="407">
        <v>50</v>
      </c>
      <c r="CD28" s="417">
        <v>1424</v>
      </c>
      <c r="CF28" s="38" t="s">
        <v>46</v>
      </c>
      <c r="CG28" s="478">
        <v>117</v>
      </c>
      <c r="CH28" s="269">
        <v>20</v>
      </c>
      <c r="CI28" s="269">
        <v>0</v>
      </c>
      <c r="CJ28" s="269">
        <v>0</v>
      </c>
      <c r="CK28" s="269">
        <v>97</v>
      </c>
      <c r="CL28" s="479">
        <v>168</v>
      </c>
      <c r="CM28" s="419">
        <v>36</v>
      </c>
      <c r="CN28" s="115">
        <v>20</v>
      </c>
      <c r="CO28" s="115">
        <v>0</v>
      </c>
      <c r="CP28" s="115">
        <v>0</v>
      </c>
      <c r="CQ28" s="115">
        <v>0</v>
      </c>
      <c r="CR28" s="115">
        <v>0</v>
      </c>
      <c r="CS28" s="115">
        <v>0</v>
      </c>
      <c r="CT28" s="115">
        <v>16</v>
      </c>
      <c r="CU28" s="115">
        <v>0</v>
      </c>
      <c r="CW28" s="204" t="s">
        <v>268</v>
      </c>
      <c r="CX28" s="165">
        <v>358</v>
      </c>
      <c r="CY28" s="115">
        <v>469</v>
      </c>
      <c r="CZ28" s="115">
        <v>533</v>
      </c>
      <c r="DA28" s="407">
        <v>47</v>
      </c>
      <c r="DB28" s="417">
        <v>1407</v>
      </c>
      <c r="DD28" s="201" t="s">
        <v>268</v>
      </c>
      <c r="DE28" s="423">
        <v>0</v>
      </c>
      <c r="DF28" s="423">
        <v>0</v>
      </c>
      <c r="DG28" s="423">
        <v>0</v>
      </c>
      <c r="DH28" s="423">
        <v>0</v>
      </c>
      <c r="DI28" s="424">
        <v>0</v>
      </c>
      <c r="DK28" s="202" t="s">
        <v>268</v>
      </c>
      <c r="DL28" s="194">
        <v>359</v>
      </c>
      <c r="DM28" s="194">
        <v>474</v>
      </c>
      <c r="DN28" s="194">
        <v>541</v>
      </c>
      <c r="DO28" s="194">
        <v>50</v>
      </c>
      <c r="DP28" s="458">
        <v>1424</v>
      </c>
      <c r="DR28" s="469" t="s">
        <v>268</v>
      </c>
      <c r="DS28" s="470">
        <v>0</v>
      </c>
      <c r="DT28" s="470">
        <v>0</v>
      </c>
      <c r="DU28" s="470">
        <v>0</v>
      </c>
      <c r="DV28" s="470">
        <v>0</v>
      </c>
      <c r="DW28" s="471">
        <v>0</v>
      </c>
      <c r="DX28" s="1" t="b">
        <v>1</v>
      </c>
    </row>
    <row r="29" spans="1:128" s="1" customFormat="1" ht="18" customHeight="1">
      <c r="B29" s="204" t="s">
        <v>269</v>
      </c>
      <c r="C29" s="406">
        <v>148</v>
      </c>
      <c r="D29" s="115">
        <v>13</v>
      </c>
      <c r="E29" s="425">
        <v>1793</v>
      </c>
      <c r="F29" s="408">
        <v>1954</v>
      </c>
      <c r="G29" s="165">
        <v>96</v>
      </c>
      <c r="H29" s="115">
        <v>9</v>
      </c>
      <c r="I29" s="457">
        <v>3555</v>
      </c>
      <c r="J29" s="408">
        <v>3660</v>
      </c>
      <c r="K29" s="420">
        <v>71</v>
      </c>
      <c r="L29" s="421">
        <v>8</v>
      </c>
      <c r="M29" s="457">
        <v>3378</v>
      </c>
      <c r="N29" s="408">
        <v>3457</v>
      </c>
      <c r="O29" s="116">
        <v>75</v>
      </c>
      <c r="P29" s="115">
        <v>16</v>
      </c>
      <c r="Q29" s="406">
        <v>1897</v>
      </c>
      <c r="R29" s="408">
        <v>1988</v>
      </c>
      <c r="S29" s="409">
        <v>190</v>
      </c>
      <c r="T29" s="410">
        <v>11249</v>
      </c>
      <c r="U29"/>
      <c r="V29" s="38" t="s">
        <v>47</v>
      </c>
      <c r="W29" s="411">
        <v>12</v>
      </c>
      <c r="X29" s="262">
        <v>5</v>
      </c>
      <c r="Y29" s="262">
        <v>0</v>
      </c>
      <c r="Z29" s="263">
        <v>0</v>
      </c>
      <c r="AA29" s="412">
        <v>5</v>
      </c>
      <c r="AB29" s="264">
        <v>3</v>
      </c>
      <c r="AC29" s="264">
        <v>0</v>
      </c>
      <c r="AD29" s="263">
        <v>0</v>
      </c>
      <c r="AE29" s="412">
        <v>4</v>
      </c>
      <c r="AF29" s="264">
        <v>1</v>
      </c>
      <c r="AG29" s="264">
        <v>0</v>
      </c>
      <c r="AH29" s="263">
        <v>0</v>
      </c>
      <c r="AI29" s="412">
        <v>0</v>
      </c>
      <c r="AJ29" s="265">
        <v>0</v>
      </c>
      <c r="AK29" s="265">
        <v>0</v>
      </c>
      <c r="AL29" s="266">
        <v>0</v>
      </c>
      <c r="AM29" s="412">
        <v>5</v>
      </c>
      <c r="AN29" s="262">
        <v>2</v>
      </c>
      <c r="AO29" s="262">
        <v>0</v>
      </c>
      <c r="AP29" s="263">
        <v>0</v>
      </c>
      <c r="AQ29" s="473">
        <v>1</v>
      </c>
      <c r="AR29" s="262">
        <v>1</v>
      </c>
      <c r="AS29" s="262">
        <v>0</v>
      </c>
      <c r="AT29" s="262">
        <v>0</v>
      </c>
      <c r="AU29" s="412">
        <v>4</v>
      </c>
      <c r="AV29" s="265">
        <v>0</v>
      </c>
      <c r="AW29" s="265">
        <v>0</v>
      </c>
      <c r="AX29" s="265">
        <v>0</v>
      </c>
      <c r="AY29" s="412">
        <v>2</v>
      </c>
      <c r="AZ29" s="262">
        <v>0</v>
      </c>
      <c r="BA29" s="262">
        <v>0</v>
      </c>
      <c r="BB29" s="262">
        <v>0</v>
      </c>
      <c r="BC29" s="413">
        <v>25</v>
      </c>
      <c r="BD29" s="414">
        <v>8</v>
      </c>
      <c r="BE29" s="414">
        <v>0</v>
      </c>
      <c r="BF29" s="415">
        <v>0</v>
      </c>
      <c r="BG29" s="399"/>
      <c r="BH29" s="412">
        <v>8</v>
      </c>
      <c r="BI29" s="262">
        <v>4</v>
      </c>
      <c r="BJ29" s="262">
        <v>0</v>
      </c>
      <c r="BK29" s="263">
        <v>0</v>
      </c>
      <c r="BM29" s="267">
        <v>10</v>
      </c>
      <c r="BN29" s="265">
        <v>6</v>
      </c>
      <c r="BO29" s="265">
        <v>3</v>
      </c>
      <c r="BP29" s="268">
        <v>2</v>
      </c>
      <c r="BQ29" s="416">
        <v>21</v>
      </c>
      <c r="BS29" s="205" t="s">
        <v>339</v>
      </c>
      <c r="BT29" s="115">
        <v>5</v>
      </c>
      <c r="BU29" s="115">
        <v>4</v>
      </c>
      <c r="BV29" s="115">
        <v>9</v>
      </c>
      <c r="BW29" s="407">
        <v>2</v>
      </c>
      <c r="BX29" s="417">
        <v>20</v>
      </c>
      <c r="BZ29" s="420">
        <v>156</v>
      </c>
      <c r="CA29" s="421">
        <v>233</v>
      </c>
      <c r="CB29" s="421">
        <v>204</v>
      </c>
      <c r="CC29" s="407">
        <v>156</v>
      </c>
      <c r="CD29" s="417">
        <v>749</v>
      </c>
      <c r="CF29" s="38" t="s">
        <v>270</v>
      </c>
      <c r="CG29" s="478">
        <v>35</v>
      </c>
      <c r="CH29" s="269">
        <v>35</v>
      </c>
      <c r="CI29" s="269">
        <v>0</v>
      </c>
      <c r="CJ29" s="269">
        <v>0</v>
      </c>
      <c r="CK29" s="269">
        <v>0</v>
      </c>
      <c r="CL29" s="479">
        <v>358</v>
      </c>
      <c r="CM29" s="479">
        <v>33</v>
      </c>
      <c r="CN29" s="421">
        <v>33</v>
      </c>
      <c r="CO29" s="115">
        <v>0</v>
      </c>
      <c r="CP29" s="115">
        <v>0</v>
      </c>
      <c r="CQ29" s="115">
        <v>0</v>
      </c>
      <c r="CR29" s="115">
        <v>0</v>
      </c>
      <c r="CS29" s="115">
        <v>0</v>
      </c>
      <c r="CT29" s="115">
        <v>0</v>
      </c>
      <c r="CU29" s="115">
        <v>0</v>
      </c>
      <c r="CW29" s="204" t="s">
        <v>269</v>
      </c>
      <c r="CX29" s="165">
        <v>149</v>
      </c>
      <c r="CY29" s="115">
        <v>233</v>
      </c>
      <c r="CZ29" s="115">
        <v>208</v>
      </c>
      <c r="DA29" s="407">
        <v>154</v>
      </c>
      <c r="DB29" s="417">
        <v>744</v>
      </c>
      <c r="DD29" s="201" t="s">
        <v>269</v>
      </c>
      <c r="DE29" s="423">
        <v>0</v>
      </c>
      <c r="DF29" s="423">
        <v>0</v>
      </c>
      <c r="DG29" s="423">
        <v>0</v>
      </c>
      <c r="DH29" s="423">
        <v>0</v>
      </c>
      <c r="DI29" s="424">
        <v>0</v>
      </c>
      <c r="DK29" s="202" t="s">
        <v>269</v>
      </c>
      <c r="DL29" s="194">
        <v>156</v>
      </c>
      <c r="DM29" s="194">
        <v>233</v>
      </c>
      <c r="DN29" s="194">
        <v>204</v>
      </c>
      <c r="DO29" s="194">
        <v>156</v>
      </c>
      <c r="DP29" s="458">
        <v>749</v>
      </c>
      <c r="DR29" s="469" t="s">
        <v>269</v>
      </c>
      <c r="DS29" s="470">
        <v>0</v>
      </c>
      <c r="DT29" s="470">
        <v>0</v>
      </c>
      <c r="DU29" s="470">
        <v>0</v>
      </c>
      <c r="DV29" s="470">
        <v>0</v>
      </c>
      <c r="DW29" s="471">
        <v>0</v>
      </c>
      <c r="DX29" s="1" t="b">
        <v>1</v>
      </c>
    </row>
    <row r="30" spans="1:128" s="1" customFormat="1" ht="18" customHeight="1">
      <c r="B30" s="204" t="s">
        <v>271</v>
      </c>
      <c r="C30" s="406">
        <v>27</v>
      </c>
      <c r="D30" s="115">
        <v>56</v>
      </c>
      <c r="E30" s="425">
        <v>1504</v>
      </c>
      <c r="F30" s="408">
        <v>1587</v>
      </c>
      <c r="G30" s="165">
        <v>13</v>
      </c>
      <c r="H30" s="115">
        <v>19</v>
      </c>
      <c r="I30" s="457">
        <v>1320</v>
      </c>
      <c r="J30" s="408">
        <v>1352</v>
      </c>
      <c r="K30" s="420">
        <v>8</v>
      </c>
      <c r="L30" s="421">
        <v>31</v>
      </c>
      <c r="M30" s="457">
        <v>1757</v>
      </c>
      <c r="N30" s="408">
        <v>1796</v>
      </c>
      <c r="O30" s="116">
        <v>14</v>
      </c>
      <c r="P30" s="115">
        <v>15</v>
      </c>
      <c r="Q30" s="406">
        <v>728</v>
      </c>
      <c r="R30" s="408">
        <v>757</v>
      </c>
      <c r="S30" s="409">
        <v>8</v>
      </c>
      <c r="T30" s="410">
        <v>5500</v>
      </c>
      <c r="U30"/>
      <c r="V30" s="38" t="s">
        <v>48</v>
      </c>
      <c r="W30" s="411">
        <v>29</v>
      </c>
      <c r="X30" s="262">
        <v>4</v>
      </c>
      <c r="Y30" s="262">
        <v>1</v>
      </c>
      <c r="Z30" s="263">
        <v>1</v>
      </c>
      <c r="AA30" s="412">
        <v>7</v>
      </c>
      <c r="AB30" s="264">
        <v>1</v>
      </c>
      <c r="AC30" s="264">
        <v>0</v>
      </c>
      <c r="AD30" s="263">
        <v>0</v>
      </c>
      <c r="AE30" s="412">
        <v>8</v>
      </c>
      <c r="AF30" s="264">
        <v>0</v>
      </c>
      <c r="AG30" s="264">
        <v>1</v>
      </c>
      <c r="AH30" s="263">
        <v>1</v>
      </c>
      <c r="AI30" s="412">
        <v>0</v>
      </c>
      <c r="AJ30" s="265">
        <v>0</v>
      </c>
      <c r="AK30" s="265">
        <v>0</v>
      </c>
      <c r="AL30" s="266">
        <v>0</v>
      </c>
      <c r="AM30" s="412">
        <v>18</v>
      </c>
      <c r="AN30" s="262">
        <v>2</v>
      </c>
      <c r="AO30" s="262">
        <v>0</v>
      </c>
      <c r="AP30" s="263">
        <v>3</v>
      </c>
      <c r="AQ30" s="473">
        <v>8</v>
      </c>
      <c r="AR30" s="262">
        <v>1</v>
      </c>
      <c r="AS30" s="262">
        <v>0</v>
      </c>
      <c r="AT30" s="262">
        <v>1</v>
      </c>
      <c r="AU30" s="412">
        <v>3</v>
      </c>
      <c r="AV30" s="265">
        <v>0</v>
      </c>
      <c r="AW30" s="265">
        <v>1</v>
      </c>
      <c r="AX30" s="265">
        <v>0</v>
      </c>
      <c r="AY30" s="412">
        <v>1</v>
      </c>
      <c r="AZ30" s="262">
        <v>0</v>
      </c>
      <c r="BA30" s="262">
        <v>1</v>
      </c>
      <c r="BB30" s="262">
        <v>0</v>
      </c>
      <c r="BC30" s="413">
        <v>58</v>
      </c>
      <c r="BD30" s="414">
        <v>6</v>
      </c>
      <c r="BE30" s="414">
        <v>3</v>
      </c>
      <c r="BF30" s="415">
        <v>5</v>
      </c>
      <c r="BG30" s="399"/>
      <c r="BH30" s="412">
        <v>16</v>
      </c>
      <c r="BI30" s="262">
        <v>2</v>
      </c>
      <c r="BJ30" s="262">
        <v>1</v>
      </c>
      <c r="BK30" s="263">
        <v>1</v>
      </c>
      <c r="BM30" s="267">
        <v>6</v>
      </c>
      <c r="BN30" s="265">
        <v>6</v>
      </c>
      <c r="BO30" s="265">
        <v>4</v>
      </c>
      <c r="BP30" s="268">
        <v>3</v>
      </c>
      <c r="BQ30" s="416">
        <v>19</v>
      </c>
      <c r="BS30" s="205" t="s">
        <v>340</v>
      </c>
      <c r="BT30" s="115">
        <v>30</v>
      </c>
      <c r="BU30" s="115">
        <v>9</v>
      </c>
      <c r="BV30" s="115">
        <v>11</v>
      </c>
      <c r="BW30" s="407">
        <v>3</v>
      </c>
      <c r="BX30" s="417">
        <v>53</v>
      </c>
      <c r="BZ30" s="420">
        <v>342</v>
      </c>
      <c r="CA30" s="421">
        <v>300</v>
      </c>
      <c r="CB30" s="421">
        <v>228</v>
      </c>
      <c r="CC30" s="407">
        <v>53</v>
      </c>
      <c r="CD30" s="417">
        <v>923</v>
      </c>
      <c r="CF30" s="38" t="s">
        <v>272</v>
      </c>
      <c r="CG30" s="478">
        <v>74</v>
      </c>
      <c r="CH30" s="269">
        <v>74</v>
      </c>
      <c r="CI30" s="269">
        <v>0</v>
      </c>
      <c r="CJ30" s="269">
        <v>0</v>
      </c>
      <c r="CK30" s="269">
        <v>0</v>
      </c>
      <c r="CL30" s="479">
        <v>199</v>
      </c>
      <c r="CM30" s="479">
        <v>40</v>
      </c>
      <c r="CN30" s="421">
        <v>40</v>
      </c>
      <c r="CO30" s="115">
        <v>0</v>
      </c>
      <c r="CP30" s="115">
        <v>0</v>
      </c>
      <c r="CQ30" s="115">
        <v>0</v>
      </c>
      <c r="CR30" s="115">
        <v>0</v>
      </c>
      <c r="CS30" s="115">
        <v>0</v>
      </c>
      <c r="CT30" s="115">
        <v>0</v>
      </c>
      <c r="CU30" s="115">
        <v>0</v>
      </c>
      <c r="CW30" s="204" t="s">
        <v>271</v>
      </c>
      <c r="CX30" s="165">
        <v>344</v>
      </c>
      <c r="CY30" s="115">
        <v>297</v>
      </c>
      <c r="CZ30" s="115">
        <v>221</v>
      </c>
      <c r="DA30" s="407">
        <v>56</v>
      </c>
      <c r="DB30" s="417">
        <v>918</v>
      </c>
      <c r="DD30" s="201" t="s">
        <v>271</v>
      </c>
      <c r="DE30" s="423">
        <v>1</v>
      </c>
      <c r="DF30" s="423">
        <v>-4</v>
      </c>
      <c r="DG30" s="423">
        <v>0</v>
      </c>
      <c r="DH30" s="423">
        <v>3</v>
      </c>
      <c r="DI30" s="424">
        <v>0</v>
      </c>
      <c r="DK30" s="202" t="s">
        <v>271</v>
      </c>
      <c r="DL30" s="194">
        <v>343</v>
      </c>
      <c r="DM30" s="194">
        <v>296</v>
      </c>
      <c r="DN30" s="194">
        <v>228</v>
      </c>
      <c r="DO30" s="194">
        <v>56</v>
      </c>
      <c r="DP30" s="458">
        <v>923</v>
      </c>
      <c r="DR30" s="469" t="s">
        <v>271</v>
      </c>
      <c r="DS30" s="470">
        <v>-1</v>
      </c>
      <c r="DT30" s="470">
        <v>4</v>
      </c>
      <c r="DU30" s="470">
        <v>0</v>
      </c>
      <c r="DV30" s="470">
        <v>-3</v>
      </c>
      <c r="DW30" s="471">
        <v>0</v>
      </c>
      <c r="DX30" s="1" t="b">
        <v>1</v>
      </c>
    </row>
    <row r="31" spans="1:128" s="1" customFormat="1" ht="18" customHeight="1">
      <c r="B31" s="204" t="s">
        <v>273</v>
      </c>
      <c r="C31" s="406">
        <v>52</v>
      </c>
      <c r="D31" s="115">
        <v>85</v>
      </c>
      <c r="E31" s="425">
        <v>4525</v>
      </c>
      <c r="F31" s="408">
        <v>4662</v>
      </c>
      <c r="G31" s="165">
        <v>9</v>
      </c>
      <c r="H31" s="115">
        <v>40</v>
      </c>
      <c r="I31" s="457">
        <v>4662</v>
      </c>
      <c r="J31" s="408">
        <v>4711</v>
      </c>
      <c r="K31" s="420">
        <v>34</v>
      </c>
      <c r="L31" s="421">
        <v>77</v>
      </c>
      <c r="M31" s="457">
        <v>5583</v>
      </c>
      <c r="N31" s="408">
        <v>5694</v>
      </c>
      <c r="O31" s="116">
        <v>15</v>
      </c>
      <c r="P31" s="115">
        <v>12</v>
      </c>
      <c r="Q31" s="406">
        <v>45</v>
      </c>
      <c r="R31" s="408">
        <v>72</v>
      </c>
      <c r="S31" s="409">
        <v>24</v>
      </c>
      <c r="T31" s="410">
        <v>15163</v>
      </c>
      <c r="U31"/>
      <c r="V31" s="38" t="s">
        <v>49</v>
      </c>
      <c r="W31" s="411">
        <v>19</v>
      </c>
      <c r="X31" s="262">
        <v>5</v>
      </c>
      <c r="Y31" s="262">
        <v>0</v>
      </c>
      <c r="Z31" s="263">
        <v>0</v>
      </c>
      <c r="AA31" s="412">
        <v>8</v>
      </c>
      <c r="AB31" s="264">
        <v>1</v>
      </c>
      <c r="AC31" s="264">
        <v>0</v>
      </c>
      <c r="AD31" s="263">
        <v>0</v>
      </c>
      <c r="AE31" s="412">
        <v>8</v>
      </c>
      <c r="AF31" s="264">
        <v>0</v>
      </c>
      <c r="AG31" s="264">
        <v>0</v>
      </c>
      <c r="AH31" s="263">
        <v>2</v>
      </c>
      <c r="AI31" s="412">
        <v>2</v>
      </c>
      <c r="AJ31" s="265">
        <v>0</v>
      </c>
      <c r="AK31" s="265">
        <v>0</v>
      </c>
      <c r="AL31" s="266">
        <v>0</v>
      </c>
      <c r="AM31" s="412">
        <v>13</v>
      </c>
      <c r="AN31" s="262">
        <v>0</v>
      </c>
      <c r="AO31" s="262">
        <v>0</v>
      </c>
      <c r="AP31" s="263">
        <v>2</v>
      </c>
      <c r="AQ31" s="473">
        <v>5</v>
      </c>
      <c r="AR31" s="262">
        <v>0</v>
      </c>
      <c r="AS31" s="262">
        <v>0</v>
      </c>
      <c r="AT31" s="262">
        <v>1</v>
      </c>
      <c r="AU31" s="412">
        <v>0</v>
      </c>
      <c r="AV31" s="265">
        <v>0</v>
      </c>
      <c r="AW31" s="265">
        <v>0</v>
      </c>
      <c r="AX31" s="265">
        <v>0</v>
      </c>
      <c r="AY31" s="412">
        <v>0</v>
      </c>
      <c r="AZ31" s="262">
        <v>0</v>
      </c>
      <c r="BA31" s="262">
        <v>0</v>
      </c>
      <c r="BB31" s="262">
        <v>0</v>
      </c>
      <c r="BC31" s="413">
        <v>40</v>
      </c>
      <c r="BD31" s="414">
        <v>5</v>
      </c>
      <c r="BE31" s="414">
        <v>0</v>
      </c>
      <c r="BF31" s="415">
        <v>4</v>
      </c>
      <c r="BG31" s="399"/>
      <c r="BH31" s="412">
        <v>15</v>
      </c>
      <c r="BI31" s="262">
        <v>1</v>
      </c>
      <c r="BJ31" s="262">
        <v>0</v>
      </c>
      <c r="BK31" s="263">
        <v>1</v>
      </c>
      <c r="BM31" s="267">
        <v>28</v>
      </c>
      <c r="BN31" s="265">
        <v>14</v>
      </c>
      <c r="BO31" s="265">
        <v>17</v>
      </c>
      <c r="BP31" s="268">
        <v>0</v>
      </c>
      <c r="BQ31" s="416">
        <v>59</v>
      </c>
      <c r="BS31" s="205" t="s">
        <v>341</v>
      </c>
      <c r="BT31" s="115">
        <v>30</v>
      </c>
      <c r="BU31" s="115">
        <v>7</v>
      </c>
      <c r="BV31" s="115">
        <v>11</v>
      </c>
      <c r="BW31" s="407">
        <v>0</v>
      </c>
      <c r="BX31" s="417">
        <v>48</v>
      </c>
      <c r="BZ31" s="420">
        <v>388</v>
      </c>
      <c r="CA31" s="421">
        <v>386</v>
      </c>
      <c r="CB31" s="421">
        <v>376</v>
      </c>
      <c r="CC31" s="407">
        <v>0</v>
      </c>
      <c r="CD31" s="417">
        <v>1150</v>
      </c>
      <c r="CF31" s="38" t="s">
        <v>49</v>
      </c>
      <c r="CG31" s="478">
        <v>87</v>
      </c>
      <c r="CH31" s="269">
        <v>87</v>
      </c>
      <c r="CI31" s="269">
        <v>0</v>
      </c>
      <c r="CJ31" s="269">
        <v>0</v>
      </c>
      <c r="CK31" s="269">
        <v>0</v>
      </c>
      <c r="CL31" s="479">
        <v>305</v>
      </c>
      <c r="CM31" s="479">
        <v>54</v>
      </c>
      <c r="CN31" s="421">
        <v>53</v>
      </c>
      <c r="CO31" s="421">
        <v>0</v>
      </c>
      <c r="CP31" s="421">
        <v>0</v>
      </c>
      <c r="CQ31" s="421">
        <v>0</v>
      </c>
      <c r="CR31" s="421">
        <v>0</v>
      </c>
      <c r="CS31" s="421">
        <v>1</v>
      </c>
      <c r="CT31" s="421">
        <v>0</v>
      </c>
      <c r="CU31" s="421">
        <v>0</v>
      </c>
      <c r="CW31" s="204" t="s">
        <v>273</v>
      </c>
      <c r="CX31" s="165">
        <v>399</v>
      </c>
      <c r="CY31" s="115">
        <v>385</v>
      </c>
      <c r="CZ31" s="115">
        <v>374</v>
      </c>
      <c r="DA31" s="407">
        <v>0</v>
      </c>
      <c r="DB31" s="417">
        <v>1158</v>
      </c>
      <c r="DD31" s="201" t="s">
        <v>273</v>
      </c>
      <c r="DE31" s="423">
        <v>0</v>
      </c>
      <c r="DF31" s="423">
        <v>0</v>
      </c>
      <c r="DG31" s="423">
        <v>0</v>
      </c>
      <c r="DH31" s="423">
        <v>0</v>
      </c>
      <c r="DI31" s="424">
        <v>0</v>
      </c>
      <c r="DK31" s="202" t="s">
        <v>273</v>
      </c>
      <c r="DL31" s="194">
        <v>388</v>
      </c>
      <c r="DM31" s="194">
        <v>386</v>
      </c>
      <c r="DN31" s="194">
        <v>376</v>
      </c>
      <c r="DO31" s="194">
        <v>0</v>
      </c>
      <c r="DP31" s="458">
        <v>1150</v>
      </c>
      <c r="DR31" s="469" t="s">
        <v>273</v>
      </c>
      <c r="DS31" s="470">
        <v>0</v>
      </c>
      <c r="DT31" s="470">
        <v>0</v>
      </c>
      <c r="DU31" s="470">
        <v>0</v>
      </c>
      <c r="DV31" s="470">
        <v>0</v>
      </c>
      <c r="DW31" s="471">
        <v>0</v>
      </c>
      <c r="DX31" s="1" t="b">
        <v>1</v>
      </c>
    </row>
    <row r="32" spans="1:128" s="1" customFormat="1" ht="18" customHeight="1">
      <c r="B32" s="204" t="s">
        <v>274</v>
      </c>
      <c r="C32" s="406">
        <v>48</v>
      </c>
      <c r="D32" s="115">
        <v>75</v>
      </c>
      <c r="E32" s="425">
        <v>2533</v>
      </c>
      <c r="F32" s="408">
        <v>2656</v>
      </c>
      <c r="G32" s="165">
        <v>9</v>
      </c>
      <c r="H32" s="115">
        <v>30</v>
      </c>
      <c r="I32" s="457">
        <v>3197</v>
      </c>
      <c r="J32" s="408">
        <v>3236</v>
      </c>
      <c r="K32" s="420">
        <v>28</v>
      </c>
      <c r="L32" s="421">
        <v>72</v>
      </c>
      <c r="M32" s="457">
        <v>4261</v>
      </c>
      <c r="N32" s="408">
        <v>4361</v>
      </c>
      <c r="O32" s="116">
        <v>14</v>
      </c>
      <c r="P32" s="115">
        <v>10</v>
      </c>
      <c r="Q32" s="406">
        <v>409</v>
      </c>
      <c r="R32" s="408">
        <v>433</v>
      </c>
      <c r="S32" s="409">
        <v>1</v>
      </c>
      <c r="T32" s="410">
        <v>10687</v>
      </c>
      <c r="U32"/>
      <c r="V32" s="38" t="s">
        <v>50</v>
      </c>
      <c r="W32" s="411">
        <v>41</v>
      </c>
      <c r="X32" s="262">
        <v>8</v>
      </c>
      <c r="Y32" s="262">
        <v>1</v>
      </c>
      <c r="Z32" s="263">
        <v>0</v>
      </c>
      <c r="AA32" s="412">
        <v>9</v>
      </c>
      <c r="AB32" s="264">
        <v>1</v>
      </c>
      <c r="AC32" s="264">
        <v>0</v>
      </c>
      <c r="AD32" s="263">
        <v>0</v>
      </c>
      <c r="AE32" s="412">
        <v>18</v>
      </c>
      <c r="AF32" s="264">
        <v>3</v>
      </c>
      <c r="AG32" s="264">
        <v>0</v>
      </c>
      <c r="AH32" s="263">
        <v>4</v>
      </c>
      <c r="AI32" s="412">
        <v>4</v>
      </c>
      <c r="AJ32" s="265">
        <v>0</v>
      </c>
      <c r="AK32" s="265">
        <v>0</v>
      </c>
      <c r="AL32" s="266">
        <v>1</v>
      </c>
      <c r="AM32" s="412">
        <v>27</v>
      </c>
      <c r="AN32" s="262">
        <v>3</v>
      </c>
      <c r="AO32" s="262">
        <v>1</v>
      </c>
      <c r="AP32" s="263">
        <v>3</v>
      </c>
      <c r="AQ32" s="473">
        <v>20</v>
      </c>
      <c r="AR32" s="262">
        <v>2</v>
      </c>
      <c r="AS32" s="262">
        <v>0</v>
      </c>
      <c r="AT32" s="262">
        <v>3</v>
      </c>
      <c r="AU32" s="412">
        <v>7</v>
      </c>
      <c r="AV32" s="265">
        <v>4</v>
      </c>
      <c r="AW32" s="265">
        <v>1</v>
      </c>
      <c r="AX32" s="265">
        <v>0</v>
      </c>
      <c r="AY32" s="412">
        <v>2</v>
      </c>
      <c r="AZ32" s="262">
        <v>1</v>
      </c>
      <c r="BA32" s="262">
        <v>0</v>
      </c>
      <c r="BB32" s="262">
        <v>0</v>
      </c>
      <c r="BC32" s="413">
        <v>93</v>
      </c>
      <c r="BD32" s="414">
        <v>18</v>
      </c>
      <c r="BE32" s="414">
        <v>3</v>
      </c>
      <c r="BF32" s="415">
        <v>7</v>
      </c>
      <c r="BG32" s="399"/>
      <c r="BH32" s="412">
        <v>35</v>
      </c>
      <c r="BI32" s="262">
        <v>4</v>
      </c>
      <c r="BJ32" s="262">
        <v>0</v>
      </c>
      <c r="BK32" s="263">
        <v>4</v>
      </c>
      <c r="BM32" s="267">
        <v>105</v>
      </c>
      <c r="BN32" s="265">
        <v>46</v>
      </c>
      <c r="BO32" s="265">
        <v>67</v>
      </c>
      <c r="BP32" s="268">
        <v>13</v>
      </c>
      <c r="BQ32" s="416">
        <v>231</v>
      </c>
      <c r="BS32" s="205" t="s">
        <v>342</v>
      </c>
      <c r="BT32" s="115">
        <v>47</v>
      </c>
      <c r="BU32" s="115">
        <v>14</v>
      </c>
      <c r="BV32" s="115">
        <v>15</v>
      </c>
      <c r="BW32" s="407">
        <v>2</v>
      </c>
      <c r="BX32" s="417">
        <v>78</v>
      </c>
      <c r="BZ32" s="420">
        <v>607</v>
      </c>
      <c r="CA32" s="421">
        <v>513</v>
      </c>
      <c r="CB32" s="421">
        <v>676</v>
      </c>
      <c r="CC32" s="407">
        <v>95</v>
      </c>
      <c r="CD32" s="417">
        <v>1891</v>
      </c>
      <c r="CF32" s="38" t="s">
        <v>50</v>
      </c>
      <c r="CG32" s="478">
        <v>89</v>
      </c>
      <c r="CH32" s="269">
        <v>89</v>
      </c>
      <c r="CI32" s="269">
        <v>0</v>
      </c>
      <c r="CJ32" s="269">
        <v>0</v>
      </c>
      <c r="CK32" s="269">
        <v>0</v>
      </c>
      <c r="CL32" s="479">
        <v>394</v>
      </c>
      <c r="CM32" s="479">
        <v>29</v>
      </c>
      <c r="CN32" s="421">
        <v>29</v>
      </c>
      <c r="CO32" s="115">
        <v>0</v>
      </c>
      <c r="CP32" s="115">
        <v>0</v>
      </c>
      <c r="CQ32" s="115">
        <v>0</v>
      </c>
      <c r="CR32" s="115">
        <v>0</v>
      </c>
      <c r="CS32" s="115">
        <v>0</v>
      </c>
      <c r="CT32" s="115">
        <v>0</v>
      </c>
      <c r="CU32" s="115">
        <v>0</v>
      </c>
      <c r="CW32" s="204" t="s">
        <v>274</v>
      </c>
      <c r="CX32" s="165">
        <v>613</v>
      </c>
      <c r="CY32" s="115">
        <v>509</v>
      </c>
      <c r="CZ32" s="115">
        <v>664</v>
      </c>
      <c r="DA32" s="407">
        <v>90</v>
      </c>
      <c r="DB32" s="417">
        <v>1876</v>
      </c>
      <c r="DD32" s="201" t="s">
        <v>274</v>
      </c>
      <c r="DE32" s="423">
        <v>0</v>
      </c>
      <c r="DF32" s="423">
        <v>0</v>
      </c>
      <c r="DG32" s="423">
        <v>0</v>
      </c>
      <c r="DH32" s="423">
        <v>0</v>
      </c>
      <c r="DI32" s="424">
        <v>0</v>
      </c>
      <c r="DK32" s="202" t="s">
        <v>274</v>
      </c>
      <c r="DL32" s="194">
        <v>607</v>
      </c>
      <c r="DM32" s="194">
        <v>513</v>
      </c>
      <c r="DN32" s="194">
        <v>676</v>
      </c>
      <c r="DO32" s="194">
        <v>95</v>
      </c>
      <c r="DP32" s="458">
        <v>1891</v>
      </c>
      <c r="DR32" s="469" t="s">
        <v>274</v>
      </c>
      <c r="DS32" s="470">
        <v>0</v>
      </c>
      <c r="DT32" s="470">
        <v>0</v>
      </c>
      <c r="DU32" s="470">
        <v>0</v>
      </c>
      <c r="DV32" s="470">
        <v>0</v>
      </c>
      <c r="DW32" s="471">
        <v>0</v>
      </c>
      <c r="DX32" s="1" t="b">
        <v>1</v>
      </c>
    </row>
    <row r="33" spans="2:129" s="1" customFormat="1" ht="18" customHeight="1">
      <c r="B33" s="204" t="s">
        <v>275</v>
      </c>
      <c r="C33" s="406">
        <v>41</v>
      </c>
      <c r="D33" s="115">
        <v>55</v>
      </c>
      <c r="E33" s="425">
        <v>6805</v>
      </c>
      <c r="F33" s="408">
        <v>6901</v>
      </c>
      <c r="G33" s="165">
        <v>16</v>
      </c>
      <c r="H33" s="115">
        <v>33</v>
      </c>
      <c r="I33" s="457">
        <v>9895</v>
      </c>
      <c r="J33" s="408">
        <v>9944</v>
      </c>
      <c r="K33" s="420">
        <v>19</v>
      </c>
      <c r="L33" s="421">
        <v>22</v>
      </c>
      <c r="M33" s="457">
        <v>7070</v>
      </c>
      <c r="N33" s="408">
        <v>7111</v>
      </c>
      <c r="O33" s="116">
        <v>20</v>
      </c>
      <c r="P33" s="115">
        <v>28</v>
      </c>
      <c r="Q33" s="406">
        <v>1382</v>
      </c>
      <c r="R33" s="408">
        <v>1430</v>
      </c>
      <c r="S33" s="409">
        <v>0</v>
      </c>
      <c r="T33" s="410">
        <v>25386</v>
      </c>
      <c r="U33"/>
      <c r="V33" s="38" t="s">
        <v>51</v>
      </c>
      <c r="W33" s="411">
        <v>37</v>
      </c>
      <c r="X33" s="262">
        <v>3</v>
      </c>
      <c r="Y33" s="262">
        <v>4</v>
      </c>
      <c r="Z33" s="263">
        <v>0</v>
      </c>
      <c r="AA33" s="412">
        <v>13</v>
      </c>
      <c r="AB33" s="264">
        <v>0</v>
      </c>
      <c r="AC33" s="264">
        <v>0</v>
      </c>
      <c r="AD33" s="263">
        <v>0</v>
      </c>
      <c r="AE33" s="412">
        <v>18</v>
      </c>
      <c r="AF33" s="264">
        <v>0</v>
      </c>
      <c r="AG33" s="264">
        <v>0</v>
      </c>
      <c r="AH33" s="263">
        <v>6</v>
      </c>
      <c r="AI33" s="412">
        <v>5</v>
      </c>
      <c r="AJ33" s="265">
        <v>0</v>
      </c>
      <c r="AK33" s="265">
        <v>0</v>
      </c>
      <c r="AL33" s="266">
        <v>0</v>
      </c>
      <c r="AM33" s="412">
        <v>8</v>
      </c>
      <c r="AN33" s="262">
        <v>0</v>
      </c>
      <c r="AO33" s="262">
        <v>0</v>
      </c>
      <c r="AP33" s="263">
        <v>1</v>
      </c>
      <c r="AQ33" s="473">
        <v>4</v>
      </c>
      <c r="AR33" s="262">
        <v>0</v>
      </c>
      <c r="AS33" s="262">
        <v>0</v>
      </c>
      <c r="AT33" s="262">
        <v>0</v>
      </c>
      <c r="AU33" s="412">
        <v>6</v>
      </c>
      <c r="AV33" s="265">
        <v>0</v>
      </c>
      <c r="AW33" s="265">
        <v>0</v>
      </c>
      <c r="AX33" s="266">
        <v>0</v>
      </c>
      <c r="AY33" s="412">
        <v>2</v>
      </c>
      <c r="AZ33" s="262">
        <v>0</v>
      </c>
      <c r="BA33" s="262">
        <v>0</v>
      </c>
      <c r="BB33" s="262">
        <v>0</v>
      </c>
      <c r="BC33" s="413">
        <v>69</v>
      </c>
      <c r="BD33" s="414">
        <v>3</v>
      </c>
      <c r="BE33" s="414">
        <v>4</v>
      </c>
      <c r="BF33" s="415">
        <v>7</v>
      </c>
      <c r="BG33" s="399"/>
      <c r="BH33" s="412">
        <v>24</v>
      </c>
      <c r="BI33" s="262">
        <v>0</v>
      </c>
      <c r="BJ33" s="262">
        <v>0</v>
      </c>
      <c r="BK33" s="263">
        <v>0</v>
      </c>
      <c r="BM33" s="267">
        <v>18</v>
      </c>
      <c r="BN33" s="265">
        <v>12</v>
      </c>
      <c r="BO33" s="265">
        <v>8</v>
      </c>
      <c r="BP33" s="268">
        <v>7</v>
      </c>
      <c r="BQ33" s="416">
        <v>45</v>
      </c>
      <c r="BS33" s="205" t="s">
        <v>343</v>
      </c>
      <c r="BT33" s="115">
        <v>17</v>
      </c>
      <c r="BU33" s="115">
        <v>10</v>
      </c>
      <c r="BV33" s="115">
        <v>7</v>
      </c>
      <c r="BW33" s="407">
        <v>0</v>
      </c>
      <c r="BX33" s="417">
        <v>34</v>
      </c>
      <c r="BZ33" s="420">
        <v>421</v>
      </c>
      <c r="CA33" s="421">
        <v>618</v>
      </c>
      <c r="CB33" s="421">
        <v>381</v>
      </c>
      <c r="CC33" s="407">
        <v>74</v>
      </c>
      <c r="CD33" s="417">
        <v>1494</v>
      </c>
      <c r="CF33" s="38" t="s">
        <v>51</v>
      </c>
      <c r="CG33" s="478">
        <v>61</v>
      </c>
      <c r="CH33" s="269">
        <v>43</v>
      </c>
      <c r="CI33" s="269">
        <v>0</v>
      </c>
      <c r="CJ33" s="269">
        <v>17</v>
      </c>
      <c r="CK33" s="269">
        <v>1</v>
      </c>
      <c r="CL33" s="479">
        <v>90</v>
      </c>
      <c r="CM33" s="479">
        <v>19</v>
      </c>
      <c r="CN33" s="421">
        <v>19</v>
      </c>
      <c r="CO33" s="115">
        <v>0</v>
      </c>
      <c r="CP33" s="115">
        <v>0</v>
      </c>
      <c r="CQ33" s="115">
        <v>0</v>
      </c>
      <c r="CR33" s="115">
        <v>0</v>
      </c>
      <c r="CS33" s="115">
        <v>0</v>
      </c>
      <c r="CT33" s="115">
        <v>0</v>
      </c>
      <c r="CU33" s="115">
        <v>0</v>
      </c>
      <c r="CW33" s="204" t="s">
        <v>275</v>
      </c>
      <c r="CX33" s="165">
        <v>401</v>
      </c>
      <c r="CY33" s="115">
        <v>610</v>
      </c>
      <c r="CZ33" s="115">
        <v>380</v>
      </c>
      <c r="DA33" s="407">
        <v>68</v>
      </c>
      <c r="DB33" s="417">
        <v>1459</v>
      </c>
      <c r="DD33" s="201" t="s">
        <v>275</v>
      </c>
      <c r="DE33" s="423">
        <v>0</v>
      </c>
      <c r="DF33" s="423">
        <v>0</v>
      </c>
      <c r="DG33" s="423">
        <v>0</v>
      </c>
      <c r="DH33" s="423">
        <v>0</v>
      </c>
      <c r="DI33" s="424">
        <v>0</v>
      </c>
      <c r="DK33" s="202" t="s">
        <v>275</v>
      </c>
      <c r="DL33" s="194">
        <v>421</v>
      </c>
      <c r="DM33" s="194">
        <v>618</v>
      </c>
      <c r="DN33" s="194">
        <v>381</v>
      </c>
      <c r="DO33" s="194">
        <v>74</v>
      </c>
      <c r="DP33" s="458">
        <v>1494</v>
      </c>
      <c r="DR33" s="474" t="s">
        <v>275</v>
      </c>
      <c r="DS33" s="475">
        <v>0</v>
      </c>
      <c r="DT33" s="475">
        <v>0</v>
      </c>
      <c r="DU33" s="475">
        <v>0</v>
      </c>
      <c r="DV33" s="475">
        <v>0</v>
      </c>
      <c r="DW33" s="476">
        <v>0</v>
      </c>
      <c r="DX33" s="1" t="b">
        <v>1</v>
      </c>
    </row>
    <row r="34" spans="2:129" s="1" customFormat="1" ht="18" customHeight="1">
      <c r="B34" s="204" t="s">
        <v>276</v>
      </c>
      <c r="C34" s="406">
        <v>79</v>
      </c>
      <c r="D34" s="115">
        <v>41</v>
      </c>
      <c r="E34" s="425">
        <v>5419</v>
      </c>
      <c r="F34" s="408">
        <v>5539</v>
      </c>
      <c r="G34" s="165">
        <v>16</v>
      </c>
      <c r="H34" s="115">
        <v>11</v>
      </c>
      <c r="I34" s="457">
        <v>5852</v>
      </c>
      <c r="J34" s="408">
        <v>5879</v>
      </c>
      <c r="K34" s="420">
        <v>29</v>
      </c>
      <c r="L34" s="421">
        <v>23</v>
      </c>
      <c r="M34" s="457">
        <v>4851</v>
      </c>
      <c r="N34" s="408">
        <v>4903</v>
      </c>
      <c r="O34" s="116">
        <v>30</v>
      </c>
      <c r="P34" s="115">
        <v>4</v>
      </c>
      <c r="Q34" s="406">
        <v>1855</v>
      </c>
      <c r="R34" s="408">
        <v>1889</v>
      </c>
      <c r="S34" s="409">
        <v>0</v>
      </c>
      <c r="T34" s="410">
        <v>18210</v>
      </c>
      <c r="U34"/>
      <c r="V34" s="38" t="s">
        <v>52</v>
      </c>
      <c r="W34" s="411">
        <v>24</v>
      </c>
      <c r="X34" s="262">
        <v>0</v>
      </c>
      <c r="Y34" s="262">
        <v>0</v>
      </c>
      <c r="Z34" s="263">
        <v>0</v>
      </c>
      <c r="AA34" s="412">
        <v>12</v>
      </c>
      <c r="AB34" s="264">
        <v>0</v>
      </c>
      <c r="AC34" s="264">
        <v>0</v>
      </c>
      <c r="AD34" s="263">
        <v>0</v>
      </c>
      <c r="AE34" s="412">
        <v>55707</v>
      </c>
      <c r="AF34" s="264">
        <v>0</v>
      </c>
      <c r="AG34" s="264">
        <v>0</v>
      </c>
      <c r="AH34" s="263">
        <v>0</v>
      </c>
      <c r="AI34" s="412">
        <v>1</v>
      </c>
      <c r="AJ34" s="265">
        <v>0</v>
      </c>
      <c r="AK34" s="265">
        <v>0</v>
      </c>
      <c r="AL34" s="266">
        <v>0</v>
      </c>
      <c r="AM34" s="412">
        <v>3</v>
      </c>
      <c r="AN34" s="262">
        <v>0</v>
      </c>
      <c r="AO34" s="262">
        <v>0</v>
      </c>
      <c r="AP34" s="263">
        <v>0</v>
      </c>
      <c r="AQ34" s="473">
        <v>1</v>
      </c>
      <c r="AR34" s="262">
        <v>0</v>
      </c>
      <c r="AS34" s="262">
        <v>0</v>
      </c>
      <c r="AT34" s="262">
        <v>0</v>
      </c>
      <c r="AU34" s="412">
        <v>4</v>
      </c>
      <c r="AV34" s="265">
        <v>0</v>
      </c>
      <c r="AW34" s="265">
        <v>0</v>
      </c>
      <c r="AX34" s="265">
        <v>0</v>
      </c>
      <c r="AY34" s="412">
        <v>1</v>
      </c>
      <c r="AZ34" s="262">
        <v>0</v>
      </c>
      <c r="BA34" s="262">
        <v>0</v>
      </c>
      <c r="BB34" s="262">
        <v>0</v>
      </c>
      <c r="BC34" s="413">
        <v>37</v>
      </c>
      <c r="BD34" s="414">
        <v>0</v>
      </c>
      <c r="BE34" s="414">
        <v>0</v>
      </c>
      <c r="BF34" s="415">
        <v>0</v>
      </c>
      <c r="BG34" s="399"/>
      <c r="BH34" s="412">
        <v>15</v>
      </c>
      <c r="BI34" s="262">
        <v>0</v>
      </c>
      <c r="BJ34" s="262">
        <v>0</v>
      </c>
      <c r="BK34" s="263">
        <v>0</v>
      </c>
      <c r="BM34" s="267">
        <v>64</v>
      </c>
      <c r="BN34" s="265">
        <v>18</v>
      </c>
      <c r="BO34" s="265">
        <v>29</v>
      </c>
      <c r="BP34" s="268">
        <v>12</v>
      </c>
      <c r="BQ34" s="416">
        <v>123</v>
      </c>
      <c r="BS34" s="205" t="s">
        <v>344</v>
      </c>
      <c r="BT34" s="115">
        <v>34</v>
      </c>
      <c r="BU34" s="115">
        <v>9</v>
      </c>
      <c r="BV34" s="115">
        <v>18</v>
      </c>
      <c r="BW34" s="407">
        <v>10</v>
      </c>
      <c r="BX34" s="417">
        <v>71</v>
      </c>
      <c r="BZ34" s="420">
        <v>311</v>
      </c>
      <c r="CA34" s="421">
        <v>235</v>
      </c>
      <c r="CB34" s="421">
        <v>189</v>
      </c>
      <c r="CC34" s="407">
        <v>124</v>
      </c>
      <c r="CD34" s="417">
        <v>859</v>
      </c>
      <c r="CF34" s="38" t="s">
        <v>52</v>
      </c>
      <c r="CG34" s="478">
        <v>26</v>
      </c>
      <c r="CH34" s="269">
        <v>25</v>
      </c>
      <c r="CI34" s="269">
        <v>0</v>
      </c>
      <c r="CJ34" s="269">
        <v>0</v>
      </c>
      <c r="CK34" s="269">
        <v>1</v>
      </c>
      <c r="CL34" s="479">
        <v>364</v>
      </c>
      <c r="CM34" s="479">
        <v>25</v>
      </c>
      <c r="CN34" s="421">
        <v>25</v>
      </c>
      <c r="CO34" s="115">
        <v>0</v>
      </c>
      <c r="CP34" s="115">
        <v>0</v>
      </c>
      <c r="CQ34" s="115">
        <v>0</v>
      </c>
      <c r="CR34" s="115">
        <v>0</v>
      </c>
      <c r="CS34" s="115">
        <v>0</v>
      </c>
      <c r="CT34" s="115">
        <v>0</v>
      </c>
      <c r="CU34" s="115">
        <v>0</v>
      </c>
      <c r="CW34" s="204" t="s">
        <v>276</v>
      </c>
      <c r="CX34" s="165">
        <v>321</v>
      </c>
      <c r="CY34" s="115">
        <v>238</v>
      </c>
      <c r="CZ34" s="115">
        <v>204</v>
      </c>
      <c r="DA34" s="407">
        <v>130</v>
      </c>
      <c r="DB34" s="417">
        <v>893</v>
      </c>
      <c r="DD34" s="201" t="s">
        <v>276</v>
      </c>
      <c r="DE34" s="423">
        <v>0</v>
      </c>
      <c r="DF34" s="423">
        <v>0</v>
      </c>
      <c r="DG34" s="423">
        <v>0</v>
      </c>
      <c r="DH34" s="423">
        <v>0</v>
      </c>
      <c r="DI34" s="424">
        <v>0</v>
      </c>
      <c r="DK34" s="202" t="s">
        <v>276</v>
      </c>
      <c r="DL34" s="194">
        <v>311</v>
      </c>
      <c r="DM34" s="194">
        <v>235</v>
      </c>
      <c r="DN34" s="194">
        <v>189</v>
      </c>
      <c r="DO34" s="194">
        <v>124</v>
      </c>
      <c r="DP34" s="458">
        <v>859</v>
      </c>
      <c r="DR34" s="480" t="s">
        <v>276</v>
      </c>
      <c r="DS34" s="481">
        <v>0</v>
      </c>
      <c r="DT34" s="481">
        <v>0</v>
      </c>
      <c r="DU34" s="481">
        <v>0</v>
      </c>
      <c r="DV34" s="481">
        <v>0</v>
      </c>
      <c r="DW34" s="482">
        <v>0</v>
      </c>
      <c r="DX34" s="1" t="b">
        <v>1</v>
      </c>
    </row>
    <row r="35" spans="2:129" s="3" customFormat="1" ht="18" customHeight="1">
      <c r="B35" s="204" t="s">
        <v>277</v>
      </c>
      <c r="C35" s="406">
        <v>206</v>
      </c>
      <c r="D35" s="115">
        <v>135</v>
      </c>
      <c r="E35" s="425">
        <v>3378</v>
      </c>
      <c r="F35" s="408">
        <v>3719</v>
      </c>
      <c r="G35" s="165">
        <v>54</v>
      </c>
      <c r="H35" s="115">
        <v>43</v>
      </c>
      <c r="I35" s="457">
        <v>3576</v>
      </c>
      <c r="J35" s="408">
        <v>3673</v>
      </c>
      <c r="K35" s="420">
        <v>122</v>
      </c>
      <c r="L35" s="421">
        <v>75</v>
      </c>
      <c r="M35" s="457">
        <v>6514</v>
      </c>
      <c r="N35" s="408">
        <v>6711</v>
      </c>
      <c r="O35" s="116">
        <v>34</v>
      </c>
      <c r="P35" s="115">
        <v>6</v>
      </c>
      <c r="Q35" s="406">
        <v>15</v>
      </c>
      <c r="R35" s="408">
        <v>55</v>
      </c>
      <c r="S35" s="409">
        <v>1</v>
      </c>
      <c r="T35" s="410">
        <v>14159</v>
      </c>
      <c r="U35" s="206"/>
      <c r="V35" s="38" t="s">
        <v>53</v>
      </c>
      <c r="W35" s="411">
        <v>50</v>
      </c>
      <c r="X35" s="262">
        <v>9</v>
      </c>
      <c r="Y35" s="262">
        <v>1</v>
      </c>
      <c r="Z35" s="263">
        <v>1</v>
      </c>
      <c r="AA35" s="412">
        <v>32</v>
      </c>
      <c r="AB35" s="264">
        <v>7</v>
      </c>
      <c r="AC35" s="264">
        <v>1</v>
      </c>
      <c r="AD35" s="263">
        <v>1</v>
      </c>
      <c r="AE35" s="412">
        <v>26</v>
      </c>
      <c r="AF35" s="264">
        <v>1</v>
      </c>
      <c r="AG35" s="264">
        <v>0</v>
      </c>
      <c r="AH35" s="263">
        <v>12</v>
      </c>
      <c r="AI35" s="412">
        <v>12</v>
      </c>
      <c r="AJ35" s="265">
        <v>1</v>
      </c>
      <c r="AK35" s="265">
        <v>0</v>
      </c>
      <c r="AL35" s="266">
        <v>4</v>
      </c>
      <c r="AM35" s="412">
        <v>38</v>
      </c>
      <c r="AN35" s="262">
        <v>1</v>
      </c>
      <c r="AO35" s="262">
        <v>4</v>
      </c>
      <c r="AP35" s="263">
        <v>5</v>
      </c>
      <c r="AQ35" s="473">
        <v>31</v>
      </c>
      <c r="AR35" s="262">
        <v>2</v>
      </c>
      <c r="AS35" s="262">
        <v>1</v>
      </c>
      <c r="AT35" s="262">
        <v>3</v>
      </c>
      <c r="AU35" s="412">
        <v>0</v>
      </c>
      <c r="AV35" s="265">
        <v>0</v>
      </c>
      <c r="AW35" s="265">
        <v>0</v>
      </c>
      <c r="AX35" s="266">
        <v>0</v>
      </c>
      <c r="AY35" s="412">
        <v>0</v>
      </c>
      <c r="AZ35" s="262">
        <v>0</v>
      </c>
      <c r="BA35" s="262">
        <v>0</v>
      </c>
      <c r="BB35" s="262">
        <v>0</v>
      </c>
      <c r="BC35" s="413">
        <v>114</v>
      </c>
      <c r="BD35" s="414">
        <v>11</v>
      </c>
      <c r="BE35" s="414">
        <v>5</v>
      </c>
      <c r="BF35" s="415">
        <v>18</v>
      </c>
      <c r="BG35" s="399"/>
      <c r="BH35" s="412">
        <v>75</v>
      </c>
      <c r="BI35" s="262">
        <v>10</v>
      </c>
      <c r="BJ35" s="262">
        <v>2</v>
      </c>
      <c r="BK35" s="263">
        <v>8</v>
      </c>
      <c r="BM35" s="267">
        <v>54</v>
      </c>
      <c r="BN35" s="265">
        <v>18</v>
      </c>
      <c r="BO35" s="265">
        <v>55</v>
      </c>
      <c r="BP35" s="268">
        <v>0</v>
      </c>
      <c r="BQ35" s="416">
        <v>127</v>
      </c>
      <c r="BS35" s="205" t="s">
        <v>345</v>
      </c>
      <c r="BT35" s="115">
        <v>58</v>
      </c>
      <c r="BU35" s="115">
        <v>17</v>
      </c>
      <c r="BV35" s="115">
        <v>31</v>
      </c>
      <c r="BW35" s="407">
        <v>0</v>
      </c>
      <c r="BX35" s="417">
        <v>106</v>
      </c>
      <c r="BZ35" s="420">
        <v>918</v>
      </c>
      <c r="CA35" s="421">
        <v>744</v>
      </c>
      <c r="CB35" s="421">
        <v>1065</v>
      </c>
      <c r="CC35" s="407">
        <v>0</v>
      </c>
      <c r="CD35" s="417">
        <v>2727</v>
      </c>
      <c r="CF35" s="38" t="s">
        <v>53</v>
      </c>
      <c r="CG35" s="478">
        <v>97</v>
      </c>
      <c r="CH35" s="269">
        <v>97</v>
      </c>
      <c r="CI35" s="269">
        <v>0</v>
      </c>
      <c r="CJ35" s="269">
        <v>0</v>
      </c>
      <c r="CK35" s="269">
        <v>0</v>
      </c>
      <c r="CL35" s="479">
        <v>109</v>
      </c>
      <c r="CM35" s="479">
        <v>41</v>
      </c>
      <c r="CN35" s="115">
        <v>41</v>
      </c>
      <c r="CO35" s="115">
        <v>0</v>
      </c>
      <c r="CP35" s="115">
        <v>0</v>
      </c>
      <c r="CQ35" s="115">
        <v>0</v>
      </c>
      <c r="CR35" s="115">
        <v>0</v>
      </c>
      <c r="CS35" s="115">
        <v>0</v>
      </c>
      <c r="CT35" s="115">
        <v>0</v>
      </c>
      <c r="CU35" s="115">
        <v>0</v>
      </c>
      <c r="CW35" s="204" t="s">
        <v>277</v>
      </c>
      <c r="CX35" s="165">
        <v>926</v>
      </c>
      <c r="CY35" s="115">
        <v>735</v>
      </c>
      <c r="CZ35" s="115">
        <v>1058</v>
      </c>
      <c r="DA35" s="407">
        <v>0</v>
      </c>
      <c r="DB35" s="417">
        <v>2719</v>
      </c>
      <c r="DD35" s="201" t="s">
        <v>277</v>
      </c>
      <c r="DE35" s="423">
        <v>0</v>
      </c>
      <c r="DF35" s="423">
        <v>0</v>
      </c>
      <c r="DG35" s="423">
        <v>0</v>
      </c>
      <c r="DH35" s="423">
        <v>0</v>
      </c>
      <c r="DI35" s="424">
        <v>0</v>
      </c>
      <c r="DJ35" s="1"/>
      <c r="DK35" s="202" t="s">
        <v>277</v>
      </c>
      <c r="DL35" s="194">
        <v>918</v>
      </c>
      <c r="DM35" s="194">
        <v>744</v>
      </c>
      <c r="DN35" s="194">
        <v>1065</v>
      </c>
      <c r="DO35" s="194">
        <v>0</v>
      </c>
      <c r="DP35" s="458">
        <v>2727</v>
      </c>
      <c r="DR35" s="480" t="s">
        <v>277</v>
      </c>
      <c r="DS35" s="481">
        <v>0</v>
      </c>
      <c r="DT35" s="481">
        <v>0</v>
      </c>
      <c r="DU35" s="481">
        <v>0</v>
      </c>
      <c r="DV35" s="481">
        <v>0</v>
      </c>
      <c r="DW35" s="482">
        <v>0</v>
      </c>
      <c r="DX35" s="1" t="b">
        <v>1</v>
      </c>
      <c r="DY35" s="1"/>
    </row>
    <row r="36" spans="2:129" s="1" customFormat="1" ht="18" customHeight="1">
      <c r="B36" s="204" t="s">
        <v>278</v>
      </c>
      <c r="C36" s="406">
        <v>235</v>
      </c>
      <c r="D36" s="115">
        <v>86</v>
      </c>
      <c r="E36" s="425">
        <v>5364</v>
      </c>
      <c r="F36" s="408">
        <v>5685</v>
      </c>
      <c r="G36" s="165">
        <v>155</v>
      </c>
      <c r="H36" s="115">
        <v>24</v>
      </c>
      <c r="I36" s="457">
        <v>3416</v>
      </c>
      <c r="J36" s="408">
        <v>3595</v>
      </c>
      <c r="K36" s="420">
        <v>191</v>
      </c>
      <c r="L36" s="421">
        <v>28</v>
      </c>
      <c r="M36" s="457">
        <v>4122</v>
      </c>
      <c r="N36" s="408">
        <v>4341</v>
      </c>
      <c r="O36" s="116">
        <v>53</v>
      </c>
      <c r="P36" s="115">
        <v>30</v>
      </c>
      <c r="Q36" s="406">
        <v>766</v>
      </c>
      <c r="R36" s="408">
        <v>849</v>
      </c>
      <c r="S36" s="409">
        <v>39</v>
      </c>
      <c r="T36" s="410">
        <v>14509</v>
      </c>
      <c r="U36"/>
      <c r="V36" s="38" t="s">
        <v>54</v>
      </c>
      <c r="W36" s="411">
        <v>23</v>
      </c>
      <c r="X36" s="262">
        <v>0</v>
      </c>
      <c r="Y36" s="262">
        <v>0</v>
      </c>
      <c r="Z36" s="263">
        <v>0</v>
      </c>
      <c r="AA36" s="412">
        <v>17</v>
      </c>
      <c r="AB36" s="264">
        <v>0</v>
      </c>
      <c r="AC36" s="264">
        <v>0</v>
      </c>
      <c r="AD36" s="263">
        <v>0</v>
      </c>
      <c r="AE36" s="412">
        <v>6</v>
      </c>
      <c r="AF36" s="264">
        <v>0</v>
      </c>
      <c r="AG36" s="264">
        <v>0</v>
      </c>
      <c r="AH36" s="263">
        <v>2</v>
      </c>
      <c r="AI36" s="412">
        <v>3</v>
      </c>
      <c r="AJ36" s="265">
        <v>0</v>
      </c>
      <c r="AK36" s="265">
        <v>0</v>
      </c>
      <c r="AL36" s="266">
        <v>1</v>
      </c>
      <c r="AM36" s="412">
        <v>11</v>
      </c>
      <c r="AN36" s="262">
        <v>0</v>
      </c>
      <c r="AO36" s="262">
        <v>0</v>
      </c>
      <c r="AP36" s="263">
        <v>1</v>
      </c>
      <c r="AQ36" s="473">
        <v>7</v>
      </c>
      <c r="AR36" s="262">
        <v>0</v>
      </c>
      <c r="AS36" s="262">
        <v>0</v>
      </c>
      <c r="AT36" s="262">
        <v>1</v>
      </c>
      <c r="AU36" s="412">
        <v>6</v>
      </c>
      <c r="AV36" s="265">
        <v>0</v>
      </c>
      <c r="AW36" s="265">
        <v>0</v>
      </c>
      <c r="AX36" s="266">
        <v>0</v>
      </c>
      <c r="AY36" s="412">
        <v>6</v>
      </c>
      <c r="AZ36" s="262">
        <v>0</v>
      </c>
      <c r="BA36" s="262">
        <v>0</v>
      </c>
      <c r="BB36" s="262">
        <v>0</v>
      </c>
      <c r="BC36" s="413">
        <v>46</v>
      </c>
      <c r="BD36" s="414">
        <v>0</v>
      </c>
      <c r="BE36" s="414">
        <v>0</v>
      </c>
      <c r="BF36" s="415">
        <v>3</v>
      </c>
      <c r="BG36" s="399"/>
      <c r="BH36" s="412">
        <v>33</v>
      </c>
      <c r="BI36" s="262">
        <v>0</v>
      </c>
      <c r="BJ36" s="262">
        <v>0</v>
      </c>
      <c r="BK36" s="263">
        <v>2</v>
      </c>
      <c r="BM36" s="267">
        <v>104</v>
      </c>
      <c r="BN36" s="265">
        <v>18</v>
      </c>
      <c r="BO36" s="265">
        <v>33</v>
      </c>
      <c r="BP36" s="268">
        <v>18</v>
      </c>
      <c r="BQ36" s="416">
        <v>173</v>
      </c>
      <c r="BS36" s="205" t="s">
        <v>346</v>
      </c>
      <c r="BT36" s="115">
        <v>31</v>
      </c>
      <c r="BU36" s="115">
        <v>5</v>
      </c>
      <c r="BV36" s="115">
        <v>11</v>
      </c>
      <c r="BW36" s="407">
        <v>3</v>
      </c>
      <c r="BX36" s="417">
        <v>50</v>
      </c>
      <c r="BZ36" s="420">
        <v>563</v>
      </c>
      <c r="CA36" s="421">
        <v>256</v>
      </c>
      <c r="CB36" s="421">
        <v>286</v>
      </c>
      <c r="CC36" s="407">
        <v>71</v>
      </c>
      <c r="CD36" s="417">
        <v>1176</v>
      </c>
      <c r="CF36" s="38" t="s">
        <v>54</v>
      </c>
      <c r="CG36" s="478">
        <v>98</v>
      </c>
      <c r="CH36" s="269">
        <v>39</v>
      </c>
      <c r="CI36" s="269">
        <v>0</v>
      </c>
      <c r="CJ36" s="269">
        <v>0</v>
      </c>
      <c r="CK36" s="269">
        <v>59</v>
      </c>
      <c r="CL36" s="479">
        <v>435</v>
      </c>
      <c r="CM36" s="479">
        <v>40</v>
      </c>
      <c r="CN36" s="115">
        <v>40</v>
      </c>
      <c r="CO36" s="115">
        <v>0</v>
      </c>
      <c r="CP36" s="115">
        <v>0</v>
      </c>
      <c r="CQ36" s="115">
        <v>0</v>
      </c>
      <c r="CR36" s="115">
        <v>0</v>
      </c>
      <c r="CS36" s="115">
        <v>0</v>
      </c>
      <c r="CT36" s="115">
        <v>0</v>
      </c>
      <c r="CU36" s="115">
        <v>0</v>
      </c>
      <c r="CW36" s="204" t="s">
        <v>278</v>
      </c>
      <c r="CX36" s="165">
        <v>571</v>
      </c>
      <c r="CY36" s="115">
        <v>255</v>
      </c>
      <c r="CZ36" s="115">
        <v>286</v>
      </c>
      <c r="DA36" s="407">
        <v>68</v>
      </c>
      <c r="DB36" s="417">
        <v>1180</v>
      </c>
      <c r="DD36" s="201" t="s">
        <v>278</v>
      </c>
      <c r="DE36" s="423">
        <v>0</v>
      </c>
      <c r="DF36" s="423">
        <v>0</v>
      </c>
      <c r="DG36" s="423">
        <v>0</v>
      </c>
      <c r="DH36" s="423">
        <v>0</v>
      </c>
      <c r="DI36" s="424">
        <v>0</v>
      </c>
      <c r="DK36" s="202" t="s">
        <v>278</v>
      </c>
      <c r="DL36" s="194">
        <v>563</v>
      </c>
      <c r="DM36" s="194">
        <v>256</v>
      </c>
      <c r="DN36" s="194">
        <v>286</v>
      </c>
      <c r="DO36" s="194">
        <v>71</v>
      </c>
      <c r="DP36" s="458">
        <v>1176</v>
      </c>
      <c r="DR36" s="469" t="s">
        <v>278</v>
      </c>
      <c r="DS36" s="470">
        <v>0</v>
      </c>
      <c r="DT36" s="470">
        <v>0</v>
      </c>
      <c r="DU36" s="470">
        <v>0</v>
      </c>
      <c r="DV36" s="470">
        <v>0</v>
      </c>
      <c r="DW36" s="471">
        <v>0</v>
      </c>
      <c r="DX36" s="1" t="b">
        <v>1</v>
      </c>
    </row>
    <row r="37" spans="2:129" s="1" customFormat="1" ht="18" customHeight="1">
      <c r="B37" s="204" t="s">
        <v>279</v>
      </c>
      <c r="C37" s="406">
        <v>31</v>
      </c>
      <c r="D37" s="115">
        <v>40</v>
      </c>
      <c r="E37" s="425">
        <v>1074</v>
      </c>
      <c r="F37" s="408">
        <v>1145</v>
      </c>
      <c r="G37" s="165">
        <v>12</v>
      </c>
      <c r="H37" s="115">
        <v>23</v>
      </c>
      <c r="I37" s="457">
        <v>680</v>
      </c>
      <c r="J37" s="408">
        <v>715</v>
      </c>
      <c r="K37" s="420">
        <v>26</v>
      </c>
      <c r="L37" s="421">
        <v>12</v>
      </c>
      <c r="M37" s="457">
        <v>1012</v>
      </c>
      <c r="N37" s="408">
        <v>1050</v>
      </c>
      <c r="O37" s="116">
        <v>16</v>
      </c>
      <c r="P37" s="115">
        <v>4</v>
      </c>
      <c r="Q37" s="406">
        <v>171</v>
      </c>
      <c r="R37" s="408">
        <v>191</v>
      </c>
      <c r="S37" s="409">
        <v>1</v>
      </c>
      <c r="T37" s="410">
        <v>3102</v>
      </c>
      <c r="U37"/>
      <c r="V37" s="38" t="s">
        <v>55</v>
      </c>
      <c r="W37" s="411">
        <v>10</v>
      </c>
      <c r="X37" s="262">
        <v>0</v>
      </c>
      <c r="Y37" s="262">
        <v>0</v>
      </c>
      <c r="Z37" s="263">
        <v>0</v>
      </c>
      <c r="AA37" s="412">
        <v>6</v>
      </c>
      <c r="AB37" s="264">
        <v>0</v>
      </c>
      <c r="AC37" s="264">
        <v>0</v>
      </c>
      <c r="AD37" s="263">
        <v>0</v>
      </c>
      <c r="AE37" s="412">
        <v>8</v>
      </c>
      <c r="AF37" s="264">
        <v>1</v>
      </c>
      <c r="AG37" s="264">
        <v>0</v>
      </c>
      <c r="AH37" s="263">
        <v>4</v>
      </c>
      <c r="AI37" s="412">
        <v>5</v>
      </c>
      <c r="AJ37" s="265">
        <v>1</v>
      </c>
      <c r="AK37" s="265">
        <v>0</v>
      </c>
      <c r="AL37" s="266">
        <v>3</v>
      </c>
      <c r="AM37" s="412">
        <v>8</v>
      </c>
      <c r="AN37" s="262">
        <v>0</v>
      </c>
      <c r="AO37" s="262">
        <v>0</v>
      </c>
      <c r="AP37" s="263">
        <v>1</v>
      </c>
      <c r="AQ37" s="473">
        <v>7</v>
      </c>
      <c r="AR37" s="262">
        <v>0</v>
      </c>
      <c r="AS37" s="262">
        <v>0</v>
      </c>
      <c r="AT37" s="262">
        <v>1</v>
      </c>
      <c r="AU37" s="412">
        <v>2</v>
      </c>
      <c r="AV37" s="265">
        <v>1</v>
      </c>
      <c r="AW37" s="265">
        <v>0</v>
      </c>
      <c r="AX37" s="266">
        <v>0</v>
      </c>
      <c r="AY37" s="412">
        <v>0</v>
      </c>
      <c r="AZ37" s="262">
        <v>0</v>
      </c>
      <c r="BA37" s="262">
        <v>0</v>
      </c>
      <c r="BB37" s="262">
        <v>0</v>
      </c>
      <c r="BC37" s="413">
        <v>28</v>
      </c>
      <c r="BD37" s="414">
        <v>2</v>
      </c>
      <c r="BE37" s="414">
        <v>0</v>
      </c>
      <c r="BF37" s="415">
        <v>5</v>
      </c>
      <c r="BG37" s="399"/>
      <c r="BH37" s="412">
        <v>18</v>
      </c>
      <c r="BI37" s="262">
        <v>1</v>
      </c>
      <c r="BJ37" s="262">
        <v>0</v>
      </c>
      <c r="BK37" s="263">
        <v>4</v>
      </c>
      <c r="BM37" s="267">
        <v>76</v>
      </c>
      <c r="BN37" s="265">
        <v>27</v>
      </c>
      <c r="BO37" s="265">
        <v>29</v>
      </c>
      <c r="BP37" s="268">
        <v>2</v>
      </c>
      <c r="BQ37" s="416">
        <v>134</v>
      </c>
      <c r="BS37" s="205" t="s">
        <v>347</v>
      </c>
      <c r="BT37" s="115">
        <v>18</v>
      </c>
      <c r="BU37" s="115">
        <v>1</v>
      </c>
      <c r="BV37" s="115">
        <v>4</v>
      </c>
      <c r="BW37" s="407">
        <v>0</v>
      </c>
      <c r="BX37" s="417">
        <v>23</v>
      </c>
      <c r="BZ37" s="420">
        <v>192</v>
      </c>
      <c r="CA37" s="421">
        <v>122</v>
      </c>
      <c r="CB37" s="421">
        <v>151</v>
      </c>
      <c r="CC37" s="407">
        <v>36</v>
      </c>
      <c r="CD37" s="417">
        <v>501</v>
      </c>
      <c r="CF37" s="38" t="s">
        <v>55</v>
      </c>
      <c r="CG37" s="478">
        <v>2</v>
      </c>
      <c r="CH37" s="269">
        <v>2</v>
      </c>
      <c r="CI37" s="269">
        <v>0</v>
      </c>
      <c r="CJ37" s="269">
        <v>0</v>
      </c>
      <c r="CK37" s="269">
        <v>0</v>
      </c>
      <c r="CL37" s="479">
        <v>188</v>
      </c>
      <c r="CM37" s="479">
        <v>1</v>
      </c>
      <c r="CN37" s="115">
        <v>0</v>
      </c>
      <c r="CO37" s="115">
        <v>0</v>
      </c>
      <c r="CP37" s="115">
        <v>0</v>
      </c>
      <c r="CQ37" s="115">
        <v>0</v>
      </c>
      <c r="CR37" s="115">
        <v>0</v>
      </c>
      <c r="CS37" s="115">
        <v>0</v>
      </c>
      <c r="CT37" s="115">
        <v>1</v>
      </c>
      <c r="CU37" s="115">
        <v>0</v>
      </c>
      <c r="CW37" s="204" t="s">
        <v>279</v>
      </c>
      <c r="CX37" s="165">
        <v>199</v>
      </c>
      <c r="CY37" s="115">
        <v>115</v>
      </c>
      <c r="CZ37" s="115">
        <v>148</v>
      </c>
      <c r="DA37" s="407">
        <v>34</v>
      </c>
      <c r="DB37" s="417">
        <v>496</v>
      </c>
      <c r="DD37" s="201" t="s">
        <v>279</v>
      </c>
      <c r="DE37" s="423">
        <v>-1</v>
      </c>
      <c r="DF37" s="423">
        <v>0</v>
      </c>
      <c r="DG37" s="423">
        <v>1</v>
      </c>
      <c r="DH37" s="423">
        <v>0</v>
      </c>
      <c r="DI37" s="424">
        <v>0</v>
      </c>
      <c r="DK37" s="202" t="s">
        <v>279</v>
      </c>
      <c r="DL37" s="194">
        <v>191</v>
      </c>
      <c r="DM37" s="194">
        <v>122</v>
      </c>
      <c r="DN37" s="194">
        <v>152</v>
      </c>
      <c r="DO37" s="194">
        <v>36</v>
      </c>
      <c r="DP37" s="458">
        <v>501</v>
      </c>
      <c r="DR37" s="469" t="s">
        <v>279</v>
      </c>
      <c r="DS37" s="470">
        <v>1</v>
      </c>
      <c r="DT37" s="470">
        <v>0</v>
      </c>
      <c r="DU37" s="470">
        <v>-1</v>
      </c>
      <c r="DV37" s="470">
        <v>0</v>
      </c>
      <c r="DW37" s="471">
        <v>0</v>
      </c>
      <c r="DX37" s="1" t="b">
        <v>1</v>
      </c>
    </row>
    <row r="38" spans="2:129" s="1" customFormat="1" ht="18" customHeight="1">
      <c r="B38" s="204" t="s">
        <v>280</v>
      </c>
      <c r="C38" s="406">
        <v>14</v>
      </c>
      <c r="D38" s="115">
        <v>26</v>
      </c>
      <c r="E38" s="425">
        <v>853</v>
      </c>
      <c r="F38" s="408">
        <v>893</v>
      </c>
      <c r="G38" s="165">
        <v>5</v>
      </c>
      <c r="H38" s="115">
        <v>7</v>
      </c>
      <c r="I38" s="457">
        <v>901</v>
      </c>
      <c r="J38" s="408">
        <v>913</v>
      </c>
      <c r="K38" s="420">
        <v>6</v>
      </c>
      <c r="L38" s="421">
        <v>5</v>
      </c>
      <c r="M38" s="457">
        <v>980</v>
      </c>
      <c r="N38" s="408">
        <v>991</v>
      </c>
      <c r="O38" s="116">
        <v>1</v>
      </c>
      <c r="P38" s="115">
        <v>0</v>
      </c>
      <c r="Q38" s="406">
        <v>109</v>
      </c>
      <c r="R38" s="408">
        <v>110</v>
      </c>
      <c r="S38" s="409">
        <v>0</v>
      </c>
      <c r="T38" s="410">
        <v>2907</v>
      </c>
      <c r="U38"/>
      <c r="V38" s="38" t="s">
        <v>56</v>
      </c>
      <c r="W38" s="411">
        <v>15</v>
      </c>
      <c r="X38" s="262">
        <v>3</v>
      </c>
      <c r="Y38" s="262">
        <v>0</v>
      </c>
      <c r="Z38" s="263">
        <v>1</v>
      </c>
      <c r="AA38" s="412">
        <v>7</v>
      </c>
      <c r="AB38" s="264">
        <v>3</v>
      </c>
      <c r="AC38" s="264">
        <v>0</v>
      </c>
      <c r="AD38" s="263">
        <v>0</v>
      </c>
      <c r="AE38" s="412">
        <v>4</v>
      </c>
      <c r="AF38" s="264">
        <v>0</v>
      </c>
      <c r="AG38" s="264">
        <v>0</v>
      </c>
      <c r="AH38" s="263">
        <v>1</v>
      </c>
      <c r="AI38" s="412">
        <v>0</v>
      </c>
      <c r="AJ38" s="265">
        <v>0</v>
      </c>
      <c r="AK38" s="265">
        <v>0</v>
      </c>
      <c r="AL38" s="266">
        <v>0</v>
      </c>
      <c r="AM38" s="412">
        <v>9</v>
      </c>
      <c r="AN38" s="262">
        <v>1</v>
      </c>
      <c r="AO38" s="262">
        <v>2</v>
      </c>
      <c r="AP38" s="263">
        <v>1</v>
      </c>
      <c r="AQ38" s="473">
        <v>4</v>
      </c>
      <c r="AR38" s="262">
        <v>0</v>
      </c>
      <c r="AS38" s="262">
        <v>1</v>
      </c>
      <c r="AT38" s="262">
        <v>0</v>
      </c>
      <c r="AU38" s="412">
        <v>1</v>
      </c>
      <c r="AV38" s="265">
        <v>0</v>
      </c>
      <c r="AW38" s="265">
        <v>0</v>
      </c>
      <c r="AX38" s="266">
        <v>0</v>
      </c>
      <c r="AY38" s="412">
        <v>1</v>
      </c>
      <c r="AZ38" s="262">
        <v>0</v>
      </c>
      <c r="BA38" s="262">
        <v>0</v>
      </c>
      <c r="BB38" s="262">
        <v>0</v>
      </c>
      <c r="BC38" s="413">
        <v>29</v>
      </c>
      <c r="BD38" s="414">
        <v>4</v>
      </c>
      <c r="BE38" s="414">
        <v>2</v>
      </c>
      <c r="BF38" s="415">
        <v>3</v>
      </c>
      <c r="BG38" s="399"/>
      <c r="BH38" s="412">
        <v>12</v>
      </c>
      <c r="BI38" s="262">
        <v>3</v>
      </c>
      <c r="BJ38" s="262">
        <v>1</v>
      </c>
      <c r="BK38" s="263">
        <v>0</v>
      </c>
      <c r="BM38" s="267">
        <v>6</v>
      </c>
      <c r="BN38" s="265">
        <v>2</v>
      </c>
      <c r="BO38" s="265">
        <v>2</v>
      </c>
      <c r="BP38" s="268">
        <v>1</v>
      </c>
      <c r="BQ38" s="416">
        <v>11</v>
      </c>
      <c r="BS38" s="205" t="s">
        <v>348</v>
      </c>
      <c r="BT38" s="115">
        <v>9</v>
      </c>
      <c r="BU38" s="115">
        <v>3</v>
      </c>
      <c r="BV38" s="115">
        <v>7</v>
      </c>
      <c r="BW38" s="407">
        <v>1</v>
      </c>
      <c r="BX38" s="417">
        <v>20</v>
      </c>
      <c r="BZ38" s="420">
        <v>250</v>
      </c>
      <c r="CA38" s="421">
        <v>185</v>
      </c>
      <c r="CB38" s="421">
        <v>203</v>
      </c>
      <c r="CC38" s="407">
        <v>26</v>
      </c>
      <c r="CD38" s="417">
        <v>664</v>
      </c>
      <c r="CF38" s="38" t="s">
        <v>56</v>
      </c>
      <c r="CG38" s="478">
        <v>75</v>
      </c>
      <c r="CH38" s="269">
        <v>75</v>
      </c>
      <c r="CI38" s="269">
        <v>0</v>
      </c>
      <c r="CJ38" s="269">
        <v>0</v>
      </c>
      <c r="CK38" s="269">
        <v>0</v>
      </c>
      <c r="CL38" s="479">
        <v>128</v>
      </c>
      <c r="CM38" s="479">
        <v>30</v>
      </c>
      <c r="CN38" s="115">
        <v>30</v>
      </c>
      <c r="CO38" s="115">
        <v>0</v>
      </c>
      <c r="CP38" s="115">
        <v>0</v>
      </c>
      <c r="CQ38" s="115">
        <v>0</v>
      </c>
      <c r="CR38" s="115">
        <v>0</v>
      </c>
      <c r="CS38" s="115">
        <v>0</v>
      </c>
      <c r="CT38" s="115">
        <v>0</v>
      </c>
      <c r="CU38" s="115">
        <v>0</v>
      </c>
      <c r="CW38" s="204" t="s">
        <v>280</v>
      </c>
      <c r="CX38" s="165">
        <v>244</v>
      </c>
      <c r="CY38" s="115">
        <v>184</v>
      </c>
      <c r="CZ38" s="115">
        <v>201</v>
      </c>
      <c r="DA38" s="407">
        <v>26</v>
      </c>
      <c r="DB38" s="417">
        <v>655</v>
      </c>
      <c r="DD38" s="201" t="s">
        <v>280</v>
      </c>
      <c r="DE38" s="423">
        <v>0</v>
      </c>
      <c r="DF38" s="423">
        <v>0</v>
      </c>
      <c r="DG38" s="423">
        <v>0</v>
      </c>
      <c r="DH38" s="423">
        <v>0</v>
      </c>
      <c r="DI38" s="424">
        <v>0</v>
      </c>
      <c r="DK38" s="202" t="s">
        <v>280</v>
      </c>
      <c r="DL38" s="194">
        <v>250</v>
      </c>
      <c r="DM38" s="194">
        <v>185</v>
      </c>
      <c r="DN38" s="194">
        <v>203</v>
      </c>
      <c r="DO38" s="194">
        <v>26</v>
      </c>
      <c r="DP38" s="458">
        <v>664</v>
      </c>
      <c r="DR38" s="469" t="s">
        <v>280</v>
      </c>
      <c r="DS38" s="470">
        <v>0</v>
      </c>
      <c r="DT38" s="470">
        <v>0</v>
      </c>
      <c r="DU38" s="470">
        <v>0</v>
      </c>
      <c r="DV38" s="470">
        <v>0</v>
      </c>
      <c r="DW38" s="471">
        <v>0</v>
      </c>
      <c r="DX38" s="1" t="b">
        <v>1</v>
      </c>
    </row>
    <row r="39" spans="2:129" s="1" customFormat="1" ht="18" customHeight="1">
      <c r="B39" s="204" t="s">
        <v>281</v>
      </c>
      <c r="C39" s="406">
        <v>9</v>
      </c>
      <c r="D39" s="115">
        <v>20</v>
      </c>
      <c r="E39" s="425">
        <v>987</v>
      </c>
      <c r="F39" s="408">
        <v>1016</v>
      </c>
      <c r="G39" s="165">
        <v>10</v>
      </c>
      <c r="H39" s="115">
        <v>18</v>
      </c>
      <c r="I39" s="457">
        <v>562</v>
      </c>
      <c r="J39" s="408">
        <v>590</v>
      </c>
      <c r="K39" s="420">
        <v>1</v>
      </c>
      <c r="L39" s="421">
        <v>7</v>
      </c>
      <c r="M39" s="457">
        <v>730</v>
      </c>
      <c r="N39" s="408">
        <v>738</v>
      </c>
      <c r="O39" s="116">
        <v>11</v>
      </c>
      <c r="P39" s="115">
        <v>5</v>
      </c>
      <c r="Q39" s="406">
        <v>90</v>
      </c>
      <c r="R39" s="408">
        <v>106</v>
      </c>
      <c r="S39" s="409">
        <v>0</v>
      </c>
      <c r="T39" s="410">
        <v>2450</v>
      </c>
      <c r="U39"/>
      <c r="V39" s="38" t="s">
        <v>57</v>
      </c>
      <c r="W39" s="411">
        <v>6</v>
      </c>
      <c r="X39" s="262">
        <v>2</v>
      </c>
      <c r="Y39" s="262">
        <v>0</v>
      </c>
      <c r="Z39" s="263">
        <v>0</v>
      </c>
      <c r="AA39" s="412">
        <v>1</v>
      </c>
      <c r="AB39" s="264">
        <v>0</v>
      </c>
      <c r="AC39" s="264">
        <v>0</v>
      </c>
      <c r="AD39" s="263">
        <v>0</v>
      </c>
      <c r="AE39" s="412">
        <v>1</v>
      </c>
      <c r="AF39" s="264">
        <v>0</v>
      </c>
      <c r="AG39" s="264">
        <v>0</v>
      </c>
      <c r="AH39" s="263">
        <v>1</v>
      </c>
      <c r="AI39" s="412">
        <v>0</v>
      </c>
      <c r="AJ39" s="265">
        <v>0</v>
      </c>
      <c r="AK39" s="265">
        <v>0</v>
      </c>
      <c r="AL39" s="266">
        <v>0</v>
      </c>
      <c r="AM39" s="412">
        <v>3</v>
      </c>
      <c r="AN39" s="262">
        <v>1</v>
      </c>
      <c r="AO39" s="262">
        <v>0</v>
      </c>
      <c r="AP39" s="263">
        <v>1</v>
      </c>
      <c r="AQ39" s="473">
        <v>2</v>
      </c>
      <c r="AR39" s="262">
        <v>1</v>
      </c>
      <c r="AS39" s="262">
        <v>0</v>
      </c>
      <c r="AT39" s="262">
        <v>1</v>
      </c>
      <c r="AU39" s="412">
        <v>1</v>
      </c>
      <c r="AV39" s="265">
        <v>0</v>
      </c>
      <c r="AW39" s="265">
        <v>0</v>
      </c>
      <c r="AX39" s="265">
        <v>0</v>
      </c>
      <c r="AY39" s="412">
        <v>1</v>
      </c>
      <c r="AZ39" s="262">
        <v>0</v>
      </c>
      <c r="BA39" s="262">
        <v>0</v>
      </c>
      <c r="BB39" s="262">
        <v>0</v>
      </c>
      <c r="BC39" s="413">
        <v>11</v>
      </c>
      <c r="BD39" s="414">
        <v>3</v>
      </c>
      <c r="BE39" s="414">
        <v>0</v>
      </c>
      <c r="BF39" s="415">
        <v>2</v>
      </c>
      <c r="BG39" s="399"/>
      <c r="BH39" s="412">
        <v>4</v>
      </c>
      <c r="BI39" s="262">
        <v>1</v>
      </c>
      <c r="BJ39" s="262">
        <v>0</v>
      </c>
      <c r="BK39" s="263">
        <v>1</v>
      </c>
      <c r="BM39" s="267">
        <v>5</v>
      </c>
      <c r="BN39" s="265">
        <v>5</v>
      </c>
      <c r="BO39" s="265">
        <v>1</v>
      </c>
      <c r="BP39" s="268">
        <v>0</v>
      </c>
      <c r="BQ39" s="416">
        <v>11</v>
      </c>
      <c r="BS39" s="205" t="s">
        <v>349</v>
      </c>
      <c r="BT39" s="115">
        <v>10</v>
      </c>
      <c r="BU39" s="115">
        <v>3</v>
      </c>
      <c r="BV39" s="115">
        <v>2</v>
      </c>
      <c r="BW39" s="407">
        <v>1</v>
      </c>
      <c r="BX39" s="417">
        <v>16</v>
      </c>
      <c r="BZ39" s="420">
        <v>130</v>
      </c>
      <c r="CA39" s="421">
        <v>76</v>
      </c>
      <c r="CB39" s="421">
        <v>64</v>
      </c>
      <c r="CC39" s="407">
        <v>9</v>
      </c>
      <c r="CD39" s="417">
        <v>279</v>
      </c>
      <c r="CF39" s="38" t="s">
        <v>57</v>
      </c>
      <c r="CG39" s="478">
        <v>29</v>
      </c>
      <c r="CH39" s="269">
        <v>17</v>
      </c>
      <c r="CI39" s="269">
        <v>0</v>
      </c>
      <c r="CJ39" s="269">
        <v>0</v>
      </c>
      <c r="CK39" s="269">
        <v>12</v>
      </c>
      <c r="CL39" s="479">
        <v>114</v>
      </c>
      <c r="CM39" s="479">
        <v>19</v>
      </c>
      <c r="CN39" s="115">
        <v>19</v>
      </c>
      <c r="CO39" s="115">
        <v>0</v>
      </c>
      <c r="CP39" s="115">
        <v>0</v>
      </c>
      <c r="CQ39" s="115">
        <v>0</v>
      </c>
      <c r="CR39" s="115">
        <v>0</v>
      </c>
      <c r="CS39" s="115">
        <v>0</v>
      </c>
      <c r="CT39" s="115">
        <v>0</v>
      </c>
      <c r="CU39" s="115">
        <v>0</v>
      </c>
      <c r="CW39" s="204" t="s">
        <v>281</v>
      </c>
      <c r="CX39" s="165">
        <v>133</v>
      </c>
      <c r="CY39" s="115">
        <v>78</v>
      </c>
      <c r="CZ39" s="115">
        <v>64</v>
      </c>
      <c r="DA39" s="407">
        <v>9</v>
      </c>
      <c r="DB39" s="417">
        <v>284</v>
      </c>
      <c r="DD39" s="201" t="s">
        <v>281</v>
      </c>
      <c r="DE39" s="423">
        <v>-1</v>
      </c>
      <c r="DF39" s="423">
        <v>0</v>
      </c>
      <c r="DG39" s="423">
        <v>1</v>
      </c>
      <c r="DH39" s="423">
        <v>0</v>
      </c>
      <c r="DI39" s="424">
        <v>0</v>
      </c>
      <c r="DK39" s="202" t="s">
        <v>281</v>
      </c>
      <c r="DL39" s="194">
        <v>129</v>
      </c>
      <c r="DM39" s="194">
        <v>76</v>
      </c>
      <c r="DN39" s="194">
        <v>65</v>
      </c>
      <c r="DO39" s="194">
        <v>9</v>
      </c>
      <c r="DP39" s="458">
        <v>279</v>
      </c>
      <c r="DR39" s="474" t="s">
        <v>281</v>
      </c>
      <c r="DS39" s="475">
        <v>1</v>
      </c>
      <c r="DT39" s="475">
        <v>0</v>
      </c>
      <c r="DU39" s="475">
        <v>-1</v>
      </c>
      <c r="DV39" s="475">
        <v>0</v>
      </c>
      <c r="DW39" s="476">
        <v>0</v>
      </c>
      <c r="DX39" s="1" t="b">
        <v>1</v>
      </c>
    </row>
    <row r="40" spans="2:129" s="1" customFormat="1" ht="18" customHeight="1">
      <c r="B40" s="204" t="s">
        <v>282</v>
      </c>
      <c r="C40" s="406">
        <v>33</v>
      </c>
      <c r="D40" s="115">
        <v>22</v>
      </c>
      <c r="E40" s="425">
        <v>1953</v>
      </c>
      <c r="F40" s="408">
        <v>2008</v>
      </c>
      <c r="G40" s="165">
        <v>11</v>
      </c>
      <c r="H40" s="115">
        <v>9</v>
      </c>
      <c r="I40" s="457">
        <v>2821</v>
      </c>
      <c r="J40" s="408">
        <v>2841</v>
      </c>
      <c r="K40" s="420">
        <v>9</v>
      </c>
      <c r="L40" s="421">
        <v>9</v>
      </c>
      <c r="M40" s="457">
        <v>3708</v>
      </c>
      <c r="N40" s="408">
        <v>3726</v>
      </c>
      <c r="O40" s="116">
        <v>16</v>
      </c>
      <c r="P40" s="115">
        <v>0</v>
      </c>
      <c r="Q40" s="406">
        <v>349</v>
      </c>
      <c r="R40" s="408">
        <v>365</v>
      </c>
      <c r="S40" s="409">
        <v>85</v>
      </c>
      <c r="T40" s="410">
        <v>9025</v>
      </c>
      <c r="U40"/>
      <c r="V40" s="38" t="s">
        <v>58</v>
      </c>
      <c r="W40" s="411">
        <v>6</v>
      </c>
      <c r="X40" s="262">
        <v>4</v>
      </c>
      <c r="Y40" s="262">
        <v>0</v>
      </c>
      <c r="Z40" s="263">
        <v>0</v>
      </c>
      <c r="AA40" s="412">
        <v>0</v>
      </c>
      <c r="AB40" s="264">
        <v>0</v>
      </c>
      <c r="AC40" s="264">
        <v>0</v>
      </c>
      <c r="AD40" s="263">
        <v>0</v>
      </c>
      <c r="AE40" s="412">
        <v>4</v>
      </c>
      <c r="AF40" s="264">
        <v>0</v>
      </c>
      <c r="AG40" s="264">
        <v>0</v>
      </c>
      <c r="AH40" s="263">
        <v>3</v>
      </c>
      <c r="AI40" s="412">
        <v>0</v>
      </c>
      <c r="AJ40" s="265">
        <v>0</v>
      </c>
      <c r="AK40" s="265">
        <v>0</v>
      </c>
      <c r="AL40" s="266">
        <v>0</v>
      </c>
      <c r="AM40" s="412">
        <v>7</v>
      </c>
      <c r="AN40" s="262">
        <v>1</v>
      </c>
      <c r="AO40" s="262">
        <v>1</v>
      </c>
      <c r="AP40" s="263">
        <v>1</v>
      </c>
      <c r="AQ40" s="473">
        <v>3</v>
      </c>
      <c r="AR40" s="262">
        <v>0</v>
      </c>
      <c r="AS40" s="262">
        <v>0</v>
      </c>
      <c r="AT40" s="262">
        <v>0</v>
      </c>
      <c r="AU40" s="412">
        <v>2</v>
      </c>
      <c r="AV40" s="265">
        <v>0</v>
      </c>
      <c r="AW40" s="265">
        <v>0</v>
      </c>
      <c r="AX40" s="266">
        <v>0</v>
      </c>
      <c r="AY40" s="412">
        <v>2</v>
      </c>
      <c r="AZ40" s="262">
        <v>0</v>
      </c>
      <c r="BA40" s="262">
        <v>0</v>
      </c>
      <c r="BB40" s="262">
        <v>0</v>
      </c>
      <c r="BC40" s="413">
        <v>19</v>
      </c>
      <c r="BD40" s="414">
        <v>5</v>
      </c>
      <c r="BE40" s="414">
        <v>1</v>
      </c>
      <c r="BF40" s="415">
        <v>4</v>
      </c>
      <c r="BG40" s="399"/>
      <c r="BH40" s="412">
        <v>5</v>
      </c>
      <c r="BI40" s="262">
        <v>0</v>
      </c>
      <c r="BJ40" s="262">
        <v>0</v>
      </c>
      <c r="BK40" s="263">
        <v>0</v>
      </c>
      <c r="BM40" s="267">
        <v>13</v>
      </c>
      <c r="BN40" s="265">
        <v>21</v>
      </c>
      <c r="BO40" s="265">
        <v>13</v>
      </c>
      <c r="BP40" s="268">
        <v>0</v>
      </c>
      <c r="BQ40" s="416">
        <v>47</v>
      </c>
      <c r="BS40" s="205" t="s">
        <v>350</v>
      </c>
      <c r="BT40" s="115">
        <v>13</v>
      </c>
      <c r="BU40" s="115">
        <v>3</v>
      </c>
      <c r="BV40" s="115">
        <v>10</v>
      </c>
      <c r="BW40" s="407">
        <v>0</v>
      </c>
      <c r="BX40" s="417">
        <v>26</v>
      </c>
      <c r="BZ40" s="420">
        <v>162</v>
      </c>
      <c r="CA40" s="421">
        <v>303</v>
      </c>
      <c r="CB40" s="421">
        <v>273</v>
      </c>
      <c r="CC40" s="407">
        <v>22</v>
      </c>
      <c r="CD40" s="417">
        <v>760</v>
      </c>
      <c r="CF40" s="38" t="s">
        <v>58</v>
      </c>
      <c r="CG40" s="478">
        <v>44</v>
      </c>
      <c r="CH40" s="269">
        <v>44</v>
      </c>
      <c r="CI40" s="269">
        <v>0</v>
      </c>
      <c r="CJ40" s="269">
        <v>0</v>
      </c>
      <c r="CK40" s="269">
        <v>0</v>
      </c>
      <c r="CL40" s="479">
        <v>420</v>
      </c>
      <c r="CM40" s="479">
        <v>19</v>
      </c>
      <c r="CN40" s="115">
        <v>19</v>
      </c>
      <c r="CO40" s="115">
        <v>0</v>
      </c>
      <c r="CP40" s="115">
        <v>0</v>
      </c>
      <c r="CQ40" s="115">
        <v>0</v>
      </c>
      <c r="CR40" s="115">
        <v>0</v>
      </c>
      <c r="CS40" s="115">
        <v>0</v>
      </c>
      <c r="CT40" s="115">
        <v>0</v>
      </c>
      <c r="CU40" s="115">
        <v>0</v>
      </c>
      <c r="CW40" s="204" t="s">
        <v>282</v>
      </c>
      <c r="CX40" s="165">
        <v>169</v>
      </c>
      <c r="CY40" s="115">
        <v>302</v>
      </c>
      <c r="CZ40" s="115">
        <v>276</v>
      </c>
      <c r="DA40" s="407">
        <v>20</v>
      </c>
      <c r="DB40" s="417">
        <v>767</v>
      </c>
      <c r="DD40" s="201" t="s">
        <v>282</v>
      </c>
      <c r="DE40" s="423">
        <v>0</v>
      </c>
      <c r="DF40" s="423">
        <v>0</v>
      </c>
      <c r="DG40" s="423">
        <v>0</v>
      </c>
      <c r="DH40" s="423">
        <v>0</v>
      </c>
      <c r="DI40" s="424">
        <v>0</v>
      </c>
      <c r="DK40" s="202" t="s">
        <v>282</v>
      </c>
      <c r="DL40" s="194">
        <v>162</v>
      </c>
      <c r="DM40" s="194">
        <v>303</v>
      </c>
      <c r="DN40" s="194">
        <v>273</v>
      </c>
      <c r="DO40" s="194">
        <v>22</v>
      </c>
      <c r="DP40" s="458">
        <v>760</v>
      </c>
      <c r="DR40" s="469" t="s">
        <v>282</v>
      </c>
      <c r="DS40" s="470">
        <v>0</v>
      </c>
      <c r="DT40" s="470">
        <v>0</v>
      </c>
      <c r="DU40" s="470">
        <v>0</v>
      </c>
      <c r="DV40" s="470">
        <v>0</v>
      </c>
      <c r="DW40" s="471">
        <v>0</v>
      </c>
      <c r="DX40" s="1" t="b">
        <v>1</v>
      </c>
    </row>
    <row r="41" spans="2:129" s="1" customFormat="1" ht="18" customHeight="1">
      <c r="B41" s="204" t="s">
        <v>283</v>
      </c>
      <c r="C41" s="406">
        <v>38</v>
      </c>
      <c r="D41" s="115">
        <v>34</v>
      </c>
      <c r="E41" s="425">
        <v>1241</v>
      </c>
      <c r="F41" s="408">
        <v>1313</v>
      </c>
      <c r="G41" s="165">
        <v>13</v>
      </c>
      <c r="H41" s="115">
        <v>17</v>
      </c>
      <c r="I41" s="457">
        <v>1241</v>
      </c>
      <c r="J41" s="408">
        <v>1271</v>
      </c>
      <c r="K41" s="420">
        <v>4</v>
      </c>
      <c r="L41" s="421">
        <v>11</v>
      </c>
      <c r="M41" s="457">
        <v>1534</v>
      </c>
      <c r="N41" s="408">
        <v>1549</v>
      </c>
      <c r="O41" s="116">
        <v>5</v>
      </c>
      <c r="P41" s="115">
        <v>13</v>
      </c>
      <c r="Q41" s="406">
        <v>261</v>
      </c>
      <c r="R41" s="408">
        <v>279</v>
      </c>
      <c r="S41" s="409">
        <v>52</v>
      </c>
      <c r="T41" s="410">
        <v>4464</v>
      </c>
      <c r="U41"/>
      <c r="V41" s="38" t="s">
        <v>59</v>
      </c>
      <c r="W41" s="472">
        <v>9</v>
      </c>
      <c r="X41" s="262">
        <v>1</v>
      </c>
      <c r="Y41" s="262">
        <v>0</v>
      </c>
      <c r="Z41" s="263">
        <v>0</v>
      </c>
      <c r="AA41" s="412">
        <v>0</v>
      </c>
      <c r="AB41" s="264">
        <v>0</v>
      </c>
      <c r="AC41" s="264">
        <v>0</v>
      </c>
      <c r="AD41" s="263">
        <v>0</v>
      </c>
      <c r="AE41" s="412">
        <v>12</v>
      </c>
      <c r="AF41" s="264">
        <v>0</v>
      </c>
      <c r="AG41" s="264">
        <v>0</v>
      </c>
      <c r="AH41" s="263">
        <v>0</v>
      </c>
      <c r="AI41" s="412">
        <v>3</v>
      </c>
      <c r="AJ41" s="265">
        <v>0</v>
      </c>
      <c r="AK41" s="265">
        <v>0</v>
      </c>
      <c r="AL41" s="266">
        <v>0</v>
      </c>
      <c r="AM41" s="412">
        <v>9</v>
      </c>
      <c r="AN41" s="262">
        <v>0</v>
      </c>
      <c r="AO41" s="262">
        <v>0</v>
      </c>
      <c r="AP41" s="263">
        <v>0</v>
      </c>
      <c r="AQ41" s="473">
        <v>2</v>
      </c>
      <c r="AR41" s="262">
        <v>0</v>
      </c>
      <c r="AS41" s="262">
        <v>0</v>
      </c>
      <c r="AT41" s="262">
        <v>0</v>
      </c>
      <c r="AU41" s="412">
        <v>2</v>
      </c>
      <c r="AV41" s="265">
        <v>0</v>
      </c>
      <c r="AW41" s="265">
        <v>0</v>
      </c>
      <c r="AX41" s="265">
        <v>0</v>
      </c>
      <c r="AY41" s="412">
        <v>1</v>
      </c>
      <c r="AZ41" s="262">
        <v>0</v>
      </c>
      <c r="BA41" s="262">
        <v>0</v>
      </c>
      <c r="BB41" s="262">
        <v>0</v>
      </c>
      <c r="BC41" s="413">
        <v>32</v>
      </c>
      <c r="BD41" s="414">
        <v>1</v>
      </c>
      <c r="BE41" s="414">
        <v>0</v>
      </c>
      <c r="BF41" s="415">
        <v>0</v>
      </c>
      <c r="BG41" s="399"/>
      <c r="BH41" s="412">
        <v>6</v>
      </c>
      <c r="BI41" s="262">
        <v>0</v>
      </c>
      <c r="BJ41" s="262">
        <v>0</v>
      </c>
      <c r="BK41" s="263">
        <v>0</v>
      </c>
      <c r="BM41" s="267">
        <v>31</v>
      </c>
      <c r="BN41" s="265">
        <v>19</v>
      </c>
      <c r="BO41" s="265">
        <v>25</v>
      </c>
      <c r="BP41" s="268">
        <v>6</v>
      </c>
      <c r="BQ41" s="416">
        <v>81</v>
      </c>
      <c r="BS41" s="205" t="s">
        <v>351</v>
      </c>
      <c r="BT41" s="115">
        <v>16</v>
      </c>
      <c r="BU41" s="115">
        <v>3</v>
      </c>
      <c r="BV41" s="115">
        <v>2</v>
      </c>
      <c r="BW41" s="407">
        <v>0</v>
      </c>
      <c r="BX41" s="417">
        <v>21</v>
      </c>
      <c r="BZ41" s="420">
        <v>126</v>
      </c>
      <c r="CA41" s="421">
        <v>200</v>
      </c>
      <c r="CB41" s="421">
        <v>135</v>
      </c>
      <c r="CC41" s="407">
        <v>21</v>
      </c>
      <c r="CD41" s="417">
        <v>482</v>
      </c>
      <c r="CF41" s="38" t="s">
        <v>59</v>
      </c>
      <c r="CG41" s="478">
        <v>74</v>
      </c>
      <c r="CH41" s="269">
        <v>74</v>
      </c>
      <c r="CI41" s="269">
        <v>0</v>
      </c>
      <c r="CJ41" s="269">
        <v>0</v>
      </c>
      <c r="CK41" s="269">
        <v>0</v>
      </c>
      <c r="CL41" s="479">
        <v>487</v>
      </c>
      <c r="CM41" s="479">
        <v>26</v>
      </c>
      <c r="CN41" s="115">
        <v>26</v>
      </c>
      <c r="CO41" s="115">
        <v>0</v>
      </c>
      <c r="CP41" s="115">
        <v>0</v>
      </c>
      <c r="CQ41" s="115">
        <v>0</v>
      </c>
      <c r="CR41" s="115">
        <v>0</v>
      </c>
      <c r="CS41" s="115">
        <v>0</v>
      </c>
      <c r="CT41" s="115">
        <v>0</v>
      </c>
      <c r="CU41" s="115">
        <v>0</v>
      </c>
      <c r="CW41" s="204" t="s">
        <v>283</v>
      </c>
      <c r="CX41" s="165">
        <v>132</v>
      </c>
      <c r="CY41" s="115">
        <v>190</v>
      </c>
      <c r="CZ41" s="115">
        <v>130</v>
      </c>
      <c r="DA41" s="407">
        <v>19</v>
      </c>
      <c r="DB41" s="417">
        <v>471</v>
      </c>
      <c r="DD41" s="201" t="s">
        <v>283</v>
      </c>
      <c r="DE41" s="423">
        <v>-1</v>
      </c>
      <c r="DF41" s="423">
        <v>-1</v>
      </c>
      <c r="DG41" s="423">
        <v>2</v>
      </c>
      <c r="DH41" s="423">
        <v>0</v>
      </c>
      <c r="DI41" s="424">
        <v>0</v>
      </c>
      <c r="DK41" s="202" t="s">
        <v>283</v>
      </c>
      <c r="DL41" s="194">
        <v>125</v>
      </c>
      <c r="DM41" s="194">
        <v>199</v>
      </c>
      <c r="DN41" s="194">
        <v>137</v>
      </c>
      <c r="DO41" s="194">
        <v>21</v>
      </c>
      <c r="DP41" s="458">
        <v>482</v>
      </c>
      <c r="DR41" s="474" t="s">
        <v>283</v>
      </c>
      <c r="DS41" s="475">
        <v>1</v>
      </c>
      <c r="DT41" s="475">
        <v>1</v>
      </c>
      <c r="DU41" s="475">
        <v>-2</v>
      </c>
      <c r="DV41" s="475">
        <v>0</v>
      </c>
      <c r="DW41" s="476">
        <v>0</v>
      </c>
      <c r="DX41" s="1" t="b">
        <v>1</v>
      </c>
    </row>
    <row r="42" spans="2:129" s="1" customFormat="1" ht="18" customHeight="1">
      <c r="B42" s="204" t="s">
        <v>284</v>
      </c>
      <c r="C42" s="406">
        <v>30</v>
      </c>
      <c r="D42" s="115">
        <v>59</v>
      </c>
      <c r="E42" s="425">
        <v>4479</v>
      </c>
      <c r="F42" s="408">
        <v>4568</v>
      </c>
      <c r="G42" s="165">
        <v>4</v>
      </c>
      <c r="H42" s="115">
        <v>10</v>
      </c>
      <c r="I42" s="457">
        <v>4977</v>
      </c>
      <c r="J42" s="408">
        <v>4991</v>
      </c>
      <c r="K42" s="420">
        <v>13</v>
      </c>
      <c r="L42" s="421">
        <v>31</v>
      </c>
      <c r="M42" s="457">
        <v>5919</v>
      </c>
      <c r="N42" s="408">
        <v>5963</v>
      </c>
      <c r="O42" s="116">
        <v>57</v>
      </c>
      <c r="P42" s="115">
        <v>29</v>
      </c>
      <c r="Q42" s="406">
        <v>1439</v>
      </c>
      <c r="R42" s="408">
        <v>1525</v>
      </c>
      <c r="S42" s="409">
        <v>84</v>
      </c>
      <c r="T42" s="410">
        <v>17131</v>
      </c>
      <c r="U42"/>
      <c r="V42" s="38" t="s">
        <v>60</v>
      </c>
      <c r="W42" s="411">
        <v>24</v>
      </c>
      <c r="X42" s="262">
        <v>2</v>
      </c>
      <c r="Y42" s="262">
        <v>6</v>
      </c>
      <c r="Z42" s="263">
        <v>1</v>
      </c>
      <c r="AA42" s="412">
        <v>7</v>
      </c>
      <c r="AB42" s="264">
        <v>0</v>
      </c>
      <c r="AC42" s="264">
        <v>1</v>
      </c>
      <c r="AD42" s="263">
        <v>0</v>
      </c>
      <c r="AE42" s="412">
        <v>7</v>
      </c>
      <c r="AF42" s="264">
        <v>0</v>
      </c>
      <c r="AG42" s="264">
        <v>0</v>
      </c>
      <c r="AH42" s="263">
        <v>0</v>
      </c>
      <c r="AI42" s="412">
        <v>4</v>
      </c>
      <c r="AJ42" s="265">
        <v>0</v>
      </c>
      <c r="AK42" s="265">
        <v>0</v>
      </c>
      <c r="AL42" s="266">
        <v>0</v>
      </c>
      <c r="AM42" s="412">
        <v>13</v>
      </c>
      <c r="AN42" s="262">
        <v>0</v>
      </c>
      <c r="AO42" s="262">
        <v>4</v>
      </c>
      <c r="AP42" s="263">
        <v>1</v>
      </c>
      <c r="AQ42" s="473">
        <v>2</v>
      </c>
      <c r="AR42" s="262">
        <v>0</v>
      </c>
      <c r="AS42" s="262">
        <v>1</v>
      </c>
      <c r="AT42" s="262">
        <v>1</v>
      </c>
      <c r="AU42" s="412">
        <v>0</v>
      </c>
      <c r="AV42" s="265">
        <v>0</v>
      </c>
      <c r="AW42" s="265">
        <v>0</v>
      </c>
      <c r="AX42" s="265">
        <v>0</v>
      </c>
      <c r="AY42" s="412">
        <v>0</v>
      </c>
      <c r="AZ42" s="262">
        <v>0</v>
      </c>
      <c r="BA42" s="262">
        <v>0</v>
      </c>
      <c r="BB42" s="262">
        <v>0</v>
      </c>
      <c r="BC42" s="413">
        <v>44</v>
      </c>
      <c r="BD42" s="414">
        <v>2</v>
      </c>
      <c r="BE42" s="414">
        <v>10</v>
      </c>
      <c r="BF42" s="415">
        <v>2</v>
      </c>
      <c r="BG42" s="399"/>
      <c r="BH42" s="412">
        <v>13</v>
      </c>
      <c r="BI42" s="262">
        <v>0</v>
      </c>
      <c r="BJ42" s="262">
        <v>2</v>
      </c>
      <c r="BK42" s="263">
        <v>1</v>
      </c>
      <c r="BM42" s="267">
        <v>27</v>
      </c>
      <c r="BN42" s="265">
        <v>11</v>
      </c>
      <c r="BO42" s="265">
        <v>19</v>
      </c>
      <c r="BP42" s="268">
        <v>9</v>
      </c>
      <c r="BQ42" s="416">
        <v>66</v>
      </c>
      <c r="BS42" s="205" t="s">
        <v>352</v>
      </c>
      <c r="BT42" s="115">
        <v>29</v>
      </c>
      <c r="BU42" s="115">
        <v>5</v>
      </c>
      <c r="BV42" s="115">
        <v>7</v>
      </c>
      <c r="BW42" s="407">
        <v>5</v>
      </c>
      <c r="BX42" s="417">
        <v>46</v>
      </c>
      <c r="BZ42" s="420">
        <v>374</v>
      </c>
      <c r="CA42" s="421">
        <v>280</v>
      </c>
      <c r="CB42" s="421">
        <v>330</v>
      </c>
      <c r="CC42" s="407">
        <v>93</v>
      </c>
      <c r="CD42" s="417">
        <v>1077</v>
      </c>
      <c r="CF42" s="38" t="s">
        <v>60</v>
      </c>
      <c r="CG42" s="478">
        <v>75</v>
      </c>
      <c r="CH42" s="269">
        <v>37</v>
      </c>
      <c r="CI42" s="269">
        <v>0</v>
      </c>
      <c r="CJ42" s="269">
        <v>12</v>
      </c>
      <c r="CK42" s="269">
        <v>26</v>
      </c>
      <c r="CL42" s="479">
        <v>346</v>
      </c>
      <c r="CM42" s="479">
        <v>22</v>
      </c>
      <c r="CN42" s="115">
        <v>22</v>
      </c>
      <c r="CO42" s="421">
        <v>0</v>
      </c>
      <c r="CP42" s="421">
        <v>0</v>
      </c>
      <c r="CQ42" s="421">
        <v>0</v>
      </c>
      <c r="CR42" s="421">
        <v>0</v>
      </c>
      <c r="CS42" s="421">
        <v>0</v>
      </c>
      <c r="CT42" s="421">
        <v>0</v>
      </c>
      <c r="CU42" s="421">
        <v>0</v>
      </c>
      <c r="CW42" s="204" t="s">
        <v>284</v>
      </c>
      <c r="CX42" s="165">
        <v>379</v>
      </c>
      <c r="CY42" s="115">
        <v>278</v>
      </c>
      <c r="CZ42" s="115">
        <v>324</v>
      </c>
      <c r="DA42" s="407">
        <v>98</v>
      </c>
      <c r="DB42" s="417">
        <v>1079</v>
      </c>
      <c r="DD42" s="201" t="s">
        <v>284</v>
      </c>
      <c r="DE42" s="423">
        <v>0</v>
      </c>
      <c r="DF42" s="423">
        <v>0</v>
      </c>
      <c r="DG42" s="423">
        <v>0</v>
      </c>
      <c r="DH42" s="423">
        <v>0</v>
      </c>
      <c r="DI42" s="424">
        <v>0</v>
      </c>
      <c r="DK42" s="202" t="s">
        <v>284</v>
      </c>
      <c r="DL42" s="194">
        <v>374</v>
      </c>
      <c r="DM42" s="194">
        <v>280</v>
      </c>
      <c r="DN42" s="194">
        <v>330</v>
      </c>
      <c r="DO42" s="194">
        <v>93</v>
      </c>
      <c r="DP42" s="458">
        <v>1077</v>
      </c>
      <c r="DR42" s="469" t="s">
        <v>284</v>
      </c>
      <c r="DS42" s="470">
        <v>0</v>
      </c>
      <c r="DT42" s="470">
        <v>0</v>
      </c>
      <c r="DU42" s="470">
        <v>0</v>
      </c>
      <c r="DV42" s="470">
        <v>0</v>
      </c>
      <c r="DW42" s="471">
        <v>0</v>
      </c>
      <c r="DX42" s="1" t="b">
        <v>1</v>
      </c>
    </row>
    <row r="43" spans="2:129" s="1" customFormat="1" ht="18" customHeight="1">
      <c r="B43" s="204" t="s">
        <v>285</v>
      </c>
      <c r="C43" s="406">
        <v>46</v>
      </c>
      <c r="D43" s="115">
        <v>68</v>
      </c>
      <c r="E43" s="425">
        <v>2545</v>
      </c>
      <c r="F43" s="408">
        <v>2659</v>
      </c>
      <c r="G43" s="165">
        <v>2</v>
      </c>
      <c r="H43" s="115">
        <v>15</v>
      </c>
      <c r="I43" s="457">
        <v>1769</v>
      </c>
      <c r="J43" s="408">
        <v>1786</v>
      </c>
      <c r="K43" s="420">
        <v>19</v>
      </c>
      <c r="L43" s="421">
        <v>30</v>
      </c>
      <c r="M43" s="457">
        <v>3477</v>
      </c>
      <c r="N43" s="408">
        <v>3526</v>
      </c>
      <c r="O43" s="116">
        <v>17</v>
      </c>
      <c r="P43" s="115">
        <v>11</v>
      </c>
      <c r="Q43" s="406">
        <v>454</v>
      </c>
      <c r="R43" s="408">
        <v>482</v>
      </c>
      <c r="S43" s="409">
        <v>32</v>
      </c>
      <c r="T43" s="410">
        <v>8485</v>
      </c>
      <c r="U43"/>
      <c r="V43" s="38" t="s">
        <v>61</v>
      </c>
      <c r="W43" s="411">
        <v>26</v>
      </c>
      <c r="X43" s="262">
        <v>7</v>
      </c>
      <c r="Y43" s="262">
        <v>5</v>
      </c>
      <c r="Z43" s="263">
        <v>0</v>
      </c>
      <c r="AA43" s="412">
        <v>5</v>
      </c>
      <c r="AB43" s="264">
        <v>0</v>
      </c>
      <c r="AC43" s="264">
        <v>3</v>
      </c>
      <c r="AD43" s="263">
        <v>0</v>
      </c>
      <c r="AE43" s="412">
        <v>7</v>
      </c>
      <c r="AF43" s="264">
        <v>0</v>
      </c>
      <c r="AG43" s="264">
        <v>0</v>
      </c>
      <c r="AH43" s="263">
        <v>1</v>
      </c>
      <c r="AI43" s="412">
        <v>4</v>
      </c>
      <c r="AJ43" s="265">
        <v>0</v>
      </c>
      <c r="AK43" s="265">
        <v>0</v>
      </c>
      <c r="AL43" s="266">
        <v>1</v>
      </c>
      <c r="AM43" s="412">
        <v>8</v>
      </c>
      <c r="AN43" s="262">
        <v>1</v>
      </c>
      <c r="AO43" s="262">
        <v>2</v>
      </c>
      <c r="AP43" s="263">
        <v>1</v>
      </c>
      <c r="AQ43" s="473">
        <v>3</v>
      </c>
      <c r="AR43" s="262">
        <v>1</v>
      </c>
      <c r="AS43" s="262">
        <v>1</v>
      </c>
      <c r="AT43" s="262">
        <v>0</v>
      </c>
      <c r="AU43" s="412">
        <v>4</v>
      </c>
      <c r="AV43" s="265">
        <v>0</v>
      </c>
      <c r="AW43" s="265">
        <v>3</v>
      </c>
      <c r="AX43" s="265">
        <v>0</v>
      </c>
      <c r="AY43" s="412">
        <v>2</v>
      </c>
      <c r="AZ43" s="262">
        <v>0</v>
      </c>
      <c r="BA43" s="262">
        <v>1</v>
      </c>
      <c r="BB43" s="262">
        <v>0</v>
      </c>
      <c r="BC43" s="413">
        <v>45</v>
      </c>
      <c r="BD43" s="414">
        <v>8</v>
      </c>
      <c r="BE43" s="414">
        <v>10</v>
      </c>
      <c r="BF43" s="415">
        <v>2</v>
      </c>
      <c r="BG43" s="399"/>
      <c r="BH43" s="412">
        <v>14</v>
      </c>
      <c r="BI43" s="262">
        <v>1</v>
      </c>
      <c r="BJ43" s="262">
        <v>5</v>
      </c>
      <c r="BK43" s="263">
        <v>1</v>
      </c>
      <c r="BM43" s="267">
        <v>9</v>
      </c>
      <c r="BN43" s="265">
        <v>2</v>
      </c>
      <c r="BO43" s="265">
        <v>3</v>
      </c>
      <c r="BP43" s="268">
        <v>1</v>
      </c>
      <c r="BQ43" s="416">
        <v>15</v>
      </c>
      <c r="BS43" s="205" t="s">
        <v>353</v>
      </c>
      <c r="BT43" s="115">
        <v>38</v>
      </c>
      <c r="BU43" s="115">
        <v>5</v>
      </c>
      <c r="BV43" s="115">
        <v>9</v>
      </c>
      <c r="BW43" s="407">
        <v>1</v>
      </c>
      <c r="BX43" s="417">
        <v>53</v>
      </c>
      <c r="BZ43" s="420">
        <v>437</v>
      </c>
      <c r="CA43" s="421">
        <v>235</v>
      </c>
      <c r="CB43" s="421">
        <v>374</v>
      </c>
      <c r="CC43" s="407">
        <v>68</v>
      </c>
      <c r="CD43" s="417">
        <v>1114</v>
      </c>
      <c r="CF43" s="38" t="s">
        <v>61</v>
      </c>
      <c r="CG43" s="478">
        <v>39</v>
      </c>
      <c r="CH43" s="269">
        <v>17</v>
      </c>
      <c r="CI43" s="269">
        <v>0</v>
      </c>
      <c r="CJ43" s="269">
        <v>0</v>
      </c>
      <c r="CK43" s="269">
        <v>22</v>
      </c>
      <c r="CL43" s="479">
        <v>147</v>
      </c>
      <c r="CM43" s="479">
        <v>19</v>
      </c>
      <c r="CN43" s="115">
        <v>19</v>
      </c>
      <c r="CO43" s="115">
        <v>0</v>
      </c>
      <c r="CP43" s="115">
        <v>0</v>
      </c>
      <c r="CQ43" s="115">
        <v>0</v>
      </c>
      <c r="CR43" s="115">
        <v>0</v>
      </c>
      <c r="CS43" s="115">
        <v>0</v>
      </c>
      <c r="CT43" s="115">
        <v>0</v>
      </c>
      <c r="CU43" s="115">
        <v>0</v>
      </c>
      <c r="CW43" s="204" t="s">
        <v>285</v>
      </c>
      <c r="CX43" s="165">
        <v>449</v>
      </c>
      <c r="CY43" s="115">
        <v>233</v>
      </c>
      <c r="CZ43" s="115">
        <v>375</v>
      </c>
      <c r="DA43" s="407">
        <v>65</v>
      </c>
      <c r="DB43" s="417">
        <v>1122</v>
      </c>
      <c r="DD43" s="201" t="s">
        <v>285</v>
      </c>
      <c r="DE43" s="423">
        <v>0</v>
      </c>
      <c r="DF43" s="423">
        <v>0</v>
      </c>
      <c r="DG43" s="423">
        <v>0</v>
      </c>
      <c r="DH43" s="423">
        <v>0</v>
      </c>
      <c r="DI43" s="424">
        <v>0</v>
      </c>
      <c r="DK43" s="202" t="s">
        <v>285</v>
      </c>
      <c r="DL43" s="194">
        <v>437</v>
      </c>
      <c r="DM43" s="194">
        <v>235</v>
      </c>
      <c r="DN43" s="194">
        <v>374</v>
      </c>
      <c r="DO43" s="194">
        <v>68</v>
      </c>
      <c r="DP43" s="458">
        <v>1114</v>
      </c>
      <c r="DR43" s="469" t="s">
        <v>285</v>
      </c>
      <c r="DS43" s="470">
        <v>0</v>
      </c>
      <c r="DT43" s="470">
        <v>0</v>
      </c>
      <c r="DU43" s="470">
        <v>0</v>
      </c>
      <c r="DV43" s="470">
        <v>0</v>
      </c>
      <c r="DW43" s="471">
        <v>0</v>
      </c>
      <c r="DX43" s="1" t="b">
        <v>1</v>
      </c>
    </row>
    <row r="44" spans="2:129" s="1" customFormat="1" ht="18" customHeight="1">
      <c r="B44" s="204" t="s">
        <v>286</v>
      </c>
      <c r="C44" s="406">
        <v>15</v>
      </c>
      <c r="D44" s="115">
        <v>28</v>
      </c>
      <c r="E44" s="425">
        <v>1317</v>
      </c>
      <c r="F44" s="408">
        <v>1360</v>
      </c>
      <c r="G44" s="165">
        <v>4</v>
      </c>
      <c r="H44" s="115">
        <v>7</v>
      </c>
      <c r="I44" s="457">
        <v>2989</v>
      </c>
      <c r="J44" s="408">
        <v>3000</v>
      </c>
      <c r="K44" s="420">
        <v>12</v>
      </c>
      <c r="L44" s="421">
        <v>4</v>
      </c>
      <c r="M44" s="457">
        <v>2150</v>
      </c>
      <c r="N44" s="408">
        <v>2166</v>
      </c>
      <c r="O44" s="116">
        <v>8</v>
      </c>
      <c r="P44" s="115">
        <v>5</v>
      </c>
      <c r="Q44" s="406">
        <v>361</v>
      </c>
      <c r="R44" s="408">
        <v>374</v>
      </c>
      <c r="S44" s="409">
        <v>4</v>
      </c>
      <c r="T44" s="410">
        <v>6904</v>
      </c>
      <c r="U44"/>
      <c r="V44" s="38" t="s">
        <v>62</v>
      </c>
      <c r="W44" s="411">
        <v>6</v>
      </c>
      <c r="X44" s="262">
        <v>2</v>
      </c>
      <c r="Y44" s="262">
        <v>0</v>
      </c>
      <c r="Z44" s="263">
        <v>0</v>
      </c>
      <c r="AA44" s="412">
        <v>0</v>
      </c>
      <c r="AB44" s="264">
        <v>0</v>
      </c>
      <c r="AC44" s="264">
        <v>0</v>
      </c>
      <c r="AD44" s="263">
        <v>0</v>
      </c>
      <c r="AE44" s="412">
        <v>8</v>
      </c>
      <c r="AF44" s="264">
        <v>4</v>
      </c>
      <c r="AG44" s="264">
        <v>0</v>
      </c>
      <c r="AH44" s="263">
        <v>0</v>
      </c>
      <c r="AI44" s="412">
        <v>4</v>
      </c>
      <c r="AJ44" s="265">
        <v>1</v>
      </c>
      <c r="AK44" s="265">
        <v>0</v>
      </c>
      <c r="AL44" s="266">
        <v>0</v>
      </c>
      <c r="AM44" s="412">
        <v>6</v>
      </c>
      <c r="AN44" s="262">
        <v>0</v>
      </c>
      <c r="AO44" s="262">
        <v>0</v>
      </c>
      <c r="AP44" s="263">
        <v>0</v>
      </c>
      <c r="AQ44" s="473">
        <v>5</v>
      </c>
      <c r="AR44" s="262">
        <v>0</v>
      </c>
      <c r="AS44" s="262">
        <v>0</v>
      </c>
      <c r="AT44" s="262">
        <v>0</v>
      </c>
      <c r="AU44" s="412">
        <v>1</v>
      </c>
      <c r="AV44" s="265">
        <v>0</v>
      </c>
      <c r="AW44" s="265">
        <v>0</v>
      </c>
      <c r="AX44" s="265">
        <v>0</v>
      </c>
      <c r="AY44" s="412">
        <v>0</v>
      </c>
      <c r="AZ44" s="262">
        <v>0</v>
      </c>
      <c r="BA44" s="262">
        <v>0</v>
      </c>
      <c r="BB44" s="263">
        <v>0</v>
      </c>
      <c r="BC44" s="413">
        <v>21</v>
      </c>
      <c r="BD44" s="414">
        <v>6</v>
      </c>
      <c r="BE44" s="414">
        <v>0</v>
      </c>
      <c r="BF44" s="415">
        <v>0</v>
      </c>
      <c r="BG44" s="399"/>
      <c r="BH44" s="412">
        <v>9</v>
      </c>
      <c r="BI44" s="262">
        <v>1</v>
      </c>
      <c r="BJ44" s="262">
        <v>0</v>
      </c>
      <c r="BK44" s="263">
        <v>0</v>
      </c>
      <c r="BM44" s="267">
        <v>2</v>
      </c>
      <c r="BN44" s="265">
        <v>1</v>
      </c>
      <c r="BO44" s="265">
        <v>0</v>
      </c>
      <c r="BP44" s="268">
        <v>0</v>
      </c>
      <c r="BQ44" s="416">
        <v>3</v>
      </c>
      <c r="BS44" s="205" t="s">
        <v>354</v>
      </c>
      <c r="BT44" s="115">
        <v>10</v>
      </c>
      <c r="BU44" s="115">
        <v>1</v>
      </c>
      <c r="BV44" s="115">
        <v>2</v>
      </c>
      <c r="BW44" s="407">
        <v>1</v>
      </c>
      <c r="BX44" s="417">
        <v>14</v>
      </c>
      <c r="BZ44" s="420">
        <v>101</v>
      </c>
      <c r="CA44" s="421">
        <v>197</v>
      </c>
      <c r="CB44" s="421">
        <v>137</v>
      </c>
      <c r="CC44" s="407">
        <v>21</v>
      </c>
      <c r="CD44" s="417">
        <v>456</v>
      </c>
      <c r="CF44" s="38" t="s">
        <v>62</v>
      </c>
      <c r="CG44" s="478">
        <v>29</v>
      </c>
      <c r="CH44" s="269">
        <v>21</v>
      </c>
      <c r="CI44" s="269">
        <v>0</v>
      </c>
      <c r="CJ44" s="269">
        <v>0</v>
      </c>
      <c r="CK44" s="269">
        <v>8</v>
      </c>
      <c r="CL44" s="479">
        <v>87</v>
      </c>
      <c r="CM44" s="479">
        <v>24</v>
      </c>
      <c r="CN44" s="115">
        <v>24</v>
      </c>
      <c r="CO44" s="115">
        <v>0</v>
      </c>
      <c r="CP44" s="115">
        <v>0</v>
      </c>
      <c r="CQ44" s="115">
        <v>0</v>
      </c>
      <c r="CR44" s="115">
        <v>0</v>
      </c>
      <c r="CS44" s="115">
        <v>0</v>
      </c>
      <c r="CT44" s="115">
        <v>0</v>
      </c>
      <c r="CU44" s="115">
        <v>0</v>
      </c>
      <c r="CW44" s="204" t="s">
        <v>286</v>
      </c>
      <c r="CX44" s="165">
        <v>104</v>
      </c>
      <c r="CY44" s="115">
        <v>190</v>
      </c>
      <c r="CZ44" s="115">
        <v>133</v>
      </c>
      <c r="DA44" s="407">
        <v>22</v>
      </c>
      <c r="DB44" s="417">
        <v>449</v>
      </c>
      <c r="DD44" s="201" t="s">
        <v>286</v>
      </c>
      <c r="DE44" s="423">
        <v>-1</v>
      </c>
      <c r="DF44" s="423">
        <v>0</v>
      </c>
      <c r="DG44" s="423">
        <v>0</v>
      </c>
      <c r="DH44" s="423">
        <v>1</v>
      </c>
      <c r="DI44" s="424">
        <v>0</v>
      </c>
      <c r="DK44" s="202" t="s">
        <v>286</v>
      </c>
      <c r="DL44" s="194">
        <v>100</v>
      </c>
      <c r="DM44" s="194">
        <v>197</v>
      </c>
      <c r="DN44" s="194">
        <v>137</v>
      </c>
      <c r="DO44" s="194">
        <v>22</v>
      </c>
      <c r="DP44" s="458">
        <v>456</v>
      </c>
      <c r="DR44" s="480" t="s">
        <v>286</v>
      </c>
      <c r="DS44" s="481">
        <v>1</v>
      </c>
      <c r="DT44" s="481">
        <v>0</v>
      </c>
      <c r="DU44" s="481">
        <v>0</v>
      </c>
      <c r="DV44" s="481">
        <v>-1</v>
      </c>
      <c r="DW44" s="482">
        <v>0</v>
      </c>
      <c r="DX44" s="1" t="b">
        <v>1</v>
      </c>
    </row>
    <row r="45" spans="2:129" s="1" customFormat="1" ht="18" customHeight="1">
      <c r="B45" s="204" t="s">
        <v>287</v>
      </c>
      <c r="C45" s="406">
        <v>42</v>
      </c>
      <c r="D45" s="115">
        <v>50</v>
      </c>
      <c r="E45" s="425">
        <v>2618</v>
      </c>
      <c r="F45" s="408">
        <v>2710</v>
      </c>
      <c r="G45" s="165">
        <v>7</v>
      </c>
      <c r="H45" s="115">
        <v>24</v>
      </c>
      <c r="I45" s="457">
        <v>2578</v>
      </c>
      <c r="J45" s="408">
        <v>2609</v>
      </c>
      <c r="K45" s="420">
        <v>14</v>
      </c>
      <c r="L45" s="421">
        <v>20</v>
      </c>
      <c r="M45" s="457">
        <v>2955</v>
      </c>
      <c r="N45" s="408">
        <v>2989</v>
      </c>
      <c r="O45" s="116">
        <v>14</v>
      </c>
      <c r="P45" s="115">
        <v>15</v>
      </c>
      <c r="Q45" s="406">
        <v>618</v>
      </c>
      <c r="R45" s="408">
        <v>647</v>
      </c>
      <c r="S45" s="409">
        <v>25</v>
      </c>
      <c r="T45" s="410">
        <v>8980</v>
      </c>
      <c r="U45"/>
      <c r="V45" s="38" t="s">
        <v>63</v>
      </c>
      <c r="W45" s="411">
        <v>20</v>
      </c>
      <c r="X45" s="262">
        <v>4</v>
      </c>
      <c r="Y45" s="262">
        <v>3</v>
      </c>
      <c r="Z45" s="263">
        <v>0</v>
      </c>
      <c r="AA45" s="412">
        <v>7</v>
      </c>
      <c r="AB45" s="264">
        <v>1</v>
      </c>
      <c r="AC45" s="264">
        <v>1</v>
      </c>
      <c r="AD45" s="263">
        <v>0</v>
      </c>
      <c r="AE45" s="412">
        <v>13</v>
      </c>
      <c r="AF45" s="264">
        <v>0</v>
      </c>
      <c r="AG45" s="264">
        <v>0</v>
      </c>
      <c r="AH45" s="263">
        <v>4</v>
      </c>
      <c r="AI45" s="412">
        <v>3</v>
      </c>
      <c r="AJ45" s="265">
        <v>0</v>
      </c>
      <c r="AK45" s="265">
        <v>0</v>
      </c>
      <c r="AL45" s="266">
        <v>1</v>
      </c>
      <c r="AM45" s="412">
        <v>6</v>
      </c>
      <c r="AN45" s="262">
        <v>0</v>
      </c>
      <c r="AO45" s="262">
        <v>2</v>
      </c>
      <c r="AP45" s="263">
        <v>0</v>
      </c>
      <c r="AQ45" s="473">
        <v>1</v>
      </c>
      <c r="AR45" s="262">
        <v>0</v>
      </c>
      <c r="AS45" s="262">
        <v>0</v>
      </c>
      <c r="AT45" s="262">
        <v>0</v>
      </c>
      <c r="AU45" s="412">
        <v>1</v>
      </c>
      <c r="AV45" s="265">
        <v>0</v>
      </c>
      <c r="AW45" s="265">
        <v>0</v>
      </c>
      <c r="AX45" s="265">
        <v>0</v>
      </c>
      <c r="AY45" s="412">
        <v>0</v>
      </c>
      <c r="AZ45" s="262">
        <v>0</v>
      </c>
      <c r="BA45" s="262">
        <v>0</v>
      </c>
      <c r="BB45" s="262">
        <v>0</v>
      </c>
      <c r="BC45" s="413">
        <v>40</v>
      </c>
      <c r="BD45" s="414">
        <v>4</v>
      </c>
      <c r="BE45" s="414">
        <v>5</v>
      </c>
      <c r="BF45" s="415">
        <v>4</v>
      </c>
      <c r="BG45" s="399"/>
      <c r="BH45" s="412">
        <v>11</v>
      </c>
      <c r="BI45" s="262">
        <v>1</v>
      </c>
      <c r="BJ45" s="262">
        <v>1</v>
      </c>
      <c r="BK45" s="263">
        <v>1</v>
      </c>
      <c r="BM45" s="267">
        <v>18</v>
      </c>
      <c r="BN45" s="265">
        <v>16</v>
      </c>
      <c r="BO45" s="265">
        <v>12</v>
      </c>
      <c r="BP45" s="268">
        <v>8</v>
      </c>
      <c r="BQ45" s="416">
        <v>54</v>
      </c>
      <c r="BS45" s="205" t="s">
        <v>355</v>
      </c>
      <c r="BT45" s="421">
        <v>14</v>
      </c>
      <c r="BU45" s="421">
        <v>6</v>
      </c>
      <c r="BV45" s="421">
        <v>5</v>
      </c>
      <c r="BW45" s="425">
        <v>1</v>
      </c>
      <c r="BX45" s="417">
        <v>26</v>
      </c>
      <c r="BZ45" s="420">
        <v>229</v>
      </c>
      <c r="CA45" s="421">
        <v>196</v>
      </c>
      <c r="CB45" s="421">
        <v>189</v>
      </c>
      <c r="CC45" s="407">
        <v>38</v>
      </c>
      <c r="CD45" s="417">
        <v>652</v>
      </c>
      <c r="CF45" s="38" t="s">
        <v>63</v>
      </c>
      <c r="CG45" s="478">
        <v>47</v>
      </c>
      <c r="CH45" s="269">
        <v>12</v>
      </c>
      <c r="CI45" s="269">
        <v>0</v>
      </c>
      <c r="CJ45" s="269">
        <v>0</v>
      </c>
      <c r="CK45" s="269">
        <v>35</v>
      </c>
      <c r="CL45" s="479">
        <v>177</v>
      </c>
      <c r="CM45" s="479">
        <v>17</v>
      </c>
      <c r="CN45" s="115">
        <v>17</v>
      </c>
      <c r="CO45" s="115">
        <v>0</v>
      </c>
      <c r="CP45" s="115">
        <v>0</v>
      </c>
      <c r="CQ45" s="115">
        <v>0</v>
      </c>
      <c r="CR45" s="115">
        <v>0</v>
      </c>
      <c r="CS45" s="115">
        <v>0</v>
      </c>
      <c r="CT45" s="115">
        <v>0</v>
      </c>
      <c r="CU45" s="115">
        <v>0</v>
      </c>
      <c r="CW45" s="204" t="s">
        <v>287</v>
      </c>
      <c r="CX45" s="165">
        <v>223</v>
      </c>
      <c r="CY45" s="115">
        <v>189</v>
      </c>
      <c r="CZ45" s="115">
        <v>188</v>
      </c>
      <c r="DA45" s="407">
        <v>38</v>
      </c>
      <c r="DB45" s="417">
        <v>638</v>
      </c>
      <c r="DD45" s="201" t="s">
        <v>287</v>
      </c>
      <c r="DE45" s="423">
        <v>0</v>
      </c>
      <c r="DF45" s="423">
        <v>0</v>
      </c>
      <c r="DG45" s="423">
        <v>0</v>
      </c>
      <c r="DH45" s="423">
        <v>0</v>
      </c>
      <c r="DI45" s="424">
        <v>0</v>
      </c>
      <c r="DK45" s="202" t="s">
        <v>287</v>
      </c>
      <c r="DL45" s="194">
        <v>229</v>
      </c>
      <c r="DM45" s="194">
        <v>196</v>
      </c>
      <c r="DN45" s="194">
        <v>189</v>
      </c>
      <c r="DO45" s="194">
        <v>38</v>
      </c>
      <c r="DP45" s="458">
        <v>652</v>
      </c>
      <c r="DR45" s="474" t="s">
        <v>287</v>
      </c>
      <c r="DS45" s="475">
        <v>0</v>
      </c>
      <c r="DT45" s="475">
        <v>0</v>
      </c>
      <c r="DU45" s="475">
        <v>0</v>
      </c>
      <c r="DV45" s="475">
        <v>0</v>
      </c>
      <c r="DW45" s="476">
        <v>0</v>
      </c>
      <c r="DX45" s="1" t="b">
        <v>1</v>
      </c>
    </row>
    <row r="46" spans="2:129" s="1" customFormat="1" ht="18" customHeight="1">
      <c r="B46" s="204" t="s">
        <v>288</v>
      </c>
      <c r="C46" s="406">
        <v>23</v>
      </c>
      <c r="D46" s="115">
        <v>15</v>
      </c>
      <c r="E46" s="425">
        <v>867</v>
      </c>
      <c r="F46" s="408">
        <v>905</v>
      </c>
      <c r="G46" s="165">
        <v>11</v>
      </c>
      <c r="H46" s="115">
        <v>4</v>
      </c>
      <c r="I46" s="457">
        <v>1205</v>
      </c>
      <c r="J46" s="408">
        <v>1220</v>
      </c>
      <c r="K46" s="420">
        <v>24</v>
      </c>
      <c r="L46" s="421">
        <v>9</v>
      </c>
      <c r="M46" s="457">
        <v>1844</v>
      </c>
      <c r="N46" s="408">
        <v>1877</v>
      </c>
      <c r="O46" s="116">
        <v>19</v>
      </c>
      <c r="P46" s="115">
        <v>6</v>
      </c>
      <c r="Q46" s="406">
        <v>432</v>
      </c>
      <c r="R46" s="408">
        <v>457</v>
      </c>
      <c r="S46" s="409">
        <v>0</v>
      </c>
      <c r="T46" s="410">
        <v>4459</v>
      </c>
      <c r="U46"/>
      <c r="V46" s="38" t="s">
        <v>64</v>
      </c>
      <c r="W46" s="411">
        <v>3</v>
      </c>
      <c r="X46" s="262">
        <v>0</v>
      </c>
      <c r="Y46" s="262">
        <v>0</v>
      </c>
      <c r="Z46" s="263">
        <v>0</v>
      </c>
      <c r="AA46" s="412">
        <v>2</v>
      </c>
      <c r="AB46" s="264">
        <v>0</v>
      </c>
      <c r="AC46" s="264">
        <v>0</v>
      </c>
      <c r="AD46" s="263">
        <v>0</v>
      </c>
      <c r="AE46" s="412">
        <v>6</v>
      </c>
      <c r="AF46" s="264">
        <v>0</v>
      </c>
      <c r="AG46" s="264">
        <v>0</v>
      </c>
      <c r="AH46" s="263">
        <v>1</v>
      </c>
      <c r="AI46" s="412">
        <v>3</v>
      </c>
      <c r="AJ46" s="265">
        <v>0</v>
      </c>
      <c r="AK46" s="265">
        <v>0</v>
      </c>
      <c r="AL46" s="266">
        <v>0</v>
      </c>
      <c r="AM46" s="412">
        <v>4</v>
      </c>
      <c r="AN46" s="262">
        <v>0</v>
      </c>
      <c r="AO46" s="262">
        <v>0</v>
      </c>
      <c r="AP46" s="263">
        <v>0</v>
      </c>
      <c r="AQ46" s="473">
        <v>3</v>
      </c>
      <c r="AR46" s="262">
        <v>0</v>
      </c>
      <c r="AS46" s="262">
        <v>0</v>
      </c>
      <c r="AT46" s="262">
        <v>0</v>
      </c>
      <c r="AU46" s="412">
        <v>1</v>
      </c>
      <c r="AV46" s="265">
        <v>0</v>
      </c>
      <c r="AW46" s="265">
        <v>0</v>
      </c>
      <c r="AX46" s="265">
        <v>0</v>
      </c>
      <c r="AY46" s="412">
        <v>1</v>
      </c>
      <c r="AZ46" s="262">
        <v>0</v>
      </c>
      <c r="BA46" s="262">
        <v>0</v>
      </c>
      <c r="BB46" s="262">
        <v>0</v>
      </c>
      <c r="BC46" s="413">
        <v>14</v>
      </c>
      <c r="BD46" s="414">
        <v>0</v>
      </c>
      <c r="BE46" s="414">
        <v>0</v>
      </c>
      <c r="BF46" s="415">
        <v>1</v>
      </c>
      <c r="BG46" s="399"/>
      <c r="BH46" s="412">
        <v>9</v>
      </c>
      <c r="BI46" s="262">
        <v>0</v>
      </c>
      <c r="BJ46" s="262">
        <v>0</v>
      </c>
      <c r="BK46" s="263">
        <v>0</v>
      </c>
      <c r="BM46" s="267">
        <v>14</v>
      </c>
      <c r="BN46" s="265">
        <v>12</v>
      </c>
      <c r="BO46" s="265">
        <v>26</v>
      </c>
      <c r="BP46" s="268">
        <v>18</v>
      </c>
      <c r="BQ46" s="416">
        <v>70</v>
      </c>
      <c r="BS46" s="205" t="s">
        <v>356</v>
      </c>
      <c r="BT46" s="421">
        <v>6</v>
      </c>
      <c r="BU46" s="421">
        <v>0</v>
      </c>
      <c r="BV46" s="421">
        <v>9</v>
      </c>
      <c r="BW46" s="425">
        <v>1</v>
      </c>
      <c r="BX46" s="417">
        <v>16</v>
      </c>
      <c r="BZ46" s="420">
        <v>59</v>
      </c>
      <c r="CA46" s="421">
        <v>111</v>
      </c>
      <c r="CB46" s="421">
        <v>164</v>
      </c>
      <c r="CC46" s="407">
        <v>41</v>
      </c>
      <c r="CD46" s="417">
        <v>375</v>
      </c>
      <c r="CF46" s="38" t="s">
        <v>64</v>
      </c>
      <c r="CG46" s="478">
        <v>43</v>
      </c>
      <c r="CH46" s="269">
        <v>22</v>
      </c>
      <c r="CI46" s="269">
        <v>0</v>
      </c>
      <c r="CJ46" s="269">
        <v>0</v>
      </c>
      <c r="CK46" s="269">
        <v>21</v>
      </c>
      <c r="CL46" s="479">
        <v>108</v>
      </c>
      <c r="CM46" s="479">
        <v>20</v>
      </c>
      <c r="CN46" s="115">
        <v>20</v>
      </c>
      <c r="CO46" s="115">
        <v>0</v>
      </c>
      <c r="CP46" s="115">
        <v>0</v>
      </c>
      <c r="CQ46" s="115">
        <v>0</v>
      </c>
      <c r="CR46" s="115">
        <v>0</v>
      </c>
      <c r="CS46" s="115">
        <v>0</v>
      </c>
      <c r="CT46" s="115">
        <v>0</v>
      </c>
      <c r="CU46" s="115">
        <v>0</v>
      </c>
      <c r="CW46" s="204" t="s">
        <v>288</v>
      </c>
      <c r="CX46" s="165">
        <v>62</v>
      </c>
      <c r="CY46" s="115">
        <v>105</v>
      </c>
      <c r="CZ46" s="115">
        <v>169</v>
      </c>
      <c r="DA46" s="407">
        <v>41</v>
      </c>
      <c r="DB46" s="417">
        <v>377</v>
      </c>
      <c r="DD46" s="201" t="s">
        <v>288</v>
      </c>
      <c r="DE46" s="423">
        <v>0</v>
      </c>
      <c r="DF46" s="423">
        <v>0</v>
      </c>
      <c r="DG46" s="423">
        <v>0</v>
      </c>
      <c r="DH46" s="423">
        <v>0</v>
      </c>
      <c r="DI46" s="424">
        <v>0</v>
      </c>
      <c r="DK46" s="202" t="s">
        <v>288</v>
      </c>
      <c r="DL46" s="194">
        <v>59</v>
      </c>
      <c r="DM46" s="194">
        <v>111</v>
      </c>
      <c r="DN46" s="194">
        <v>164</v>
      </c>
      <c r="DO46" s="194">
        <v>41</v>
      </c>
      <c r="DP46" s="458">
        <v>375</v>
      </c>
      <c r="DR46" s="469" t="s">
        <v>288</v>
      </c>
      <c r="DS46" s="470">
        <v>0</v>
      </c>
      <c r="DT46" s="470">
        <v>0</v>
      </c>
      <c r="DU46" s="470">
        <v>0</v>
      </c>
      <c r="DV46" s="470">
        <v>0</v>
      </c>
      <c r="DW46" s="471">
        <v>0</v>
      </c>
      <c r="DX46" s="1" t="b">
        <v>1</v>
      </c>
    </row>
    <row r="47" spans="2:129" s="1" customFormat="1" ht="18" customHeight="1">
      <c r="B47" s="204" t="s">
        <v>289</v>
      </c>
      <c r="C47" s="406">
        <v>20</v>
      </c>
      <c r="D47" s="115">
        <v>37</v>
      </c>
      <c r="E47" s="425">
        <v>2677</v>
      </c>
      <c r="F47" s="408">
        <v>2734</v>
      </c>
      <c r="G47" s="165">
        <v>5</v>
      </c>
      <c r="H47" s="115">
        <v>21</v>
      </c>
      <c r="I47" s="457">
        <v>2421</v>
      </c>
      <c r="J47" s="408">
        <v>2447</v>
      </c>
      <c r="K47" s="420">
        <v>8</v>
      </c>
      <c r="L47" s="421">
        <v>23</v>
      </c>
      <c r="M47" s="457">
        <v>2664</v>
      </c>
      <c r="N47" s="408">
        <v>2695</v>
      </c>
      <c r="O47" s="116">
        <v>13</v>
      </c>
      <c r="P47" s="115">
        <v>17</v>
      </c>
      <c r="Q47" s="406">
        <v>1074</v>
      </c>
      <c r="R47" s="408">
        <v>1104</v>
      </c>
      <c r="S47" s="409">
        <v>0</v>
      </c>
      <c r="T47" s="410">
        <v>8980</v>
      </c>
      <c r="U47"/>
      <c r="V47" s="38" t="s">
        <v>65</v>
      </c>
      <c r="W47" s="411">
        <v>13</v>
      </c>
      <c r="X47" s="262">
        <v>1</v>
      </c>
      <c r="Y47" s="262">
        <v>0</v>
      </c>
      <c r="Z47" s="263">
        <v>1</v>
      </c>
      <c r="AA47" s="412">
        <v>2</v>
      </c>
      <c r="AB47" s="264">
        <v>0</v>
      </c>
      <c r="AC47" s="264">
        <v>0</v>
      </c>
      <c r="AD47" s="263">
        <v>0</v>
      </c>
      <c r="AE47" s="412">
        <v>3</v>
      </c>
      <c r="AF47" s="264">
        <v>0</v>
      </c>
      <c r="AG47" s="264">
        <v>0</v>
      </c>
      <c r="AH47" s="263">
        <v>0</v>
      </c>
      <c r="AI47" s="412">
        <v>0</v>
      </c>
      <c r="AJ47" s="265">
        <v>0</v>
      </c>
      <c r="AK47" s="265">
        <v>0</v>
      </c>
      <c r="AL47" s="266">
        <v>0</v>
      </c>
      <c r="AM47" s="412">
        <v>9</v>
      </c>
      <c r="AN47" s="262">
        <v>0</v>
      </c>
      <c r="AO47" s="262">
        <v>0</v>
      </c>
      <c r="AP47" s="263">
        <v>0</v>
      </c>
      <c r="AQ47" s="473">
        <v>3</v>
      </c>
      <c r="AR47" s="262">
        <v>0</v>
      </c>
      <c r="AS47" s="262">
        <v>0</v>
      </c>
      <c r="AT47" s="262">
        <v>0</v>
      </c>
      <c r="AU47" s="412">
        <v>4</v>
      </c>
      <c r="AV47" s="265">
        <v>0</v>
      </c>
      <c r="AW47" s="265">
        <v>0</v>
      </c>
      <c r="AX47" s="265">
        <v>0</v>
      </c>
      <c r="AY47" s="412">
        <v>0</v>
      </c>
      <c r="AZ47" s="262">
        <v>0</v>
      </c>
      <c r="BA47" s="262">
        <v>0</v>
      </c>
      <c r="BB47" s="262">
        <v>0</v>
      </c>
      <c r="BC47" s="413">
        <v>29</v>
      </c>
      <c r="BD47" s="414">
        <v>1</v>
      </c>
      <c r="BE47" s="414">
        <v>0</v>
      </c>
      <c r="BF47" s="415">
        <v>1</v>
      </c>
      <c r="BG47" s="399"/>
      <c r="BH47" s="412">
        <v>5</v>
      </c>
      <c r="BI47" s="262">
        <v>0</v>
      </c>
      <c r="BJ47" s="262">
        <v>0</v>
      </c>
      <c r="BK47" s="263">
        <v>0</v>
      </c>
      <c r="BM47" s="267">
        <v>17</v>
      </c>
      <c r="BN47" s="265">
        <v>3</v>
      </c>
      <c r="BO47" s="265">
        <v>8</v>
      </c>
      <c r="BP47" s="268">
        <v>1</v>
      </c>
      <c r="BQ47" s="416">
        <v>29</v>
      </c>
      <c r="BS47" s="205" t="s">
        <v>357</v>
      </c>
      <c r="BT47" s="421">
        <v>22</v>
      </c>
      <c r="BU47" s="421">
        <v>2</v>
      </c>
      <c r="BV47" s="421">
        <v>8</v>
      </c>
      <c r="BW47" s="425">
        <v>2</v>
      </c>
      <c r="BX47" s="417">
        <v>34</v>
      </c>
      <c r="BZ47" s="420">
        <v>241</v>
      </c>
      <c r="CA47" s="421">
        <v>223</v>
      </c>
      <c r="CB47" s="421">
        <v>156</v>
      </c>
      <c r="CC47" s="407">
        <v>64</v>
      </c>
      <c r="CD47" s="417">
        <v>684</v>
      </c>
      <c r="CF47" s="38" t="s">
        <v>65</v>
      </c>
      <c r="CG47" s="478">
        <v>63</v>
      </c>
      <c r="CH47" s="269">
        <v>28</v>
      </c>
      <c r="CI47" s="269">
        <v>3</v>
      </c>
      <c r="CJ47" s="269">
        <v>14</v>
      </c>
      <c r="CK47" s="269">
        <v>18</v>
      </c>
      <c r="CL47" s="479">
        <v>152</v>
      </c>
      <c r="CM47" s="479">
        <v>34</v>
      </c>
      <c r="CN47" s="115">
        <v>34</v>
      </c>
      <c r="CO47" s="115">
        <v>0</v>
      </c>
      <c r="CP47" s="115">
        <v>0</v>
      </c>
      <c r="CQ47" s="115">
        <v>0</v>
      </c>
      <c r="CR47" s="115">
        <v>0</v>
      </c>
      <c r="CS47" s="115">
        <v>0</v>
      </c>
      <c r="CT47" s="115">
        <v>0</v>
      </c>
      <c r="CU47" s="115">
        <v>0</v>
      </c>
      <c r="CW47" s="204" t="s">
        <v>289</v>
      </c>
      <c r="CX47" s="165">
        <v>243</v>
      </c>
      <c r="CY47" s="115">
        <v>225</v>
      </c>
      <c r="CZ47" s="115">
        <v>160</v>
      </c>
      <c r="DA47" s="407">
        <v>61</v>
      </c>
      <c r="DB47" s="417">
        <v>689</v>
      </c>
      <c r="DD47" s="201" t="s">
        <v>289</v>
      </c>
      <c r="DE47" s="423">
        <v>-7</v>
      </c>
      <c r="DF47" s="423">
        <v>3</v>
      </c>
      <c r="DG47" s="423">
        <v>5</v>
      </c>
      <c r="DH47" s="423">
        <v>-1</v>
      </c>
      <c r="DI47" s="424">
        <v>0</v>
      </c>
      <c r="DK47" s="202" t="s">
        <v>289</v>
      </c>
      <c r="DL47" s="194">
        <v>234</v>
      </c>
      <c r="DM47" s="194">
        <v>226</v>
      </c>
      <c r="DN47" s="194">
        <v>161</v>
      </c>
      <c r="DO47" s="194">
        <v>63</v>
      </c>
      <c r="DP47" s="458">
        <v>684</v>
      </c>
      <c r="DR47" s="474" t="s">
        <v>289</v>
      </c>
      <c r="DS47" s="475">
        <v>7</v>
      </c>
      <c r="DT47" s="475">
        <v>-3</v>
      </c>
      <c r="DU47" s="475">
        <v>-5</v>
      </c>
      <c r="DV47" s="475">
        <v>1</v>
      </c>
      <c r="DW47" s="476">
        <v>0</v>
      </c>
      <c r="DX47" s="1" t="b">
        <v>1</v>
      </c>
    </row>
    <row r="48" spans="2:129" s="1" customFormat="1" ht="18" customHeight="1">
      <c r="B48" s="204" t="s">
        <v>290</v>
      </c>
      <c r="C48" s="406">
        <v>431</v>
      </c>
      <c r="D48" s="115">
        <v>90</v>
      </c>
      <c r="E48" s="425">
        <v>4004</v>
      </c>
      <c r="F48" s="408">
        <v>4525</v>
      </c>
      <c r="G48" s="165">
        <v>249</v>
      </c>
      <c r="H48" s="115">
        <v>30</v>
      </c>
      <c r="I48" s="457">
        <v>2098</v>
      </c>
      <c r="J48" s="408">
        <v>2377</v>
      </c>
      <c r="K48" s="420">
        <v>123</v>
      </c>
      <c r="L48" s="421">
        <v>48</v>
      </c>
      <c r="M48" s="457">
        <v>3417</v>
      </c>
      <c r="N48" s="408">
        <v>3588</v>
      </c>
      <c r="O48" s="116">
        <v>61</v>
      </c>
      <c r="P48" s="115">
        <v>7</v>
      </c>
      <c r="Q48" s="406">
        <v>530</v>
      </c>
      <c r="R48" s="408">
        <v>598</v>
      </c>
      <c r="S48" s="409">
        <v>38</v>
      </c>
      <c r="T48" s="410">
        <v>11126</v>
      </c>
      <c r="U48"/>
      <c r="V48" s="38" t="s">
        <v>66</v>
      </c>
      <c r="W48" s="411">
        <v>74</v>
      </c>
      <c r="X48" s="262">
        <v>24</v>
      </c>
      <c r="Y48" s="262">
        <v>7</v>
      </c>
      <c r="Z48" s="263">
        <v>5</v>
      </c>
      <c r="AA48" s="412">
        <v>32</v>
      </c>
      <c r="AB48" s="264">
        <v>11</v>
      </c>
      <c r="AC48" s="264">
        <v>0</v>
      </c>
      <c r="AD48" s="263">
        <v>3</v>
      </c>
      <c r="AE48" s="412">
        <v>32</v>
      </c>
      <c r="AF48" s="264">
        <v>0</v>
      </c>
      <c r="AG48" s="264">
        <v>0</v>
      </c>
      <c r="AH48" s="263">
        <v>8</v>
      </c>
      <c r="AI48" s="412">
        <v>12</v>
      </c>
      <c r="AJ48" s="265">
        <v>0</v>
      </c>
      <c r="AK48" s="265">
        <v>0</v>
      </c>
      <c r="AL48" s="266">
        <v>2</v>
      </c>
      <c r="AM48" s="412">
        <v>42</v>
      </c>
      <c r="AN48" s="262">
        <v>0</v>
      </c>
      <c r="AO48" s="262">
        <v>4</v>
      </c>
      <c r="AP48" s="263">
        <v>0</v>
      </c>
      <c r="AQ48" s="473">
        <v>28</v>
      </c>
      <c r="AR48" s="262">
        <v>0</v>
      </c>
      <c r="AS48" s="262">
        <v>4</v>
      </c>
      <c r="AT48" s="262">
        <v>0</v>
      </c>
      <c r="AU48" s="412">
        <v>1</v>
      </c>
      <c r="AV48" s="265">
        <v>0</v>
      </c>
      <c r="AW48" s="265">
        <v>0</v>
      </c>
      <c r="AX48" s="265">
        <v>0</v>
      </c>
      <c r="AY48" s="412">
        <v>0</v>
      </c>
      <c r="AZ48" s="262">
        <v>0</v>
      </c>
      <c r="BA48" s="262">
        <v>0</v>
      </c>
      <c r="BB48" s="262">
        <v>0</v>
      </c>
      <c r="BC48" s="413">
        <v>149</v>
      </c>
      <c r="BD48" s="414">
        <v>24</v>
      </c>
      <c r="BE48" s="414">
        <v>11</v>
      </c>
      <c r="BF48" s="415">
        <v>13</v>
      </c>
      <c r="BG48" s="399"/>
      <c r="BH48" s="412">
        <v>72</v>
      </c>
      <c r="BI48" s="262">
        <v>11</v>
      </c>
      <c r="BJ48" s="262">
        <v>4</v>
      </c>
      <c r="BK48" s="263">
        <v>5</v>
      </c>
      <c r="BM48" s="267">
        <v>20</v>
      </c>
      <c r="BN48" s="265">
        <v>9</v>
      </c>
      <c r="BO48" s="265">
        <v>17</v>
      </c>
      <c r="BP48" s="268">
        <v>3</v>
      </c>
      <c r="BQ48" s="416">
        <v>49</v>
      </c>
      <c r="BS48" s="205" t="s">
        <v>358</v>
      </c>
      <c r="BT48" s="421">
        <v>84</v>
      </c>
      <c r="BU48" s="421">
        <v>29</v>
      </c>
      <c r="BV48" s="421">
        <v>30</v>
      </c>
      <c r="BW48" s="425">
        <v>1</v>
      </c>
      <c r="BX48" s="417">
        <v>144</v>
      </c>
      <c r="BZ48" s="420">
        <v>559</v>
      </c>
      <c r="CA48" s="421">
        <v>234</v>
      </c>
      <c r="CB48" s="421">
        <v>391</v>
      </c>
      <c r="CC48" s="407">
        <v>66</v>
      </c>
      <c r="CD48" s="417">
        <v>1250</v>
      </c>
      <c r="CF48" s="38" t="s">
        <v>66</v>
      </c>
      <c r="CG48" s="478">
        <v>55</v>
      </c>
      <c r="CH48" s="269">
        <v>55</v>
      </c>
      <c r="CI48" s="269">
        <v>0</v>
      </c>
      <c r="CJ48" s="269">
        <v>0</v>
      </c>
      <c r="CK48" s="269">
        <v>0</v>
      </c>
      <c r="CL48" s="479">
        <v>321</v>
      </c>
      <c r="CM48" s="479">
        <v>58</v>
      </c>
      <c r="CN48" s="115">
        <v>54</v>
      </c>
      <c r="CO48" s="115">
        <v>0</v>
      </c>
      <c r="CP48" s="115">
        <v>4</v>
      </c>
      <c r="CQ48" s="115">
        <v>0</v>
      </c>
      <c r="CR48" s="115">
        <v>0</v>
      </c>
      <c r="CS48" s="115">
        <v>0</v>
      </c>
      <c r="CT48" s="115">
        <v>0</v>
      </c>
      <c r="CU48" s="115">
        <v>0</v>
      </c>
      <c r="CW48" s="204" t="s">
        <v>290</v>
      </c>
      <c r="CX48" s="165">
        <v>569</v>
      </c>
      <c r="CY48" s="115">
        <v>231</v>
      </c>
      <c r="CZ48" s="115">
        <v>379</v>
      </c>
      <c r="DA48" s="407">
        <v>66</v>
      </c>
      <c r="DB48" s="417">
        <v>1245</v>
      </c>
      <c r="DD48" s="201" t="s">
        <v>290</v>
      </c>
      <c r="DE48" s="423">
        <v>0</v>
      </c>
      <c r="DF48" s="423">
        <v>0</v>
      </c>
      <c r="DG48" s="423">
        <v>0</v>
      </c>
      <c r="DH48" s="423">
        <v>0</v>
      </c>
      <c r="DI48" s="424">
        <v>0</v>
      </c>
      <c r="DK48" s="202" t="s">
        <v>290</v>
      </c>
      <c r="DL48" s="194">
        <v>559</v>
      </c>
      <c r="DM48" s="194">
        <v>234</v>
      </c>
      <c r="DN48" s="194">
        <v>391</v>
      </c>
      <c r="DO48" s="194">
        <v>66</v>
      </c>
      <c r="DP48" s="458">
        <v>1250</v>
      </c>
      <c r="DR48" s="474" t="s">
        <v>290</v>
      </c>
      <c r="DS48" s="475">
        <v>0</v>
      </c>
      <c r="DT48" s="475">
        <v>0</v>
      </c>
      <c r="DU48" s="475">
        <v>0</v>
      </c>
      <c r="DV48" s="475">
        <v>0</v>
      </c>
      <c r="DW48" s="476">
        <v>0</v>
      </c>
      <c r="DX48" s="1" t="b">
        <v>1</v>
      </c>
    </row>
    <row r="49" spans="2:128" s="1" customFormat="1" ht="18" customHeight="1">
      <c r="B49" s="204" t="s">
        <v>291</v>
      </c>
      <c r="C49" s="406">
        <v>135</v>
      </c>
      <c r="D49" s="115">
        <v>33</v>
      </c>
      <c r="E49" s="425">
        <v>1101</v>
      </c>
      <c r="F49" s="408">
        <v>1269</v>
      </c>
      <c r="G49" s="165">
        <v>22</v>
      </c>
      <c r="H49" s="115">
        <v>8</v>
      </c>
      <c r="I49" s="457">
        <v>799</v>
      </c>
      <c r="J49" s="408">
        <v>829</v>
      </c>
      <c r="K49" s="420">
        <v>32</v>
      </c>
      <c r="L49" s="421">
        <v>17</v>
      </c>
      <c r="M49" s="457">
        <v>1317</v>
      </c>
      <c r="N49" s="408">
        <v>1366</v>
      </c>
      <c r="O49" s="116">
        <v>2</v>
      </c>
      <c r="P49" s="115">
        <v>0</v>
      </c>
      <c r="Q49" s="406">
        <v>76</v>
      </c>
      <c r="R49" s="408">
        <v>78</v>
      </c>
      <c r="S49" s="409">
        <v>0</v>
      </c>
      <c r="T49" s="410">
        <v>3542</v>
      </c>
      <c r="U49"/>
      <c r="V49" s="38" t="s">
        <v>67</v>
      </c>
      <c r="W49" s="411">
        <v>15</v>
      </c>
      <c r="X49" s="262">
        <v>9</v>
      </c>
      <c r="Y49" s="262">
        <v>1</v>
      </c>
      <c r="Z49" s="263">
        <v>0</v>
      </c>
      <c r="AA49" s="412">
        <v>6</v>
      </c>
      <c r="AB49" s="264">
        <v>4</v>
      </c>
      <c r="AC49" s="264">
        <v>0</v>
      </c>
      <c r="AD49" s="263">
        <v>0</v>
      </c>
      <c r="AE49" s="412">
        <v>2</v>
      </c>
      <c r="AF49" s="264">
        <v>0</v>
      </c>
      <c r="AG49" s="264">
        <v>0</v>
      </c>
      <c r="AH49" s="263">
        <v>0</v>
      </c>
      <c r="AI49" s="412">
        <v>0</v>
      </c>
      <c r="AJ49" s="265">
        <v>0</v>
      </c>
      <c r="AK49" s="265">
        <v>0</v>
      </c>
      <c r="AL49" s="266">
        <v>0</v>
      </c>
      <c r="AM49" s="412">
        <v>5</v>
      </c>
      <c r="AN49" s="262">
        <v>3</v>
      </c>
      <c r="AO49" s="262">
        <v>0</v>
      </c>
      <c r="AP49" s="263">
        <v>0</v>
      </c>
      <c r="AQ49" s="473">
        <v>3</v>
      </c>
      <c r="AR49" s="262">
        <v>2</v>
      </c>
      <c r="AS49" s="262">
        <v>0</v>
      </c>
      <c r="AT49" s="262">
        <v>0</v>
      </c>
      <c r="AU49" s="412">
        <v>0</v>
      </c>
      <c r="AV49" s="265">
        <v>0</v>
      </c>
      <c r="AW49" s="265">
        <v>0</v>
      </c>
      <c r="AX49" s="265">
        <v>0</v>
      </c>
      <c r="AY49" s="412">
        <v>0</v>
      </c>
      <c r="AZ49" s="262">
        <v>0</v>
      </c>
      <c r="BA49" s="262">
        <v>0</v>
      </c>
      <c r="BB49" s="262">
        <v>0</v>
      </c>
      <c r="BC49" s="413">
        <v>22</v>
      </c>
      <c r="BD49" s="414">
        <v>12</v>
      </c>
      <c r="BE49" s="414">
        <v>1</v>
      </c>
      <c r="BF49" s="415">
        <v>0</v>
      </c>
      <c r="BG49" s="399"/>
      <c r="BH49" s="412">
        <v>9</v>
      </c>
      <c r="BI49" s="262">
        <v>6</v>
      </c>
      <c r="BJ49" s="262">
        <v>0</v>
      </c>
      <c r="BK49" s="263">
        <v>0</v>
      </c>
      <c r="BM49" s="267">
        <v>10</v>
      </c>
      <c r="BN49" s="265">
        <v>2</v>
      </c>
      <c r="BO49" s="265">
        <v>4</v>
      </c>
      <c r="BP49" s="268">
        <v>0</v>
      </c>
      <c r="BQ49" s="416">
        <v>16</v>
      </c>
      <c r="BS49" s="205" t="s">
        <v>359</v>
      </c>
      <c r="BT49" s="421">
        <v>9</v>
      </c>
      <c r="BU49" s="421">
        <v>1</v>
      </c>
      <c r="BV49" s="421">
        <v>4</v>
      </c>
      <c r="BW49" s="425">
        <v>1</v>
      </c>
      <c r="BX49" s="417">
        <v>15</v>
      </c>
      <c r="BZ49" s="420">
        <v>141</v>
      </c>
      <c r="CA49" s="421">
        <v>98</v>
      </c>
      <c r="CB49" s="421">
        <v>107</v>
      </c>
      <c r="CC49" s="407">
        <v>10</v>
      </c>
      <c r="CD49" s="417">
        <v>356</v>
      </c>
      <c r="CF49" s="38" t="s">
        <v>67</v>
      </c>
      <c r="CG49" s="478">
        <v>38</v>
      </c>
      <c r="CH49" s="269">
        <v>20</v>
      </c>
      <c r="CI49" s="269">
        <v>0</v>
      </c>
      <c r="CJ49" s="269">
        <v>0</v>
      </c>
      <c r="CK49" s="269">
        <v>18</v>
      </c>
      <c r="CL49" s="479">
        <v>94</v>
      </c>
      <c r="CM49" s="479">
        <v>20</v>
      </c>
      <c r="CN49" s="115">
        <v>20</v>
      </c>
      <c r="CO49" s="115">
        <v>0</v>
      </c>
      <c r="CP49" s="115">
        <v>0</v>
      </c>
      <c r="CQ49" s="115">
        <v>0</v>
      </c>
      <c r="CR49" s="115">
        <v>0</v>
      </c>
      <c r="CS49" s="115">
        <v>0</v>
      </c>
      <c r="CT49" s="115">
        <v>0</v>
      </c>
      <c r="CU49" s="115">
        <v>0</v>
      </c>
      <c r="CW49" s="204" t="s">
        <v>291</v>
      </c>
      <c r="CX49" s="165">
        <v>135</v>
      </c>
      <c r="CY49" s="115">
        <v>97</v>
      </c>
      <c r="CZ49" s="115">
        <v>106</v>
      </c>
      <c r="DA49" s="407">
        <v>11</v>
      </c>
      <c r="DB49" s="417">
        <v>349</v>
      </c>
      <c r="DD49" s="201" t="s">
        <v>291</v>
      </c>
      <c r="DE49" s="423">
        <v>0</v>
      </c>
      <c r="DF49" s="423">
        <v>0</v>
      </c>
      <c r="DG49" s="423">
        <v>0</v>
      </c>
      <c r="DH49" s="423">
        <v>0</v>
      </c>
      <c r="DI49" s="424">
        <v>0</v>
      </c>
      <c r="DK49" s="202" t="s">
        <v>291</v>
      </c>
      <c r="DL49" s="194">
        <v>141</v>
      </c>
      <c r="DM49" s="194">
        <v>98</v>
      </c>
      <c r="DN49" s="194">
        <v>107</v>
      </c>
      <c r="DO49" s="194">
        <v>10</v>
      </c>
      <c r="DP49" s="458">
        <v>356</v>
      </c>
      <c r="DR49" s="469" t="s">
        <v>291</v>
      </c>
      <c r="DS49" s="470">
        <v>0</v>
      </c>
      <c r="DT49" s="470">
        <v>0</v>
      </c>
      <c r="DU49" s="470">
        <v>0</v>
      </c>
      <c r="DV49" s="470">
        <v>0</v>
      </c>
      <c r="DW49" s="471">
        <v>0</v>
      </c>
      <c r="DX49" s="1" t="b">
        <v>1</v>
      </c>
    </row>
    <row r="50" spans="2:128" s="1" customFormat="1" ht="18" customHeight="1">
      <c r="B50" s="204" t="s">
        <v>292</v>
      </c>
      <c r="C50" s="406">
        <v>12</v>
      </c>
      <c r="D50" s="115">
        <v>28</v>
      </c>
      <c r="E50" s="425">
        <v>2764</v>
      </c>
      <c r="F50" s="408">
        <v>2804</v>
      </c>
      <c r="G50" s="165">
        <v>2</v>
      </c>
      <c r="H50" s="115">
        <v>9</v>
      </c>
      <c r="I50" s="457">
        <v>2632</v>
      </c>
      <c r="J50" s="408">
        <v>2643</v>
      </c>
      <c r="K50" s="420">
        <v>4</v>
      </c>
      <c r="L50" s="421">
        <v>25</v>
      </c>
      <c r="M50" s="457">
        <v>3819</v>
      </c>
      <c r="N50" s="408">
        <v>3848</v>
      </c>
      <c r="O50" s="116">
        <v>13</v>
      </c>
      <c r="P50" s="115">
        <v>28</v>
      </c>
      <c r="Q50" s="406">
        <v>485</v>
      </c>
      <c r="R50" s="408">
        <v>526</v>
      </c>
      <c r="S50" s="409">
        <v>4</v>
      </c>
      <c r="T50" s="410">
        <v>9825</v>
      </c>
      <c r="U50"/>
      <c r="V50" s="38" t="s">
        <v>68</v>
      </c>
      <c r="W50" s="411">
        <v>13</v>
      </c>
      <c r="X50" s="262">
        <v>1</v>
      </c>
      <c r="Y50" s="262">
        <v>4</v>
      </c>
      <c r="Z50" s="263">
        <v>0</v>
      </c>
      <c r="AA50" s="412">
        <v>2</v>
      </c>
      <c r="AB50" s="264">
        <v>0</v>
      </c>
      <c r="AC50" s="264">
        <v>1</v>
      </c>
      <c r="AD50" s="263">
        <v>0</v>
      </c>
      <c r="AE50" s="412">
        <v>4</v>
      </c>
      <c r="AF50" s="264">
        <v>0</v>
      </c>
      <c r="AG50" s="264">
        <v>0</v>
      </c>
      <c r="AH50" s="263">
        <v>1</v>
      </c>
      <c r="AI50" s="412">
        <v>0</v>
      </c>
      <c r="AJ50" s="265">
        <v>0</v>
      </c>
      <c r="AK50" s="265">
        <v>0</v>
      </c>
      <c r="AL50" s="266">
        <v>0</v>
      </c>
      <c r="AM50" s="412">
        <v>13</v>
      </c>
      <c r="AN50" s="262">
        <v>2</v>
      </c>
      <c r="AO50" s="262">
        <v>1</v>
      </c>
      <c r="AP50" s="263">
        <v>4</v>
      </c>
      <c r="AQ50" s="473">
        <v>7</v>
      </c>
      <c r="AR50" s="262">
        <v>2</v>
      </c>
      <c r="AS50" s="262">
        <v>1</v>
      </c>
      <c r="AT50" s="262">
        <v>1</v>
      </c>
      <c r="AU50" s="412">
        <v>4</v>
      </c>
      <c r="AV50" s="265">
        <v>1</v>
      </c>
      <c r="AW50" s="265">
        <v>1</v>
      </c>
      <c r="AX50" s="265">
        <v>0</v>
      </c>
      <c r="AY50" s="412">
        <v>1</v>
      </c>
      <c r="AZ50" s="262">
        <v>1</v>
      </c>
      <c r="BA50" s="262">
        <v>0</v>
      </c>
      <c r="BB50" s="262">
        <v>0</v>
      </c>
      <c r="BC50" s="413">
        <v>34</v>
      </c>
      <c r="BD50" s="414">
        <v>4</v>
      </c>
      <c r="BE50" s="414">
        <v>6</v>
      </c>
      <c r="BF50" s="415">
        <v>5</v>
      </c>
      <c r="BG50" s="399"/>
      <c r="BH50" s="412">
        <v>10</v>
      </c>
      <c r="BI50" s="262">
        <v>3</v>
      </c>
      <c r="BJ50" s="262">
        <v>2</v>
      </c>
      <c r="BK50" s="263">
        <v>1</v>
      </c>
      <c r="BM50" s="267">
        <v>37</v>
      </c>
      <c r="BN50" s="265">
        <v>7</v>
      </c>
      <c r="BO50" s="265">
        <v>15</v>
      </c>
      <c r="BP50" s="268">
        <v>5</v>
      </c>
      <c r="BQ50" s="416">
        <v>64</v>
      </c>
      <c r="BS50" s="205" t="s">
        <v>360</v>
      </c>
      <c r="BT50" s="421">
        <v>37</v>
      </c>
      <c r="BU50" s="421">
        <v>11</v>
      </c>
      <c r="BV50" s="421">
        <v>15</v>
      </c>
      <c r="BW50" s="425">
        <v>8</v>
      </c>
      <c r="BX50" s="417">
        <v>71</v>
      </c>
      <c r="BZ50" s="420">
        <v>395</v>
      </c>
      <c r="CA50" s="421">
        <v>235</v>
      </c>
      <c r="CB50" s="421">
        <v>334</v>
      </c>
      <c r="CC50" s="425">
        <v>77</v>
      </c>
      <c r="CD50" s="544">
        <v>1041</v>
      </c>
      <c r="CF50" s="38" t="s">
        <v>68</v>
      </c>
      <c r="CG50" s="478">
        <v>57</v>
      </c>
      <c r="CH50" s="269">
        <v>57</v>
      </c>
      <c r="CI50" s="269">
        <v>0</v>
      </c>
      <c r="CJ50" s="269">
        <v>0</v>
      </c>
      <c r="CK50" s="269">
        <v>0</v>
      </c>
      <c r="CL50" s="479">
        <v>112</v>
      </c>
      <c r="CM50" s="479">
        <v>21</v>
      </c>
      <c r="CN50" s="115">
        <v>21</v>
      </c>
      <c r="CO50" s="115">
        <v>0</v>
      </c>
      <c r="CP50" s="115">
        <v>0</v>
      </c>
      <c r="CQ50" s="115">
        <v>0</v>
      </c>
      <c r="CR50" s="115">
        <v>0</v>
      </c>
      <c r="CS50" s="115">
        <v>0</v>
      </c>
      <c r="CT50" s="115">
        <v>0</v>
      </c>
      <c r="CU50" s="115">
        <v>0</v>
      </c>
      <c r="CW50" s="204" t="s">
        <v>292</v>
      </c>
      <c r="CX50" s="165">
        <v>419</v>
      </c>
      <c r="CY50" s="115">
        <v>242</v>
      </c>
      <c r="CZ50" s="115">
        <v>336</v>
      </c>
      <c r="DA50" s="407">
        <v>81</v>
      </c>
      <c r="DB50" s="417">
        <v>1078</v>
      </c>
      <c r="DD50" s="201" t="s">
        <v>292</v>
      </c>
      <c r="DE50" s="423">
        <v>0</v>
      </c>
      <c r="DF50" s="423">
        <v>0</v>
      </c>
      <c r="DG50" s="423">
        <v>0</v>
      </c>
      <c r="DH50" s="423">
        <v>0</v>
      </c>
      <c r="DI50" s="424">
        <v>0</v>
      </c>
      <c r="DK50" s="202" t="s">
        <v>292</v>
      </c>
      <c r="DL50" s="194">
        <v>395</v>
      </c>
      <c r="DM50" s="194">
        <v>235</v>
      </c>
      <c r="DN50" s="194">
        <v>334</v>
      </c>
      <c r="DO50" s="194">
        <v>77</v>
      </c>
      <c r="DP50" s="458">
        <v>1041</v>
      </c>
      <c r="DR50" s="469" t="s">
        <v>292</v>
      </c>
      <c r="DS50" s="470">
        <v>0</v>
      </c>
      <c r="DT50" s="470">
        <v>0</v>
      </c>
      <c r="DU50" s="470">
        <v>0</v>
      </c>
      <c r="DV50" s="470">
        <v>0</v>
      </c>
      <c r="DW50" s="471">
        <v>0</v>
      </c>
      <c r="DX50" s="1" t="b">
        <v>1</v>
      </c>
    </row>
    <row r="51" spans="2:128" s="1" customFormat="1" ht="18" customHeight="1">
      <c r="B51" s="204" t="s">
        <v>293</v>
      </c>
      <c r="C51" s="406">
        <v>71</v>
      </c>
      <c r="D51" s="115">
        <v>93</v>
      </c>
      <c r="E51" s="425">
        <v>3244</v>
      </c>
      <c r="F51" s="408">
        <v>3408</v>
      </c>
      <c r="G51" s="165">
        <v>13</v>
      </c>
      <c r="H51" s="115">
        <v>32</v>
      </c>
      <c r="I51" s="457">
        <v>3080</v>
      </c>
      <c r="J51" s="408">
        <v>3125</v>
      </c>
      <c r="K51" s="420">
        <v>23</v>
      </c>
      <c r="L51" s="421">
        <v>44</v>
      </c>
      <c r="M51" s="421">
        <v>3164</v>
      </c>
      <c r="N51" s="483">
        <v>3231</v>
      </c>
      <c r="O51" s="116">
        <v>15</v>
      </c>
      <c r="P51" s="115">
        <v>19</v>
      </c>
      <c r="Q51" s="406">
        <v>498</v>
      </c>
      <c r="R51" s="408">
        <v>532</v>
      </c>
      <c r="S51" s="409">
        <v>0</v>
      </c>
      <c r="T51" s="484">
        <v>10296</v>
      </c>
      <c r="U51"/>
      <c r="V51" s="38" t="s">
        <v>69</v>
      </c>
      <c r="W51" s="411">
        <v>20</v>
      </c>
      <c r="X51" s="262">
        <v>0</v>
      </c>
      <c r="Y51" s="262">
        <v>1</v>
      </c>
      <c r="Z51" s="263">
        <v>0</v>
      </c>
      <c r="AA51" s="412">
        <v>5</v>
      </c>
      <c r="AB51" s="264">
        <v>0</v>
      </c>
      <c r="AC51" s="264">
        <v>0</v>
      </c>
      <c r="AD51" s="263">
        <v>0</v>
      </c>
      <c r="AE51" s="412">
        <v>6</v>
      </c>
      <c r="AF51" s="264">
        <v>0</v>
      </c>
      <c r="AG51" s="264">
        <v>0</v>
      </c>
      <c r="AH51" s="263">
        <v>0</v>
      </c>
      <c r="AI51" s="412">
        <v>3</v>
      </c>
      <c r="AJ51" s="265">
        <v>0</v>
      </c>
      <c r="AK51" s="265">
        <v>0</v>
      </c>
      <c r="AL51" s="266">
        <v>0</v>
      </c>
      <c r="AM51" s="412">
        <v>11</v>
      </c>
      <c r="AN51" s="262">
        <v>0</v>
      </c>
      <c r="AO51" s="262">
        <v>1</v>
      </c>
      <c r="AP51" s="263">
        <v>0</v>
      </c>
      <c r="AQ51" s="473">
        <v>3</v>
      </c>
      <c r="AR51" s="262">
        <v>0</v>
      </c>
      <c r="AS51" s="262">
        <v>0</v>
      </c>
      <c r="AT51" s="262">
        <v>0</v>
      </c>
      <c r="AU51" s="412">
        <v>0</v>
      </c>
      <c r="AV51" s="265">
        <v>0</v>
      </c>
      <c r="AW51" s="265">
        <v>0</v>
      </c>
      <c r="AX51" s="266">
        <v>0</v>
      </c>
      <c r="AY51" s="412">
        <v>0</v>
      </c>
      <c r="AZ51" s="262">
        <v>0</v>
      </c>
      <c r="BA51" s="262">
        <v>0</v>
      </c>
      <c r="BB51" s="262">
        <v>0</v>
      </c>
      <c r="BC51" s="413">
        <v>37</v>
      </c>
      <c r="BD51" s="414">
        <v>0</v>
      </c>
      <c r="BE51" s="414">
        <v>2</v>
      </c>
      <c r="BF51" s="415">
        <v>0</v>
      </c>
      <c r="BG51" s="399"/>
      <c r="BH51" s="412">
        <v>11</v>
      </c>
      <c r="BI51" s="262">
        <v>0</v>
      </c>
      <c r="BJ51" s="262">
        <v>0</v>
      </c>
      <c r="BK51" s="263">
        <v>0</v>
      </c>
      <c r="BM51" s="267">
        <v>18</v>
      </c>
      <c r="BN51" s="265">
        <v>9</v>
      </c>
      <c r="BO51" s="265">
        <v>8</v>
      </c>
      <c r="BP51" s="268">
        <v>3</v>
      </c>
      <c r="BQ51" s="416">
        <v>38</v>
      </c>
      <c r="BS51" s="205" t="s">
        <v>361</v>
      </c>
      <c r="BT51" s="421">
        <v>31</v>
      </c>
      <c r="BU51" s="421">
        <v>5</v>
      </c>
      <c r="BV51" s="421">
        <v>7</v>
      </c>
      <c r="BW51" s="425">
        <v>1</v>
      </c>
      <c r="BX51" s="417">
        <v>44</v>
      </c>
      <c r="BZ51" s="420">
        <v>305</v>
      </c>
      <c r="CA51" s="421">
        <v>230</v>
      </c>
      <c r="CB51" s="421">
        <v>226</v>
      </c>
      <c r="CC51" s="407">
        <v>21</v>
      </c>
      <c r="CD51" s="417">
        <v>782</v>
      </c>
      <c r="CF51" s="38" t="s">
        <v>69</v>
      </c>
      <c r="CG51" s="478">
        <v>109</v>
      </c>
      <c r="CH51" s="269">
        <v>109</v>
      </c>
      <c r="CI51" s="269">
        <v>0</v>
      </c>
      <c r="CJ51" s="269">
        <v>0</v>
      </c>
      <c r="CK51" s="269">
        <v>0</v>
      </c>
      <c r="CL51" s="479">
        <v>427</v>
      </c>
      <c r="CM51" s="479">
        <v>44</v>
      </c>
      <c r="CN51" s="115">
        <v>44</v>
      </c>
      <c r="CO51" s="115">
        <v>0</v>
      </c>
      <c r="CP51" s="115">
        <v>0</v>
      </c>
      <c r="CQ51" s="115">
        <v>0</v>
      </c>
      <c r="CR51" s="115">
        <v>0</v>
      </c>
      <c r="CS51" s="115">
        <v>0</v>
      </c>
      <c r="CT51" s="115">
        <v>0</v>
      </c>
      <c r="CU51" s="115">
        <v>0</v>
      </c>
      <c r="CW51" s="204" t="s">
        <v>293</v>
      </c>
      <c r="CX51" s="165">
        <v>316</v>
      </c>
      <c r="CY51" s="115">
        <v>229</v>
      </c>
      <c r="CZ51" s="115">
        <v>222</v>
      </c>
      <c r="DA51" s="407">
        <v>22</v>
      </c>
      <c r="DB51" s="417">
        <v>789</v>
      </c>
      <c r="DD51" s="201" t="s">
        <v>293</v>
      </c>
      <c r="DE51" s="423">
        <v>0</v>
      </c>
      <c r="DF51" s="423">
        <v>0</v>
      </c>
      <c r="DG51" s="423">
        <v>0</v>
      </c>
      <c r="DH51" s="423">
        <v>0</v>
      </c>
      <c r="DI51" s="424">
        <v>0</v>
      </c>
      <c r="DK51" s="202" t="s">
        <v>293</v>
      </c>
      <c r="DL51" s="194">
        <v>305</v>
      </c>
      <c r="DM51" s="194">
        <v>230</v>
      </c>
      <c r="DN51" s="194">
        <v>226</v>
      </c>
      <c r="DO51" s="194">
        <v>21</v>
      </c>
      <c r="DP51" s="458">
        <v>782</v>
      </c>
      <c r="DR51" s="469" t="s">
        <v>293</v>
      </c>
      <c r="DS51" s="470">
        <v>0</v>
      </c>
      <c r="DT51" s="470">
        <v>0</v>
      </c>
      <c r="DU51" s="470">
        <v>0</v>
      </c>
      <c r="DV51" s="470">
        <v>0</v>
      </c>
      <c r="DW51" s="471">
        <v>0</v>
      </c>
      <c r="DX51" s="1" t="b">
        <v>1</v>
      </c>
    </row>
    <row r="52" spans="2:128" s="1" customFormat="1" ht="18" customHeight="1">
      <c r="B52" s="204" t="s">
        <v>294</v>
      </c>
      <c r="C52" s="406">
        <v>42</v>
      </c>
      <c r="D52" s="115">
        <v>49</v>
      </c>
      <c r="E52" s="425">
        <v>1403</v>
      </c>
      <c r="F52" s="408">
        <v>1494</v>
      </c>
      <c r="G52" s="165">
        <v>4</v>
      </c>
      <c r="H52" s="115">
        <v>4</v>
      </c>
      <c r="I52" s="457">
        <v>760</v>
      </c>
      <c r="J52" s="408">
        <v>768</v>
      </c>
      <c r="K52" s="420">
        <v>9</v>
      </c>
      <c r="L52" s="421">
        <v>8</v>
      </c>
      <c r="M52" s="457">
        <v>1093</v>
      </c>
      <c r="N52" s="408">
        <v>1110</v>
      </c>
      <c r="O52" s="116">
        <v>26</v>
      </c>
      <c r="P52" s="115">
        <v>12</v>
      </c>
      <c r="Q52" s="406">
        <v>437</v>
      </c>
      <c r="R52" s="408">
        <v>475</v>
      </c>
      <c r="S52" s="409">
        <v>49</v>
      </c>
      <c r="T52" s="410">
        <v>3896</v>
      </c>
      <c r="U52"/>
      <c r="V52" s="38" t="s">
        <v>70</v>
      </c>
      <c r="W52" s="411">
        <v>36</v>
      </c>
      <c r="X52" s="262">
        <v>10</v>
      </c>
      <c r="Y52" s="262">
        <v>0</v>
      </c>
      <c r="Z52" s="263">
        <v>0</v>
      </c>
      <c r="AA52" s="412">
        <v>7</v>
      </c>
      <c r="AB52" s="264">
        <v>4</v>
      </c>
      <c r="AC52" s="264">
        <v>0</v>
      </c>
      <c r="AD52" s="263">
        <v>0</v>
      </c>
      <c r="AE52" s="412">
        <v>8</v>
      </c>
      <c r="AF52" s="264">
        <v>0</v>
      </c>
      <c r="AG52" s="264">
        <v>0</v>
      </c>
      <c r="AH52" s="263">
        <v>5</v>
      </c>
      <c r="AI52" s="412">
        <v>2</v>
      </c>
      <c r="AJ52" s="265">
        <v>0</v>
      </c>
      <c r="AK52" s="265">
        <v>0</v>
      </c>
      <c r="AL52" s="266">
        <v>2</v>
      </c>
      <c r="AM52" s="412">
        <v>9</v>
      </c>
      <c r="AN52" s="262">
        <v>0</v>
      </c>
      <c r="AO52" s="262">
        <v>4</v>
      </c>
      <c r="AP52" s="263">
        <v>0</v>
      </c>
      <c r="AQ52" s="473">
        <v>3</v>
      </c>
      <c r="AR52" s="262">
        <v>0</v>
      </c>
      <c r="AS52" s="262">
        <v>0</v>
      </c>
      <c r="AT52" s="262">
        <v>0</v>
      </c>
      <c r="AU52" s="412">
        <v>9</v>
      </c>
      <c r="AV52" s="265">
        <v>1</v>
      </c>
      <c r="AW52" s="265">
        <v>0</v>
      </c>
      <c r="AX52" s="266">
        <v>2</v>
      </c>
      <c r="AY52" s="412">
        <v>7</v>
      </c>
      <c r="AZ52" s="262">
        <v>5</v>
      </c>
      <c r="BA52" s="262">
        <v>0</v>
      </c>
      <c r="BB52" s="262">
        <v>1</v>
      </c>
      <c r="BC52" s="413">
        <v>62</v>
      </c>
      <c r="BD52" s="414">
        <v>11</v>
      </c>
      <c r="BE52" s="414">
        <v>4</v>
      </c>
      <c r="BF52" s="415">
        <v>7</v>
      </c>
      <c r="BG52" s="399"/>
      <c r="BH52" s="412">
        <v>19</v>
      </c>
      <c r="BI52" s="262">
        <v>9</v>
      </c>
      <c r="BJ52" s="262">
        <v>0</v>
      </c>
      <c r="BK52" s="263">
        <v>3</v>
      </c>
      <c r="BM52" s="267">
        <v>147</v>
      </c>
      <c r="BN52" s="265">
        <v>22</v>
      </c>
      <c r="BO52" s="265">
        <v>29</v>
      </c>
      <c r="BP52" s="268">
        <v>22</v>
      </c>
      <c r="BQ52" s="416">
        <v>220</v>
      </c>
      <c r="BS52" s="205" t="s">
        <v>362</v>
      </c>
      <c r="BT52" s="421">
        <v>24</v>
      </c>
      <c r="BU52" s="421">
        <v>2</v>
      </c>
      <c r="BV52" s="421">
        <v>9</v>
      </c>
      <c r="BW52" s="425">
        <v>5</v>
      </c>
      <c r="BX52" s="417">
        <v>40</v>
      </c>
      <c r="BZ52" s="420">
        <v>343</v>
      </c>
      <c r="CA52" s="421">
        <v>176</v>
      </c>
      <c r="CB52" s="421">
        <v>187</v>
      </c>
      <c r="CC52" s="407">
        <v>176</v>
      </c>
      <c r="CD52" s="417">
        <v>882</v>
      </c>
      <c r="CF52" s="38" t="s">
        <v>70</v>
      </c>
      <c r="CG52" s="478">
        <v>62</v>
      </c>
      <c r="CH52" s="269">
        <v>62</v>
      </c>
      <c r="CI52" s="269">
        <v>0</v>
      </c>
      <c r="CJ52" s="269">
        <v>0</v>
      </c>
      <c r="CK52" s="269">
        <v>0</v>
      </c>
      <c r="CL52" s="479">
        <v>138</v>
      </c>
      <c r="CM52" s="479">
        <v>18</v>
      </c>
      <c r="CN52" s="115">
        <v>18</v>
      </c>
      <c r="CO52" s="115">
        <v>0</v>
      </c>
      <c r="CP52" s="115">
        <v>0</v>
      </c>
      <c r="CQ52" s="115">
        <v>0</v>
      </c>
      <c r="CR52" s="115">
        <v>0</v>
      </c>
      <c r="CS52" s="115">
        <v>0</v>
      </c>
      <c r="CT52" s="115">
        <v>0</v>
      </c>
      <c r="CU52" s="115">
        <v>0</v>
      </c>
      <c r="CW52" s="204" t="s">
        <v>294</v>
      </c>
      <c r="CX52" s="165">
        <v>331</v>
      </c>
      <c r="CY52" s="115">
        <v>170</v>
      </c>
      <c r="CZ52" s="115">
        <v>187</v>
      </c>
      <c r="DA52" s="407">
        <v>172</v>
      </c>
      <c r="DB52" s="417">
        <v>860</v>
      </c>
      <c r="DD52" s="201" t="s">
        <v>294</v>
      </c>
      <c r="DE52" s="423">
        <v>0</v>
      </c>
      <c r="DF52" s="423">
        <v>0</v>
      </c>
      <c r="DG52" s="423">
        <v>0</v>
      </c>
      <c r="DH52" s="423">
        <v>0</v>
      </c>
      <c r="DI52" s="424">
        <v>0</v>
      </c>
      <c r="DK52" s="202" t="s">
        <v>294</v>
      </c>
      <c r="DL52" s="194">
        <v>343</v>
      </c>
      <c r="DM52" s="194">
        <v>176</v>
      </c>
      <c r="DN52" s="194">
        <v>187</v>
      </c>
      <c r="DO52" s="194">
        <v>176</v>
      </c>
      <c r="DP52" s="458">
        <v>882</v>
      </c>
      <c r="DR52" s="469" t="s">
        <v>294</v>
      </c>
      <c r="DS52" s="470">
        <v>0</v>
      </c>
      <c r="DT52" s="470">
        <v>0</v>
      </c>
      <c r="DU52" s="470">
        <v>0</v>
      </c>
      <c r="DV52" s="470">
        <v>0</v>
      </c>
      <c r="DW52" s="471">
        <v>0</v>
      </c>
      <c r="DX52" s="1" t="b">
        <v>1</v>
      </c>
    </row>
    <row r="53" spans="2:128" s="1" customFormat="1" ht="18" customHeight="1">
      <c r="B53" s="204" t="s">
        <v>295</v>
      </c>
      <c r="C53" s="406">
        <v>854</v>
      </c>
      <c r="D53" s="115">
        <v>9</v>
      </c>
      <c r="E53" s="425">
        <v>455</v>
      </c>
      <c r="F53" s="408">
        <v>1318</v>
      </c>
      <c r="G53" s="165">
        <v>332</v>
      </c>
      <c r="H53" s="115">
        <v>9</v>
      </c>
      <c r="I53" s="457">
        <v>1072</v>
      </c>
      <c r="J53" s="408">
        <v>1413</v>
      </c>
      <c r="K53" s="420">
        <v>11</v>
      </c>
      <c r="L53" s="421">
        <v>4</v>
      </c>
      <c r="M53" s="457">
        <v>814</v>
      </c>
      <c r="N53" s="408">
        <v>829</v>
      </c>
      <c r="O53" s="116">
        <v>228</v>
      </c>
      <c r="P53" s="115">
        <v>14</v>
      </c>
      <c r="Q53" s="406">
        <v>226</v>
      </c>
      <c r="R53" s="408">
        <v>468</v>
      </c>
      <c r="S53" s="409">
        <v>16</v>
      </c>
      <c r="T53" s="410">
        <v>4044</v>
      </c>
      <c r="U53"/>
      <c r="V53" s="38" t="s">
        <v>71</v>
      </c>
      <c r="W53" s="411">
        <v>7</v>
      </c>
      <c r="X53" s="262">
        <v>2</v>
      </c>
      <c r="Y53" s="262">
        <v>2</v>
      </c>
      <c r="Z53" s="263">
        <v>0</v>
      </c>
      <c r="AA53" s="412">
        <v>0</v>
      </c>
      <c r="AB53" s="264">
        <v>0</v>
      </c>
      <c r="AC53" s="264">
        <v>0</v>
      </c>
      <c r="AD53" s="263">
        <v>0</v>
      </c>
      <c r="AE53" s="412">
        <v>4</v>
      </c>
      <c r="AF53" s="264">
        <v>0</v>
      </c>
      <c r="AG53" s="264">
        <v>0</v>
      </c>
      <c r="AH53" s="263">
        <v>1</v>
      </c>
      <c r="AI53" s="412">
        <v>1</v>
      </c>
      <c r="AJ53" s="265">
        <v>0</v>
      </c>
      <c r="AK53" s="265">
        <v>0</v>
      </c>
      <c r="AL53" s="266">
        <v>0</v>
      </c>
      <c r="AM53" s="412">
        <v>7</v>
      </c>
      <c r="AN53" s="262">
        <v>2</v>
      </c>
      <c r="AO53" s="262">
        <v>1</v>
      </c>
      <c r="AP53" s="263">
        <v>1</v>
      </c>
      <c r="AQ53" s="412">
        <v>3</v>
      </c>
      <c r="AR53" s="262">
        <v>1</v>
      </c>
      <c r="AS53" s="262">
        <v>0</v>
      </c>
      <c r="AT53" s="262">
        <v>1</v>
      </c>
      <c r="AU53" s="412">
        <v>3</v>
      </c>
      <c r="AV53" s="265">
        <v>1</v>
      </c>
      <c r="AW53" s="265">
        <v>0</v>
      </c>
      <c r="AX53" s="266">
        <v>0</v>
      </c>
      <c r="AY53" s="412">
        <v>1</v>
      </c>
      <c r="AZ53" s="262">
        <v>0</v>
      </c>
      <c r="BA53" s="262">
        <v>0</v>
      </c>
      <c r="BB53" s="262">
        <v>0</v>
      </c>
      <c r="BC53" s="413">
        <v>21</v>
      </c>
      <c r="BD53" s="414">
        <v>5</v>
      </c>
      <c r="BE53" s="414">
        <v>3</v>
      </c>
      <c r="BF53" s="415">
        <v>2</v>
      </c>
      <c r="BG53" s="399"/>
      <c r="BH53" s="412">
        <v>5</v>
      </c>
      <c r="BI53" s="262">
        <v>1</v>
      </c>
      <c r="BJ53" s="262">
        <v>0</v>
      </c>
      <c r="BK53" s="263">
        <v>1</v>
      </c>
      <c r="BM53" s="267">
        <v>3</v>
      </c>
      <c r="BN53" s="265">
        <v>6</v>
      </c>
      <c r="BO53" s="265">
        <v>4</v>
      </c>
      <c r="BP53" s="268">
        <v>2</v>
      </c>
      <c r="BQ53" s="416">
        <v>15</v>
      </c>
      <c r="BS53" s="205" t="s">
        <v>363</v>
      </c>
      <c r="BT53" s="421">
        <v>18</v>
      </c>
      <c r="BU53" s="421">
        <v>5</v>
      </c>
      <c r="BV53" s="421">
        <v>7</v>
      </c>
      <c r="BW53" s="425">
        <v>2</v>
      </c>
      <c r="BX53" s="417">
        <v>32</v>
      </c>
      <c r="BZ53" s="420">
        <v>167</v>
      </c>
      <c r="CA53" s="421">
        <v>267</v>
      </c>
      <c r="CB53" s="421">
        <v>198</v>
      </c>
      <c r="CC53" s="407">
        <v>55</v>
      </c>
      <c r="CD53" s="417">
        <v>687</v>
      </c>
      <c r="CF53" s="38" t="s">
        <v>71</v>
      </c>
      <c r="CG53" s="478">
        <v>43</v>
      </c>
      <c r="CH53" s="269">
        <v>43</v>
      </c>
      <c r="CI53" s="269">
        <v>0</v>
      </c>
      <c r="CJ53" s="269">
        <v>0</v>
      </c>
      <c r="CK53" s="269">
        <v>0</v>
      </c>
      <c r="CL53" s="479">
        <v>150</v>
      </c>
      <c r="CM53" s="479">
        <v>26</v>
      </c>
      <c r="CN53" s="115">
        <v>26</v>
      </c>
      <c r="CO53" s="115">
        <v>0</v>
      </c>
      <c r="CP53" s="115">
        <v>0</v>
      </c>
      <c r="CQ53" s="115">
        <v>0</v>
      </c>
      <c r="CR53" s="115">
        <v>0</v>
      </c>
      <c r="CS53" s="115">
        <v>0</v>
      </c>
      <c r="CT53" s="115">
        <v>0</v>
      </c>
      <c r="CU53" s="115">
        <v>0</v>
      </c>
      <c r="CW53" s="204" t="s">
        <v>295</v>
      </c>
      <c r="CX53" s="165">
        <v>179</v>
      </c>
      <c r="CY53" s="115">
        <v>267</v>
      </c>
      <c r="CZ53" s="115">
        <v>199</v>
      </c>
      <c r="DA53" s="407">
        <v>53</v>
      </c>
      <c r="DB53" s="417">
        <v>698</v>
      </c>
      <c r="DD53" s="201" t="s">
        <v>295</v>
      </c>
      <c r="DE53" s="423">
        <v>1</v>
      </c>
      <c r="DF53" s="423">
        <v>-1</v>
      </c>
      <c r="DG53" s="423">
        <v>1</v>
      </c>
      <c r="DH53" s="423">
        <v>-1</v>
      </c>
      <c r="DI53" s="424">
        <v>0</v>
      </c>
      <c r="DK53" s="202" t="s">
        <v>295</v>
      </c>
      <c r="DL53" s="194">
        <v>168</v>
      </c>
      <c r="DM53" s="194">
        <v>266</v>
      </c>
      <c r="DN53" s="194">
        <v>199</v>
      </c>
      <c r="DO53" s="194">
        <v>54</v>
      </c>
      <c r="DP53" s="458">
        <v>687</v>
      </c>
      <c r="DR53" s="474" t="s">
        <v>295</v>
      </c>
      <c r="DS53" s="475">
        <v>-1</v>
      </c>
      <c r="DT53" s="475">
        <v>1</v>
      </c>
      <c r="DU53" s="475">
        <v>-1</v>
      </c>
      <c r="DV53" s="475">
        <v>1</v>
      </c>
      <c r="DW53" s="476">
        <v>0</v>
      </c>
      <c r="DX53" s="1" t="b">
        <v>1</v>
      </c>
    </row>
    <row r="54" spans="2:128" s="1" customFormat="1" ht="18" customHeight="1">
      <c r="B54" s="204" t="s">
        <v>296</v>
      </c>
      <c r="C54" s="406">
        <v>230</v>
      </c>
      <c r="D54" s="115">
        <v>110</v>
      </c>
      <c r="E54" s="425">
        <v>2390</v>
      </c>
      <c r="F54" s="408">
        <v>2730</v>
      </c>
      <c r="G54" s="165">
        <v>46</v>
      </c>
      <c r="H54" s="115">
        <v>12</v>
      </c>
      <c r="I54" s="457">
        <v>928</v>
      </c>
      <c r="J54" s="408">
        <v>986</v>
      </c>
      <c r="K54" s="420">
        <v>46</v>
      </c>
      <c r="L54" s="421">
        <v>31</v>
      </c>
      <c r="M54" s="457">
        <v>1428</v>
      </c>
      <c r="N54" s="408">
        <v>1505</v>
      </c>
      <c r="O54" s="116">
        <v>243</v>
      </c>
      <c r="P54" s="115">
        <v>2</v>
      </c>
      <c r="Q54" s="406">
        <v>475</v>
      </c>
      <c r="R54" s="408">
        <v>720</v>
      </c>
      <c r="S54" s="409">
        <v>896</v>
      </c>
      <c r="T54" s="410">
        <v>6837</v>
      </c>
      <c r="U54"/>
      <c r="V54" s="38" t="s">
        <v>72</v>
      </c>
      <c r="W54" s="411">
        <v>50</v>
      </c>
      <c r="X54" s="262">
        <v>8</v>
      </c>
      <c r="Y54" s="262">
        <v>13</v>
      </c>
      <c r="Z54" s="263">
        <v>2</v>
      </c>
      <c r="AA54" s="412">
        <v>23</v>
      </c>
      <c r="AB54" s="264">
        <v>7</v>
      </c>
      <c r="AC54" s="264">
        <v>7</v>
      </c>
      <c r="AD54" s="263">
        <v>1</v>
      </c>
      <c r="AE54" s="412">
        <v>8</v>
      </c>
      <c r="AF54" s="264">
        <v>0</v>
      </c>
      <c r="AG54" s="264">
        <v>0</v>
      </c>
      <c r="AH54" s="263">
        <v>2</v>
      </c>
      <c r="AI54" s="412">
        <v>3</v>
      </c>
      <c r="AJ54" s="265">
        <v>0</v>
      </c>
      <c r="AK54" s="265">
        <v>0</v>
      </c>
      <c r="AL54" s="266">
        <v>1</v>
      </c>
      <c r="AM54" s="412">
        <v>13</v>
      </c>
      <c r="AN54" s="262">
        <v>0</v>
      </c>
      <c r="AO54" s="262">
        <v>2</v>
      </c>
      <c r="AP54" s="263">
        <v>0</v>
      </c>
      <c r="AQ54" s="412">
        <v>7</v>
      </c>
      <c r="AR54" s="262">
        <v>0</v>
      </c>
      <c r="AS54" s="262">
        <v>3</v>
      </c>
      <c r="AT54" s="262">
        <v>0</v>
      </c>
      <c r="AU54" s="412">
        <v>1</v>
      </c>
      <c r="AV54" s="265">
        <v>0</v>
      </c>
      <c r="AW54" s="265">
        <v>0</v>
      </c>
      <c r="AX54" s="265">
        <v>0</v>
      </c>
      <c r="AY54" s="412">
        <v>1</v>
      </c>
      <c r="AZ54" s="262">
        <v>0</v>
      </c>
      <c r="BA54" s="262">
        <v>0</v>
      </c>
      <c r="BB54" s="262">
        <v>0</v>
      </c>
      <c r="BC54" s="413">
        <v>72</v>
      </c>
      <c r="BD54" s="414">
        <v>8</v>
      </c>
      <c r="BE54" s="414">
        <v>15</v>
      </c>
      <c r="BF54" s="415">
        <v>4</v>
      </c>
      <c r="BG54" s="399"/>
      <c r="BH54" s="412">
        <v>34</v>
      </c>
      <c r="BI54" s="262">
        <v>7</v>
      </c>
      <c r="BJ54" s="262">
        <v>10</v>
      </c>
      <c r="BK54" s="263">
        <v>2</v>
      </c>
      <c r="BM54" s="267">
        <v>36</v>
      </c>
      <c r="BN54" s="265">
        <v>5</v>
      </c>
      <c r="BO54" s="265">
        <v>9</v>
      </c>
      <c r="BP54" s="268">
        <v>3</v>
      </c>
      <c r="BQ54" s="416">
        <v>53</v>
      </c>
      <c r="BS54" s="205" t="s">
        <v>364</v>
      </c>
      <c r="BT54" s="421">
        <v>30</v>
      </c>
      <c r="BU54" s="421">
        <v>7</v>
      </c>
      <c r="BV54" s="421">
        <v>13</v>
      </c>
      <c r="BW54" s="425">
        <v>4</v>
      </c>
      <c r="BX54" s="417">
        <v>54</v>
      </c>
      <c r="BZ54" s="420">
        <v>746</v>
      </c>
      <c r="CA54" s="421">
        <v>180</v>
      </c>
      <c r="CB54" s="421">
        <v>253</v>
      </c>
      <c r="CC54" s="407">
        <v>88</v>
      </c>
      <c r="CD54" s="417">
        <v>1267</v>
      </c>
      <c r="CF54" s="38" t="s">
        <v>72</v>
      </c>
      <c r="CG54" s="478">
        <v>64</v>
      </c>
      <c r="CH54" s="269">
        <v>64</v>
      </c>
      <c r="CI54" s="269">
        <v>0</v>
      </c>
      <c r="CJ54" s="269">
        <v>0</v>
      </c>
      <c r="CK54" s="269">
        <v>0</v>
      </c>
      <c r="CL54" s="479">
        <v>234</v>
      </c>
      <c r="CM54" s="479">
        <v>41</v>
      </c>
      <c r="CN54" s="115">
        <v>40</v>
      </c>
      <c r="CO54" s="115">
        <v>0</v>
      </c>
      <c r="CP54" s="115">
        <v>0</v>
      </c>
      <c r="CQ54" s="115">
        <v>0</v>
      </c>
      <c r="CR54" s="115">
        <v>0</v>
      </c>
      <c r="CS54" s="115">
        <v>0</v>
      </c>
      <c r="CT54" s="115">
        <v>1</v>
      </c>
      <c r="CU54" s="115">
        <v>0</v>
      </c>
      <c r="CW54" s="204" t="s">
        <v>296</v>
      </c>
      <c r="CX54" s="165">
        <v>726</v>
      </c>
      <c r="CY54" s="115">
        <v>179</v>
      </c>
      <c r="CZ54" s="115">
        <v>253</v>
      </c>
      <c r="DA54" s="407">
        <v>91</v>
      </c>
      <c r="DB54" s="417">
        <v>1249</v>
      </c>
      <c r="DD54" s="201" t="s">
        <v>296</v>
      </c>
      <c r="DE54" s="423">
        <v>0</v>
      </c>
      <c r="DF54" s="423">
        <v>0</v>
      </c>
      <c r="DG54" s="423">
        <v>0</v>
      </c>
      <c r="DH54" s="423">
        <v>0</v>
      </c>
      <c r="DI54" s="424">
        <v>0</v>
      </c>
      <c r="DK54" s="202" t="s">
        <v>296</v>
      </c>
      <c r="DL54" s="194">
        <v>746</v>
      </c>
      <c r="DM54" s="194">
        <v>180</v>
      </c>
      <c r="DN54" s="194">
        <v>253</v>
      </c>
      <c r="DO54" s="194">
        <v>88</v>
      </c>
      <c r="DP54" s="458">
        <v>1267</v>
      </c>
      <c r="DR54" s="469" t="s">
        <v>296</v>
      </c>
      <c r="DS54" s="470">
        <v>0</v>
      </c>
      <c r="DT54" s="470">
        <v>0</v>
      </c>
      <c r="DU54" s="470">
        <v>0</v>
      </c>
      <c r="DV54" s="470">
        <v>0</v>
      </c>
      <c r="DW54" s="471">
        <v>0</v>
      </c>
      <c r="DX54" s="1" t="b">
        <v>1</v>
      </c>
    </row>
    <row r="55" spans="2:128" s="1" customFormat="1" ht="18" customHeight="1">
      <c r="B55" s="204" t="s">
        <v>297</v>
      </c>
      <c r="C55" s="115">
        <v>4</v>
      </c>
      <c r="D55" s="115">
        <v>26</v>
      </c>
      <c r="E55" s="425">
        <v>1320</v>
      </c>
      <c r="F55" s="408">
        <v>1350</v>
      </c>
      <c r="G55" s="165">
        <v>1</v>
      </c>
      <c r="H55" s="115">
        <v>6</v>
      </c>
      <c r="I55" s="457">
        <v>1921</v>
      </c>
      <c r="J55" s="408">
        <v>1928</v>
      </c>
      <c r="K55" s="420">
        <v>7</v>
      </c>
      <c r="L55" s="421">
        <v>17</v>
      </c>
      <c r="M55" s="457">
        <v>2998</v>
      </c>
      <c r="N55" s="408">
        <v>3022</v>
      </c>
      <c r="O55" s="116">
        <v>14</v>
      </c>
      <c r="P55" s="115">
        <v>8</v>
      </c>
      <c r="Q55" s="406">
        <v>263</v>
      </c>
      <c r="R55" s="408">
        <v>285</v>
      </c>
      <c r="S55" s="409">
        <v>2</v>
      </c>
      <c r="T55" s="410">
        <v>6587</v>
      </c>
      <c r="U55"/>
      <c r="V55" s="38" t="s">
        <v>73</v>
      </c>
      <c r="W55" s="411">
        <v>12</v>
      </c>
      <c r="X55" s="262">
        <v>3</v>
      </c>
      <c r="Y55" s="262">
        <v>0</v>
      </c>
      <c r="Z55" s="263">
        <v>0</v>
      </c>
      <c r="AA55" s="412">
        <v>8</v>
      </c>
      <c r="AB55" s="264">
        <v>1</v>
      </c>
      <c r="AC55" s="264">
        <v>0</v>
      </c>
      <c r="AD55" s="263">
        <v>0</v>
      </c>
      <c r="AE55" s="412">
        <v>12</v>
      </c>
      <c r="AF55" s="264">
        <v>1</v>
      </c>
      <c r="AG55" s="264">
        <v>0</v>
      </c>
      <c r="AH55" s="263">
        <v>5</v>
      </c>
      <c r="AI55" s="412">
        <v>2</v>
      </c>
      <c r="AJ55" s="265">
        <v>0</v>
      </c>
      <c r="AK55" s="265">
        <v>0</v>
      </c>
      <c r="AL55" s="266">
        <v>1</v>
      </c>
      <c r="AM55" s="412">
        <v>17</v>
      </c>
      <c r="AN55" s="262">
        <v>0</v>
      </c>
      <c r="AO55" s="262">
        <v>5</v>
      </c>
      <c r="AP55" s="263">
        <v>1</v>
      </c>
      <c r="AQ55" s="412">
        <v>11</v>
      </c>
      <c r="AR55" s="262">
        <v>0</v>
      </c>
      <c r="AS55" s="262">
        <v>3</v>
      </c>
      <c r="AT55" s="262">
        <v>1</v>
      </c>
      <c r="AU55" s="412">
        <v>0</v>
      </c>
      <c r="AV55" s="265">
        <v>0</v>
      </c>
      <c r="AW55" s="265">
        <v>0</v>
      </c>
      <c r="AX55" s="265">
        <v>0</v>
      </c>
      <c r="AY55" s="412">
        <v>0</v>
      </c>
      <c r="AZ55" s="262">
        <v>0</v>
      </c>
      <c r="BA55" s="262">
        <v>0</v>
      </c>
      <c r="BB55" s="263">
        <v>0</v>
      </c>
      <c r="BC55" s="413">
        <v>41</v>
      </c>
      <c r="BD55" s="414">
        <v>4</v>
      </c>
      <c r="BE55" s="414">
        <v>5</v>
      </c>
      <c r="BF55" s="415">
        <v>6</v>
      </c>
      <c r="BG55" s="399"/>
      <c r="BH55" s="412">
        <v>21</v>
      </c>
      <c r="BI55" s="262">
        <v>1</v>
      </c>
      <c r="BJ55" s="262">
        <v>3</v>
      </c>
      <c r="BK55" s="263">
        <v>2</v>
      </c>
      <c r="BM55" s="267">
        <v>8</v>
      </c>
      <c r="BN55" s="265">
        <v>2</v>
      </c>
      <c r="BO55" s="265">
        <v>4</v>
      </c>
      <c r="BP55" s="268">
        <v>3</v>
      </c>
      <c r="BQ55" s="416">
        <v>17</v>
      </c>
      <c r="BS55" s="205" t="s">
        <v>365</v>
      </c>
      <c r="BT55" s="421">
        <v>14</v>
      </c>
      <c r="BU55" s="421">
        <v>5</v>
      </c>
      <c r="BV55" s="421">
        <v>7</v>
      </c>
      <c r="BW55" s="425">
        <v>1</v>
      </c>
      <c r="BX55" s="417">
        <v>27</v>
      </c>
      <c r="BZ55" s="420">
        <v>152</v>
      </c>
      <c r="CA55" s="421">
        <v>201</v>
      </c>
      <c r="CB55" s="421">
        <v>286</v>
      </c>
      <c r="CC55" s="407">
        <v>29</v>
      </c>
      <c r="CD55" s="417">
        <v>668</v>
      </c>
      <c r="CF55" s="38" t="s">
        <v>73</v>
      </c>
      <c r="CG55" s="478">
        <v>23</v>
      </c>
      <c r="CH55" s="269">
        <v>21</v>
      </c>
      <c r="CI55" s="269">
        <v>0</v>
      </c>
      <c r="CJ55" s="269">
        <v>2</v>
      </c>
      <c r="CK55" s="269">
        <v>0</v>
      </c>
      <c r="CL55" s="479">
        <v>152</v>
      </c>
      <c r="CM55" s="479">
        <v>9</v>
      </c>
      <c r="CN55" s="115">
        <v>8</v>
      </c>
      <c r="CO55" s="115">
        <v>0</v>
      </c>
      <c r="CP55" s="115">
        <v>0</v>
      </c>
      <c r="CQ55" s="115">
        <v>0</v>
      </c>
      <c r="CR55" s="115">
        <v>0</v>
      </c>
      <c r="CS55" s="115">
        <v>0</v>
      </c>
      <c r="CT55" s="115">
        <v>1</v>
      </c>
      <c r="CU55" s="115">
        <v>0</v>
      </c>
      <c r="CW55" s="204" t="s">
        <v>297</v>
      </c>
      <c r="CX55" s="165">
        <v>154</v>
      </c>
      <c r="CY55" s="115">
        <v>194</v>
      </c>
      <c r="CZ55" s="115">
        <v>276</v>
      </c>
      <c r="DA55" s="407">
        <v>30</v>
      </c>
      <c r="DB55" s="417">
        <v>654</v>
      </c>
      <c r="DD55" s="201" t="s">
        <v>297</v>
      </c>
      <c r="DE55" s="423">
        <v>0</v>
      </c>
      <c r="DF55" s="423">
        <v>0</v>
      </c>
      <c r="DG55" s="423">
        <v>0</v>
      </c>
      <c r="DH55" s="423">
        <v>0</v>
      </c>
      <c r="DI55" s="424">
        <v>0</v>
      </c>
      <c r="DK55" s="202" t="s">
        <v>297</v>
      </c>
      <c r="DL55" s="194">
        <v>152</v>
      </c>
      <c r="DM55" s="194">
        <v>201</v>
      </c>
      <c r="DN55" s="194">
        <v>286</v>
      </c>
      <c r="DO55" s="194">
        <v>29</v>
      </c>
      <c r="DP55" s="458">
        <v>668</v>
      </c>
      <c r="DR55" s="480" t="s">
        <v>297</v>
      </c>
      <c r="DS55" s="481">
        <v>0</v>
      </c>
      <c r="DT55" s="481">
        <v>0</v>
      </c>
      <c r="DU55" s="481">
        <v>0</v>
      </c>
      <c r="DV55" s="481">
        <v>0</v>
      </c>
      <c r="DW55" s="482">
        <v>0</v>
      </c>
      <c r="DX55" s="1" t="b">
        <v>1</v>
      </c>
    </row>
    <row r="56" spans="2:128" s="1" customFormat="1" ht="18" customHeight="1">
      <c r="B56" s="207" t="s">
        <v>298</v>
      </c>
      <c r="C56" s="422">
        <v>33</v>
      </c>
      <c r="D56" s="115">
        <v>29</v>
      </c>
      <c r="E56" s="425">
        <v>2284</v>
      </c>
      <c r="F56" s="408">
        <v>2346</v>
      </c>
      <c r="G56" s="165">
        <v>11</v>
      </c>
      <c r="H56" s="115">
        <v>15</v>
      </c>
      <c r="I56" s="457">
        <v>1676</v>
      </c>
      <c r="J56" s="408">
        <v>1702</v>
      </c>
      <c r="K56" s="420">
        <v>13</v>
      </c>
      <c r="L56" s="421">
        <v>19</v>
      </c>
      <c r="M56" s="457">
        <v>1208</v>
      </c>
      <c r="N56" s="408">
        <v>1240</v>
      </c>
      <c r="O56" s="116">
        <v>10</v>
      </c>
      <c r="P56" s="115">
        <v>9</v>
      </c>
      <c r="Q56" s="406">
        <v>151</v>
      </c>
      <c r="R56" s="408">
        <v>170</v>
      </c>
      <c r="S56" s="409">
        <v>84</v>
      </c>
      <c r="T56" s="410">
        <v>5542</v>
      </c>
      <c r="U56"/>
      <c r="V56" s="205" t="s">
        <v>366</v>
      </c>
      <c r="W56" s="411">
        <v>4</v>
      </c>
      <c r="X56" s="262">
        <v>0</v>
      </c>
      <c r="Y56" s="262">
        <v>0</v>
      </c>
      <c r="Z56" s="263">
        <v>0</v>
      </c>
      <c r="AA56" s="412">
        <v>3</v>
      </c>
      <c r="AB56" s="264">
        <v>0</v>
      </c>
      <c r="AC56" s="264">
        <v>0</v>
      </c>
      <c r="AD56" s="263">
        <v>0</v>
      </c>
      <c r="AE56" s="412">
        <v>7</v>
      </c>
      <c r="AF56" s="264">
        <v>0</v>
      </c>
      <c r="AG56" s="264">
        <v>0</v>
      </c>
      <c r="AH56" s="263">
        <v>0</v>
      </c>
      <c r="AI56" s="412">
        <v>7</v>
      </c>
      <c r="AJ56" s="265">
        <v>0</v>
      </c>
      <c r="AK56" s="265">
        <v>0</v>
      </c>
      <c r="AL56" s="266">
        <v>0</v>
      </c>
      <c r="AM56" s="412">
        <v>3</v>
      </c>
      <c r="AN56" s="262">
        <v>0</v>
      </c>
      <c r="AO56" s="262">
        <v>0</v>
      </c>
      <c r="AP56" s="263">
        <v>1</v>
      </c>
      <c r="AQ56" s="412">
        <v>3</v>
      </c>
      <c r="AR56" s="262">
        <v>0</v>
      </c>
      <c r="AS56" s="262">
        <v>0</v>
      </c>
      <c r="AT56" s="262">
        <v>1</v>
      </c>
      <c r="AU56" s="412">
        <v>0</v>
      </c>
      <c r="AV56" s="265">
        <v>0</v>
      </c>
      <c r="AW56" s="265">
        <v>0</v>
      </c>
      <c r="AX56" s="265">
        <v>0</v>
      </c>
      <c r="AY56" s="412">
        <v>0</v>
      </c>
      <c r="AZ56" s="262">
        <v>0</v>
      </c>
      <c r="BA56" s="262">
        <v>0</v>
      </c>
      <c r="BB56" s="262">
        <v>0</v>
      </c>
      <c r="BC56" s="413">
        <v>14</v>
      </c>
      <c r="BD56" s="414">
        <v>0</v>
      </c>
      <c r="BE56" s="414">
        <v>0</v>
      </c>
      <c r="BF56" s="415">
        <v>1</v>
      </c>
      <c r="BG56" s="399"/>
      <c r="BH56" s="412">
        <v>13</v>
      </c>
      <c r="BI56" s="262">
        <v>0</v>
      </c>
      <c r="BJ56" s="262">
        <v>0</v>
      </c>
      <c r="BK56" s="263">
        <v>1</v>
      </c>
      <c r="BM56" s="267">
        <v>0</v>
      </c>
      <c r="BN56" s="265">
        <v>0</v>
      </c>
      <c r="BO56" s="265">
        <v>1</v>
      </c>
      <c r="BP56" s="268">
        <v>0</v>
      </c>
      <c r="BQ56" s="416">
        <v>1</v>
      </c>
      <c r="BS56" s="205" t="s">
        <v>366</v>
      </c>
      <c r="BT56" s="421">
        <v>5</v>
      </c>
      <c r="BU56" s="421">
        <v>2</v>
      </c>
      <c r="BV56" s="421">
        <v>0</v>
      </c>
      <c r="BW56" s="425">
        <v>0</v>
      </c>
      <c r="BX56" s="417">
        <v>7</v>
      </c>
      <c r="BZ56" s="420">
        <v>96</v>
      </c>
      <c r="CA56" s="421">
        <v>65</v>
      </c>
      <c r="CB56" s="421">
        <v>38</v>
      </c>
      <c r="CC56" s="407">
        <v>6</v>
      </c>
      <c r="CD56" s="417">
        <v>205</v>
      </c>
      <c r="CF56" s="205" t="s">
        <v>366</v>
      </c>
      <c r="CG56" s="478">
        <v>7</v>
      </c>
      <c r="CH56" s="269">
        <v>7</v>
      </c>
      <c r="CI56" s="269">
        <v>0</v>
      </c>
      <c r="CJ56" s="269">
        <v>0</v>
      </c>
      <c r="CK56" s="269">
        <v>0</v>
      </c>
      <c r="CL56" s="479">
        <v>176</v>
      </c>
      <c r="CM56" s="479">
        <v>1</v>
      </c>
      <c r="CN56" s="115">
        <v>1</v>
      </c>
      <c r="CO56" s="115">
        <v>0</v>
      </c>
      <c r="CP56" s="115">
        <v>0</v>
      </c>
      <c r="CQ56" s="115">
        <v>0</v>
      </c>
      <c r="CR56" s="115">
        <v>0</v>
      </c>
      <c r="CS56" s="115">
        <v>0</v>
      </c>
      <c r="CT56" s="115">
        <v>0</v>
      </c>
      <c r="CU56" s="115">
        <v>0</v>
      </c>
      <c r="CW56" s="207" t="s">
        <v>298</v>
      </c>
      <c r="CX56" s="165">
        <v>96</v>
      </c>
      <c r="CY56" s="115">
        <v>60</v>
      </c>
      <c r="CZ56" s="115">
        <v>35</v>
      </c>
      <c r="DA56" s="407">
        <v>7</v>
      </c>
      <c r="DB56" s="417">
        <v>198</v>
      </c>
      <c r="DD56" s="201" t="s">
        <v>298</v>
      </c>
      <c r="DE56" s="423">
        <v>-1</v>
      </c>
      <c r="DF56" s="423">
        <v>0</v>
      </c>
      <c r="DG56" s="423">
        <v>0</v>
      </c>
      <c r="DH56" s="423">
        <v>1</v>
      </c>
      <c r="DI56" s="424">
        <v>0</v>
      </c>
      <c r="DK56" s="202" t="s">
        <v>298</v>
      </c>
      <c r="DL56" s="194">
        <v>95</v>
      </c>
      <c r="DM56" s="194">
        <v>65</v>
      </c>
      <c r="DN56" s="194">
        <v>38</v>
      </c>
      <c r="DO56" s="194">
        <v>7</v>
      </c>
      <c r="DP56" s="458">
        <v>205</v>
      </c>
      <c r="DR56" s="469" t="s">
        <v>298</v>
      </c>
      <c r="DS56" s="470">
        <v>1</v>
      </c>
      <c r="DT56" s="470">
        <v>0</v>
      </c>
      <c r="DU56" s="470">
        <v>0</v>
      </c>
      <c r="DV56" s="470">
        <v>-1</v>
      </c>
      <c r="DW56" s="471">
        <v>0</v>
      </c>
      <c r="DX56" s="1" t="b">
        <v>1</v>
      </c>
    </row>
    <row r="57" spans="2:128" s="1" customFormat="1" ht="18" customHeight="1">
      <c r="B57" s="203" t="s">
        <v>299</v>
      </c>
      <c r="C57" s="406">
        <v>33</v>
      </c>
      <c r="D57" s="115">
        <v>4</v>
      </c>
      <c r="E57" s="425">
        <v>981</v>
      </c>
      <c r="F57" s="408">
        <v>1018</v>
      </c>
      <c r="G57" s="165">
        <v>8</v>
      </c>
      <c r="H57" s="115">
        <v>2</v>
      </c>
      <c r="I57" s="457">
        <v>1207</v>
      </c>
      <c r="J57" s="408">
        <v>1217</v>
      </c>
      <c r="K57" s="420">
        <v>19</v>
      </c>
      <c r="L57" s="421">
        <v>6</v>
      </c>
      <c r="M57" s="457">
        <v>1881</v>
      </c>
      <c r="N57" s="408">
        <v>1906</v>
      </c>
      <c r="O57" s="116">
        <v>12</v>
      </c>
      <c r="P57" s="115">
        <v>1</v>
      </c>
      <c r="Q57" s="406">
        <v>34</v>
      </c>
      <c r="R57" s="408">
        <v>47</v>
      </c>
      <c r="S57" s="409">
        <v>0</v>
      </c>
      <c r="T57" s="410">
        <v>4188</v>
      </c>
      <c r="U57"/>
      <c r="V57" s="205" t="s">
        <v>367</v>
      </c>
      <c r="W57" s="411">
        <v>7</v>
      </c>
      <c r="X57" s="262">
        <v>1</v>
      </c>
      <c r="Y57" s="262">
        <v>0</v>
      </c>
      <c r="Z57" s="263">
        <v>1</v>
      </c>
      <c r="AA57" s="412">
        <v>5</v>
      </c>
      <c r="AB57" s="264">
        <v>0</v>
      </c>
      <c r="AC57" s="264">
        <v>0</v>
      </c>
      <c r="AD57" s="263">
        <v>0</v>
      </c>
      <c r="AE57" s="412">
        <v>3</v>
      </c>
      <c r="AF57" s="264">
        <v>0</v>
      </c>
      <c r="AG57" s="264">
        <v>0</v>
      </c>
      <c r="AH57" s="263">
        <v>3</v>
      </c>
      <c r="AI57" s="412">
        <v>2</v>
      </c>
      <c r="AJ57" s="265">
        <v>0</v>
      </c>
      <c r="AK57" s="265">
        <v>0</v>
      </c>
      <c r="AL57" s="266">
        <v>2</v>
      </c>
      <c r="AM57" s="412">
        <v>4</v>
      </c>
      <c r="AN57" s="262">
        <v>2</v>
      </c>
      <c r="AO57" s="262">
        <v>0</v>
      </c>
      <c r="AP57" s="263">
        <v>2</v>
      </c>
      <c r="AQ57" s="412">
        <v>4</v>
      </c>
      <c r="AR57" s="262">
        <v>2</v>
      </c>
      <c r="AS57" s="262">
        <v>0</v>
      </c>
      <c r="AT57" s="262">
        <v>2</v>
      </c>
      <c r="AU57" s="412">
        <v>0</v>
      </c>
      <c r="AV57" s="265">
        <v>0</v>
      </c>
      <c r="AW57" s="265">
        <v>0</v>
      </c>
      <c r="AX57" s="265">
        <v>0</v>
      </c>
      <c r="AY57" s="412">
        <v>0</v>
      </c>
      <c r="AZ57" s="262">
        <v>0</v>
      </c>
      <c r="BA57" s="262">
        <v>0</v>
      </c>
      <c r="BB57" s="262">
        <v>0</v>
      </c>
      <c r="BC57" s="413">
        <v>14</v>
      </c>
      <c r="BD57" s="414">
        <v>3</v>
      </c>
      <c r="BE57" s="414">
        <v>0</v>
      </c>
      <c r="BF57" s="415">
        <v>6</v>
      </c>
      <c r="BG57" s="399"/>
      <c r="BH57" s="412">
        <v>11</v>
      </c>
      <c r="BI57" s="262">
        <v>2</v>
      </c>
      <c r="BJ57" s="262">
        <v>0</v>
      </c>
      <c r="BK57" s="263">
        <v>4</v>
      </c>
      <c r="BM57" s="267">
        <v>4</v>
      </c>
      <c r="BN57" s="265">
        <v>1</v>
      </c>
      <c r="BO57" s="265">
        <v>6</v>
      </c>
      <c r="BP57" s="268">
        <v>1</v>
      </c>
      <c r="BQ57" s="416">
        <v>12</v>
      </c>
      <c r="BS57" s="205" t="s">
        <v>367</v>
      </c>
      <c r="BT57" s="421">
        <v>6</v>
      </c>
      <c r="BU57" s="421">
        <v>2</v>
      </c>
      <c r="BV57" s="421">
        <v>2</v>
      </c>
      <c r="BW57" s="425">
        <v>0</v>
      </c>
      <c r="BX57" s="417">
        <v>10</v>
      </c>
      <c r="BZ57" s="420">
        <v>113</v>
      </c>
      <c r="CA57" s="421">
        <v>134</v>
      </c>
      <c r="CB57" s="421">
        <v>164</v>
      </c>
      <c r="CC57" s="407">
        <v>2</v>
      </c>
      <c r="CD57" s="417">
        <v>413</v>
      </c>
      <c r="CF57" s="205" t="s">
        <v>367</v>
      </c>
      <c r="CG57" s="478">
        <v>18</v>
      </c>
      <c r="CH57" s="269">
        <v>10</v>
      </c>
      <c r="CI57" s="269">
        <v>0</v>
      </c>
      <c r="CJ57" s="269">
        <v>8</v>
      </c>
      <c r="CK57" s="269">
        <v>0</v>
      </c>
      <c r="CL57" s="479">
        <v>29</v>
      </c>
      <c r="CM57" s="479">
        <v>1</v>
      </c>
      <c r="CN57" s="115">
        <v>1</v>
      </c>
      <c r="CO57" s="115">
        <v>0</v>
      </c>
      <c r="CP57" s="115">
        <v>0</v>
      </c>
      <c r="CQ57" s="115">
        <v>0</v>
      </c>
      <c r="CR57" s="115">
        <v>0</v>
      </c>
      <c r="CS57" s="115">
        <v>0</v>
      </c>
      <c r="CT57" s="115">
        <v>0</v>
      </c>
      <c r="CU57" s="115">
        <v>0</v>
      </c>
      <c r="CW57" s="203" t="s">
        <v>299</v>
      </c>
      <c r="CX57" s="165">
        <v>112</v>
      </c>
      <c r="CY57" s="115">
        <v>134</v>
      </c>
      <c r="CZ57" s="115">
        <v>161</v>
      </c>
      <c r="DA57" s="407">
        <v>2</v>
      </c>
      <c r="DB57" s="417">
        <v>409</v>
      </c>
      <c r="DD57" s="201" t="s">
        <v>299</v>
      </c>
      <c r="DE57" s="423">
        <v>0</v>
      </c>
      <c r="DF57" s="423">
        <v>1</v>
      </c>
      <c r="DG57" s="423">
        <v>-1</v>
      </c>
      <c r="DH57" s="423">
        <v>0</v>
      </c>
      <c r="DI57" s="424">
        <v>0</v>
      </c>
      <c r="DK57" s="202" t="s">
        <v>299</v>
      </c>
      <c r="DL57" s="194">
        <v>113</v>
      </c>
      <c r="DM57" s="194">
        <v>135</v>
      </c>
      <c r="DN57" s="194">
        <v>163</v>
      </c>
      <c r="DO57" s="194">
        <v>2</v>
      </c>
      <c r="DP57" s="458">
        <v>413</v>
      </c>
      <c r="DR57" s="480" t="s">
        <v>299</v>
      </c>
      <c r="DS57" s="481">
        <v>0</v>
      </c>
      <c r="DT57" s="481">
        <v>-1</v>
      </c>
      <c r="DU57" s="481">
        <v>1</v>
      </c>
      <c r="DV57" s="481">
        <v>0</v>
      </c>
      <c r="DW57" s="482">
        <v>0</v>
      </c>
      <c r="DX57" s="1" t="b">
        <v>1</v>
      </c>
    </row>
    <row r="58" spans="2:128" s="1" customFormat="1" ht="18" customHeight="1">
      <c r="B58" s="205" t="s">
        <v>368</v>
      </c>
      <c r="C58" s="406">
        <v>12</v>
      </c>
      <c r="D58" s="115">
        <v>36</v>
      </c>
      <c r="E58" s="425">
        <v>142</v>
      </c>
      <c r="F58" s="408">
        <v>190</v>
      </c>
      <c r="G58" s="165">
        <v>1</v>
      </c>
      <c r="H58" s="115">
        <v>9</v>
      </c>
      <c r="I58" s="457">
        <v>121</v>
      </c>
      <c r="J58" s="408">
        <v>131</v>
      </c>
      <c r="K58" s="420">
        <v>4</v>
      </c>
      <c r="L58" s="421">
        <v>18</v>
      </c>
      <c r="M58" s="457">
        <v>200</v>
      </c>
      <c r="N58" s="408">
        <v>222</v>
      </c>
      <c r="O58" s="116">
        <v>1</v>
      </c>
      <c r="P58" s="115">
        <v>5</v>
      </c>
      <c r="Q58" s="406">
        <v>10</v>
      </c>
      <c r="R58" s="408">
        <v>16</v>
      </c>
      <c r="S58" s="409">
        <v>0</v>
      </c>
      <c r="T58" s="410">
        <v>559</v>
      </c>
      <c r="U58"/>
      <c r="V58" s="205" t="s">
        <v>368</v>
      </c>
      <c r="W58" s="411">
        <v>4</v>
      </c>
      <c r="X58" s="262">
        <v>0</v>
      </c>
      <c r="Y58" s="262">
        <v>0</v>
      </c>
      <c r="Z58" s="263">
        <v>0</v>
      </c>
      <c r="AA58" s="412">
        <v>3</v>
      </c>
      <c r="AB58" s="264">
        <v>0</v>
      </c>
      <c r="AC58" s="264">
        <v>0</v>
      </c>
      <c r="AD58" s="263">
        <v>0</v>
      </c>
      <c r="AE58" s="412">
        <v>3</v>
      </c>
      <c r="AF58" s="264">
        <v>0</v>
      </c>
      <c r="AG58" s="264">
        <v>0</v>
      </c>
      <c r="AH58" s="263">
        <v>1</v>
      </c>
      <c r="AI58" s="412">
        <v>2</v>
      </c>
      <c r="AJ58" s="265">
        <v>0</v>
      </c>
      <c r="AK58" s="265">
        <v>0</v>
      </c>
      <c r="AL58" s="266">
        <v>1</v>
      </c>
      <c r="AM58" s="412">
        <v>4</v>
      </c>
      <c r="AN58" s="262">
        <v>0</v>
      </c>
      <c r="AO58" s="262">
        <v>0</v>
      </c>
      <c r="AP58" s="263">
        <v>2</v>
      </c>
      <c r="AQ58" s="412">
        <v>4</v>
      </c>
      <c r="AR58" s="262">
        <v>0</v>
      </c>
      <c r="AS58" s="262">
        <v>0</v>
      </c>
      <c r="AT58" s="262">
        <v>2</v>
      </c>
      <c r="AU58" s="412">
        <v>1</v>
      </c>
      <c r="AV58" s="265">
        <v>0</v>
      </c>
      <c r="AW58" s="265">
        <v>0</v>
      </c>
      <c r="AX58" s="265">
        <v>0</v>
      </c>
      <c r="AY58" s="412">
        <v>1</v>
      </c>
      <c r="AZ58" s="262">
        <v>0</v>
      </c>
      <c r="BA58" s="262">
        <v>0</v>
      </c>
      <c r="BB58" s="262">
        <v>0</v>
      </c>
      <c r="BC58" s="413">
        <v>12</v>
      </c>
      <c r="BD58" s="414">
        <v>0</v>
      </c>
      <c r="BE58" s="414">
        <v>0</v>
      </c>
      <c r="BF58" s="415">
        <v>3</v>
      </c>
      <c r="BG58" s="399"/>
      <c r="BH58" s="412">
        <v>10</v>
      </c>
      <c r="BI58" s="262">
        <v>0</v>
      </c>
      <c r="BJ58" s="262">
        <v>0</v>
      </c>
      <c r="BK58" s="263">
        <v>3</v>
      </c>
      <c r="BM58" s="267">
        <v>10</v>
      </c>
      <c r="BN58" s="265">
        <v>6</v>
      </c>
      <c r="BO58" s="265">
        <v>7</v>
      </c>
      <c r="BP58" s="268">
        <v>2</v>
      </c>
      <c r="BQ58" s="416">
        <v>25</v>
      </c>
      <c r="BS58" s="205" t="s">
        <v>368</v>
      </c>
      <c r="BT58" s="421">
        <v>0</v>
      </c>
      <c r="BU58" s="421">
        <v>1</v>
      </c>
      <c r="BV58" s="421">
        <v>5</v>
      </c>
      <c r="BW58" s="425">
        <v>1</v>
      </c>
      <c r="BX58" s="417">
        <v>7</v>
      </c>
      <c r="BZ58" s="420">
        <v>51</v>
      </c>
      <c r="CA58" s="421">
        <v>37</v>
      </c>
      <c r="CB58" s="421">
        <v>63</v>
      </c>
      <c r="CC58" s="407">
        <v>3</v>
      </c>
      <c r="CD58" s="417">
        <v>154</v>
      </c>
      <c r="CF58" s="205" t="s">
        <v>368</v>
      </c>
      <c r="CG58" s="478">
        <v>26</v>
      </c>
      <c r="CH58" s="269">
        <v>4</v>
      </c>
      <c r="CI58" s="269">
        <v>0</v>
      </c>
      <c r="CJ58" s="269">
        <v>22</v>
      </c>
      <c r="CK58" s="269">
        <v>0</v>
      </c>
      <c r="CL58" s="479">
        <v>34</v>
      </c>
      <c r="CM58" s="479">
        <v>1</v>
      </c>
      <c r="CN58" s="115">
        <v>1</v>
      </c>
      <c r="CO58" s="115">
        <v>0</v>
      </c>
      <c r="CP58" s="115">
        <v>0</v>
      </c>
      <c r="CQ58" s="115">
        <v>0</v>
      </c>
      <c r="CR58" s="115">
        <v>0</v>
      </c>
      <c r="CS58" s="115">
        <v>0</v>
      </c>
      <c r="CT58" s="115">
        <v>0</v>
      </c>
      <c r="CU58" s="115">
        <v>0</v>
      </c>
      <c r="CW58" s="205" t="s">
        <v>368</v>
      </c>
      <c r="CX58" s="165">
        <v>47</v>
      </c>
      <c r="CY58" s="115">
        <v>35</v>
      </c>
      <c r="CZ58" s="115">
        <v>64</v>
      </c>
      <c r="DA58" s="407">
        <v>3</v>
      </c>
      <c r="DB58" s="417">
        <v>149</v>
      </c>
      <c r="DD58" s="208" t="s">
        <v>368</v>
      </c>
      <c r="DE58" s="423">
        <v>0</v>
      </c>
      <c r="DF58" s="423">
        <v>0</v>
      </c>
      <c r="DG58" s="423">
        <v>0</v>
      </c>
      <c r="DH58" s="423">
        <v>0</v>
      </c>
      <c r="DI58" s="424">
        <v>0</v>
      </c>
      <c r="DK58" s="209" t="s">
        <v>368</v>
      </c>
      <c r="DL58" s="194">
        <v>51</v>
      </c>
      <c r="DM58" s="194">
        <v>37</v>
      </c>
      <c r="DN58" s="194">
        <v>63</v>
      </c>
      <c r="DO58" s="194">
        <v>3</v>
      </c>
      <c r="DP58" s="458">
        <v>154</v>
      </c>
      <c r="DR58" s="485" t="s">
        <v>368</v>
      </c>
      <c r="DS58" s="475">
        <v>0</v>
      </c>
      <c r="DT58" s="475">
        <v>0</v>
      </c>
      <c r="DU58" s="475">
        <v>0</v>
      </c>
      <c r="DV58" s="475">
        <v>0</v>
      </c>
      <c r="DW58" s="476">
        <v>0</v>
      </c>
      <c r="DX58" s="1" t="b">
        <v>1</v>
      </c>
    </row>
    <row r="59" spans="2:128" s="1" customFormat="1" ht="18" customHeight="1">
      <c r="B59" s="207" t="s">
        <v>300</v>
      </c>
      <c r="C59" s="406">
        <v>59</v>
      </c>
      <c r="D59" s="115">
        <v>44</v>
      </c>
      <c r="E59" s="425">
        <v>831</v>
      </c>
      <c r="F59" s="408">
        <v>934</v>
      </c>
      <c r="G59" s="165">
        <v>3</v>
      </c>
      <c r="H59" s="115">
        <v>2</v>
      </c>
      <c r="I59" s="457">
        <v>125</v>
      </c>
      <c r="J59" s="408">
        <v>130</v>
      </c>
      <c r="K59" s="420">
        <v>16</v>
      </c>
      <c r="L59" s="421">
        <v>8</v>
      </c>
      <c r="M59" s="457">
        <v>327</v>
      </c>
      <c r="N59" s="408">
        <v>351</v>
      </c>
      <c r="O59" s="116">
        <v>5</v>
      </c>
      <c r="P59" s="115">
        <v>3</v>
      </c>
      <c r="Q59" s="406">
        <v>178</v>
      </c>
      <c r="R59" s="408">
        <v>186</v>
      </c>
      <c r="S59" s="409">
        <v>165</v>
      </c>
      <c r="T59" s="410">
        <v>1766</v>
      </c>
      <c r="U59"/>
      <c r="V59" s="205" t="s">
        <v>369</v>
      </c>
      <c r="W59" s="411">
        <v>15</v>
      </c>
      <c r="X59" s="262">
        <v>1</v>
      </c>
      <c r="Y59" s="262">
        <v>0</v>
      </c>
      <c r="Z59" s="263">
        <v>0</v>
      </c>
      <c r="AA59" s="412">
        <v>6</v>
      </c>
      <c r="AB59" s="264">
        <v>0</v>
      </c>
      <c r="AC59" s="264">
        <v>0</v>
      </c>
      <c r="AD59" s="263">
        <v>0</v>
      </c>
      <c r="AE59" s="412">
        <v>0</v>
      </c>
      <c r="AF59" s="264">
        <v>0</v>
      </c>
      <c r="AG59" s="264">
        <v>0</v>
      </c>
      <c r="AH59" s="263">
        <v>0</v>
      </c>
      <c r="AI59" s="412">
        <v>0</v>
      </c>
      <c r="AJ59" s="265">
        <v>0</v>
      </c>
      <c r="AK59" s="265">
        <v>0</v>
      </c>
      <c r="AL59" s="266">
        <v>0</v>
      </c>
      <c r="AM59" s="412">
        <v>1</v>
      </c>
      <c r="AN59" s="262">
        <v>0</v>
      </c>
      <c r="AO59" s="262">
        <v>0</v>
      </c>
      <c r="AP59" s="263">
        <v>0</v>
      </c>
      <c r="AQ59" s="412">
        <v>1</v>
      </c>
      <c r="AR59" s="262">
        <v>0</v>
      </c>
      <c r="AS59" s="262">
        <v>0</v>
      </c>
      <c r="AT59" s="262">
        <v>0</v>
      </c>
      <c r="AU59" s="412">
        <v>1</v>
      </c>
      <c r="AV59" s="265">
        <v>0</v>
      </c>
      <c r="AW59" s="265">
        <v>0</v>
      </c>
      <c r="AX59" s="266">
        <v>1</v>
      </c>
      <c r="AY59" s="412">
        <v>1</v>
      </c>
      <c r="AZ59" s="262">
        <v>0</v>
      </c>
      <c r="BA59" s="262">
        <v>0</v>
      </c>
      <c r="BB59" s="263">
        <v>1</v>
      </c>
      <c r="BC59" s="413">
        <v>17</v>
      </c>
      <c r="BD59" s="414">
        <v>1</v>
      </c>
      <c r="BE59" s="414">
        <v>0</v>
      </c>
      <c r="BF59" s="415">
        <v>1</v>
      </c>
      <c r="BG59" s="399"/>
      <c r="BH59" s="412">
        <v>8</v>
      </c>
      <c r="BI59" s="262">
        <v>0</v>
      </c>
      <c r="BJ59" s="262">
        <v>0</v>
      </c>
      <c r="BK59" s="263">
        <v>1</v>
      </c>
      <c r="BM59" s="267">
        <v>17</v>
      </c>
      <c r="BN59" s="265">
        <v>1</v>
      </c>
      <c r="BO59" s="265">
        <v>7</v>
      </c>
      <c r="BP59" s="268">
        <v>1</v>
      </c>
      <c r="BQ59" s="416">
        <v>26</v>
      </c>
      <c r="BS59" s="205" t="s">
        <v>369</v>
      </c>
      <c r="BT59" s="421">
        <v>16</v>
      </c>
      <c r="BU59" s="421">
        <v>0</v>
      </c>
      <c r="BV59" s="421">
        <v>5</v>
      </c>
      <c r="BW59" s="425">
        <v>3</v>
      </c>
      <c r="BX59" s="417">
        <v>24</v>
      </c>
      <c r="BZ59" s="420">
        <v>137</v>
      </c>
      <c r="CA59" s="421">
        <v>21</v>
      </c>
      <c r="CB59" s="421">
        <v>49</v>
      </c>
      <c r="CC59" s="407">
        <v>33</v>
      </c>
      <c r="CD59" s="417">
        <v>240</v>
      </c>
      <c r="CF59" s="205" t="s">
        <v>369</v>
      </c>
      <c r="CG59" s="478">
        <v>6</v>
      </c>
      <c r="CH59" s="269">
        <v>6</v>
      </c>
      <c r="CI59" s="269">
        <v>0</v>
      </c>
      <c r="CJ59" s="269">
        <v>0</v>
      </c>
      <c r="CK59" s="269">
        <v>0</v>
      </c>
      <c r="CL59" s="419">
        <v>94</v>
      </c>
      <c r="CM59" s="419">
        <v>1</v>
      </c>
      <c r="CN59" s="115">
        <v>1</v>
      </c>
      <c r="CO59" s="115">
        <v>0</v>
      </c>
      <c r="CP59" s="115">
        <v>0</v>
      </c>
      <c r="CQ59" s="115">
        <v>0</v>
      </c>
      <c r="CR59" s="115">
        <v>0</v>
      </c>
      <c r="CS59" s="115">
        <v>0</v>
      </c>
      <c r="CT59" s="115">
        <v>0</v>
      </c>
      <c r="CU59" s="115">
        <v>0</v>
      </c>
      <c r="CW59" s="207" t="s">
        <v>300</v>
      </c>
      <c r="CX59" s="165">
        <v>138</v>
      </c>
      <c r="CY59" s="115">
        <v>21</v>
      </c>
      <c r="CZ59" s="115">
        <v>53</v>
      </c>
      <c r="DA59" s="407">
        <v>35</v>
      </c>
      <c r="DB59" s="417">
        <v>247</v>
      </c>
      <c r="DD59" s="201" t="s">
        <v>300</v>
      </c>
      <c r="DE59" s="423">
        <v>0</v>
      </c>
      <c r="DF59" s="423">
        <v>0</v>
      </c>
      <c r="DG59" s="423">
        <v>0</v>
      </c>
      <c r="DH59" s="423">
        <v>0</v>
      </c>
      <c r="DI59" s="424">
        <v>0</v>
      </c>
      <c r="DK59" s="202" t="s">
        <v>300</v>
      </c>
      <c r="DL59" s="194">
        <v>137</v>
      </c>
      <c r="DM59" s="194">
        <v>21</v>
      </c>
      <c r="DN59" s="194">
        <v>49</v>
      </c>
      <c r="DO59" s="194">
        <v>33</v>
      </c>
      <c r="DP59" s="458">
        <v>240</v>
      </c>
      <c r="DR59" s="469" t="s">
        <v>300</v>
      </c>
      <c r="DS59" s="470">
        <v>0</v>
      </c>
      <c r="DT59" s="470">
        <v>0</v>
      </c>
      <c r="DU59" s="470">
        <v>0</v>
      </c>
      <c r="DV59" s="470">
        <v>0</v>
      </c>
      <c r="DW59" s="471">
        <v>0</v>
      </c>
      <c r="DX59" s="1" t="b">
        <v>1</v>
      </c>
    </row>
    <row r="60" spans="2:128" s="1" customFormat="1" ht="18" customHeight="1">
      <c r="B60" s="204" t="s">
        <v>301</v>
      </c>
      <c r="C60" s="406">
        <v>0</v>
      </c>
      <c r="D60" s="115">
        <v>87</v>
      </c>
      <c r="E60" s="425">
        <v>1585</v>
      </c>
      <c r="F60" s="408">
        <v>1672</v>
      </c>
      <c r="G60" s="165">
        <v>0</v>
      </c>
      <c r="H60" s="115">
        <v>15</v>
      </c>
      <c r="I60" s="457">
        <v>851</v>
      </c>
      <c r="J60" s="408">
        <v>866</v>
      </c>
      <c r="K60" s="420">
        <v>0</v>
      </c>
      <c r="L60" s="421">
        <v>33</v>
      </c>
      <c r="M60" s="457">
        <v>1366</v>
      </c>
      <c r="N60" s="408">
        <v>1399</v>
      </c>
      <c r="O60" s="116">
        <v>0</v>
      </c>
      <c r="P60" s="115">
        <v>10</v>
      </c>
      <c r="Q60" s="406">
        <v>293</v>
      </c>
      <c r="R60" s="408">
        <v>303</v>
      </c>
      <c r="S60" s="409">
        <v>0</v>
      </c>
      <c r="T60" s="410">
        <v>4240</v>
      </c>
      <c r="U60"/>
      <c r="V60" s="205" t="s">
        <v>370</v>
      </c>
      <c r="W60" s="411">
        <v>22</v>
      </c>
      <c r="X60" s="262">
        <v>2</v>
      </c>
      <c r="Y60" s="262">
        <v>0</v>
      </c>
      <c r="Z60" s="263">
        <v>0</v>
      </c>
      <c r="AA60" s="412">
        <v>18</v>
      </c>
      <c r="AB60" s="264">
        <v>1</v>
      </c>
      <c r="AC60" s="264">
        <v>0</v>
      </c>
      <c r="AD60" s="263">
        <v>0</v>
      </c>
      <c r="AE60" s="412">
        <v>6</v>
      </c>
      <c r="AF60" s="264">
        <v>0</v>
      </c>
      <c r="AG60" s="264">
        <v>0</v>
      </c>
      <c r="AH60" s="263">
        <v>3</v>
      </c>
      <c r="AI60" s="412">
        <v>5</v>
      </c>
      <c r="AJ60" s="265">
        <v>1</v>
      </c>
      <c r="AK60" s="265">
        <v>0</v>
      </c>
      <c r="AL60" s="266">
        <v>1</v>
      </c>
      <c r="AM60" s="412">
        <v>8</v>
      </c>
      <c r="AN60" s="262">
        <v>0</v>
      </c>
      <c r="AO60" s="262">
        <v>0</v>
      </c>
      <c r="AP60" s="263">
        <v>0</v>
      </c>
      <c r="AQ60" s="412">
        <v>7</v>
      </c>
      <c r="AR60" s="262">
        <v>0</v>
      </c>
      <c r="AS60" s="262">
        <v>0</v>
      </c>
      <c r="AT60" s="262">
        <v>0</v>
      </c>
      <c r="AU60" s="412">
        <v>1</v>
      </c>
      <c r="AV60" s="265">
        <v>0</v>
      </c>
      <c r="AW60" s="265">
        <v>0</v>
      </c>
      <c r="AX60" s="265">
        <v>0</v>
      </c>
      <c r="AY60" s="412">
        <v>0</v>
      </c>
      <c r="AZ60" s="262">
        <v>0</v>
      </c>
      <c r="BA60" s="262">
        <v>0</v>
      </c>
      <c r="BB60" s="263">
        <v>0</v>
      </c>
      <c r="BC60" s="413">
        <v>37</v>
      </c>
      <c r="BD60" s="414">
        <v>2</v>
      </c>
      <c r="BE60" s="414">
        <v>0</v>
      </c>
      <c r="BF60" s="415">
        <v>3</v>
      </c>
      <c r="BG60" s="399"/>
      <c r="BH60" s="412">
        <v>30</v>
      </c>
      <c r="BI60" s="262">
        <v>2</v>
      </c>
      <c r="BJ60" s="262">
        <v>0</v>
      </c>
      <c r="BK60" s="263">
        <v>1</v>
      </c>
      <c r="BM60" s="267">
        <v>23</v>
      </c>
      <c r="BN60" s="265">
        <v>2</v>
      </c>
      <c r="BO60" s="265">
        <v>11</v>
      </c>
      <c r="BP60" s="268">
        <v>5</v>
      </c>
      <c r="BQ60" s="416">
        <v>41</v>
      </c>
      <c r="BS60" s="205" t="s">
        <v>370</v>
      </c>
      <c r="BT60" s="421">
        <v>11</v>
      </c>
      <c r="BU60" s="421">
        <v>1</v>
      </c>
      <c r="BV60" s="421">
        <v>6</v>
      </c>
      <c r="BW60" s="425">
        <v>2</v>
      </c>
      <c r="BX60" s="417">
        <v>20</v>
      </c>
      <c r="BZ60" s="420">
        <v>205</v>
      </c>
      <c r="CA60" s="421">
        <v>108</v>
      </c>
      <c r="CB60" s="421">
        <v>130</v>
      </c>
      <c r="CC60" s="407">
        <v>50</v>
      </c>
      <c r="CD60" s="417">
        <v>493</v>
      </c>
      <c r="CF60" s="205" t="s">
        <v>370</v>
      </c>
      <c r="CG60" s="478">
        <v>16</v>
      </c>
      <c r="CH60" s="269">
        <v>16</v>
      </c>
      <c r="CI60" s="269">
        <v>0</v>
      </c>
      <c r="CJ60" s="269">
        <v>0</v>
      </c>
      <c r="CK60" s="269">
        <v>0</v>
      </c>
      <c r="CL60" s="419">
        <v>65</v>
      </c>
      <c r="CM60" s="419">
        <v>7</v>
      </c>
      <c r="CN60" s="115">
        <v>7</v>
      </c>
      <c r="CO60" s="115">
        <v>0</v>
      </c>
      <c r="CP60" s="115">
        <v>0</v>
      </c>
      <c r="CQ60" s="115">
        <v>0</v>
      </c>
      <c r="CR60" s="115">
        <v>0</v>
      </c>
      <c r="CS60" s="115">
        <v>0</v>
      </c>
      <c r="CT60" s="115">
        <v>0</v>
      </c>
      <c r="CU60" s="115">
        <v>0</v>
      </c>
      <c r="CW60" s="204" t="s">
        <v>301</v>
      </c>
      <c r="CX60" s="165">
        <v>194</v>
      </c>
      <c r="CY60" s="115">
        <v>103</v>
      </c>
      <c r="CZ60" s="115">
        <v>129</v>
      </c>
      <c r="DA60" s="407">
        <v>50</v>
      </c>
      <c r="DB60" s="417">
        <v>476</v>
      </c>
      <c r="DD60" s="201" t="s">
        <v>301</v>
      </c>
      <c r="DE60" s="423">
        <v>0</v>
      </c>
      <c r="DF60" s="423">
        <v>0</v>
      </c>
      <c r="DG60" s="423">
        <v>1</v>
      </c>
      <c r="DH60" s="423">
        <v>-1</v>
      </c>
      <c r="DI60" s="424">
        <v>0</v>
      </c>
      <c r="DK60" s="202" t="s">
        <v>301</v>
      </c>
      <c r="DL60" s="194">
        <v>205</v>
      </c>
      <c r="DM60" s="194">
        <v>108</v>
      </c>
      <c r="DN60" s="194">
        <v>131</v>
      </c>
      <c r="DO60" s="194">
        <v>49</v>
      </c>
      <c r="DP60" s="458">
        <v>493</v>
      </c>
      <c r="DR60" s="469" t="s">
        <v>301</v>
      </c>
      <c r="DS60" s="470">
        <v>0</v>
      </c>
      <c r="DT60" s="470">
        <v>0</v>
      </c>
      <c r="DU60" s="470">
        <v>-1</v>
      </c>
      <c r="DV60" s="470">
        <v>1</v>
      </c>
      <c r="DW60" s="471">
        <v>0</v>
      </c>
      <c r="DX60" s="1" t="b">
        <v>1</v>
      </c>
    </row>
    <row r="61" spans="2:128" s="1" customFormat="1" ht="18" customHeight="1">
      <c r="B61" s="204" t="s">
        <v>302</v>
      </c>
      <c r="C61" s="406">
        <v>0</v>
      </c>
      <c r="D61" s="115">
        <v>189</v>
      </c>
      <c r="E61" s="425">
        <v>925</v>
      </c>
      <c r="F61" s="408">
        <v>1114</v>
      </c>
      <c r="G61" s="165">
        <v>0</v>
      </c>
      <c r="H61" s="115">
        <v>28</v>
      </c>
      <c r="I61" s="457">
        <v>126</v>
      </c>
      <c r="J61" s="408">
        <v>154</v>
      </c>
      <c r="K61" s="420">
        <v>0</v>
      </c>
      <c r="L61" s="421">
        <v>61</v>
      </c>
      <c r="M61" s="457">
        <v>364</v>
      </c>
      <c r="N61" s="408">
        <v>425</v>
      </c>
      <c r="O61" s="116">
        <v>0</v>
      </c>
      <c r="P61" s="115">
        <v>68</v>
      </c>
      <c r="Q61" s="406">
        <v>187</v>
      </c>
      <c r="R61" s="408">
        <v>255</v>
      </c>
      <c r="S61" s="409">
        <v>0</v>
      </c>
      <c r="T61" s="410">
        <v>1948</v>
      </c>
      <c r="U61"/>
      <c r="V61" s="205" t="s">
        <v>371</v>
      </c>
      <c r="W61" s="411">
        <v>28</v>
      </c>
      <c r="X61" s="262">
        <v>3</v>
      </c>
      <c r="Y61" s="262">
        <v>2</v>
      </c>
      <c r="Z61" s="263">
        <v>0</v>
      </c>
      <c r="AA61" s="412">
        <v>0</v>
      </c>
      <c r="AB61" s="264">
        <v>0</v>
      </c>
      <c r="AC61" s="264">
        <v>0</v>
      </c>
      <c r="AD61" s="263">
        <v>0</v>
      </c>
      <c r="AE61" s="412">
        <v>1</v>
      </c>
      <c r="AF61" s="264">
        <v>0</v>
      </c>
      <c r="AG61" s="264">
        <v>0</v>
      </c>
      <c r="AH61" s="263">
        <v>1</v>
      </c>
      <c r="AI61" s="412">
        <v>0</v>
      </c>
      <c r="AJ61" s="265">
        <v>0</v>
      </c>
      <c r="AK61" s="265">
        <v>0</v>
      </c>
      <c r="AL61" s="266">
        <v>0</v>
      </c>
      <c r="AM61" s="412">
        <v>6</v>
      </c>
      <c r="AN61" s="262">
        <v>0</v>
      </c>
      <c r="AO61" s="262">
        <v>1</v>
      </c>
      <c r="AP61" s="263">
        <v>1</v>
      </c>
      <c r="AQ61" s="412">
        <v>0</v>
      </c>
      <c r="AR61" s="262">
        <v>0</v>
      </c>
      <c r="AS61" s="262">
        <v>0</v>
      </c>
      <c r="AT61" s="262">
        <v>0</v>
      </c>
      <c r="AU61" s="412">
        <v>4</v>
      </c>
      <c r="AV61" s="265">
        <v>1</v>
      </c>
      <c r="AW61" s="265">
        <v>1</v>
      </c>
      <c r="AX61" s="265">
        <v>0</v>
      </c>
      <c r="AY61" s="412">
        <v>0</v>
      </c>
      <c r="AZ61" s="262">
        <v>0</v>
      </c>
      <c r="BA61" s="262">
        <v>0</v>
      </c>
      <c r="BB61" s="262">
        <v>0</v>
      </c>
      <c r="BC61" s="413">
        <v>39</v>
      </c>
      <c r="BD61" s="414">
        <v>4</v>
      </c>
      <c r="BE61" s="414">
        <v>4</v>
      </c>
      <c r="BF61" s="415">
        <v>2</v>
      </c>
      <c r="BG61" s="399"/>
      <c r="BH61" s="412">
        <v>0</v>
      </c>
      <c r="BI61" s="262">
        <v>0</v>
      </c>
      <c r="BJ61" s="262">
        <v>0</v>
      </c>
      <c r="BK61" s="263">
        <v>0</v>
      </c>
      <c r="BM61" s="267">
        <v>16</v>
      </c>
      <c r="BN61" s="265">
        <v>4</v>
      </c>
      <c r="BO61" s="265">
        <v>10</v>
      </c>
      <c r="BP61" s="268">
        <v>0</v>
      </c>
      <c r="BQ61" s="416">
        <v>30</v>
      </c>
      <c r="BS61" s="205" t="s">
        <v>371</v>
      </c>
      <c r="BT61" s="421">
        <v>41</v>
      </c>
      <c r="BU61" s="421">
        <v>4</v>
      </c>
      <c r="BV61" s="421">
        <v>10</v>
      </c>
      <c r="BW61" s="425">
        <v>6</v>
      </c>
      <c r="BX61" s="417">
        <v>61</v>
      </c>
      <c r="BZ61" s="420">
        <v>571</v>
      </c>
      <c r="CA61" s="421">
        <v>126</v>
      </c>
      <c r="CB61" s="421">
        <v>305</v>
      </c>
      <c r="CC61" s="407">
        <v>144</v>
      </c>
      <c r="CD61" s="417">
        <v>1146</v>
      </c>
      <c r="CF61" s="205" t="s">
        <v>371</v>
      </c>
      <c r="CG61" s="478">
        <v>34</v>
      </c>
      <c r="CH61" s="269">
        <v>24</v>
      </c>
      <c r="CI61" s="269">
        <v>0</v>
      </c>
      <c r="CJ61" s="269">
        <v>0</v>
      </c>
      <c r="CK61" s="269">
        <v>10</v>
      </c>
      <c r="CL61" s="419">
        <v>57</v>
      </c>
      <c r="CM61" s="419">
        <v>18</v>
      </c>
      <c r="CN61" s="115">
        <v>18</v>
      </c>
      <c r="CO61" s="115">
        <v>0</v>
      </c>
      <c r="CP61" s="115">
        <v>0</v>
      </c>
      <c r="CQ61" s="115">
        <v>0</v>
      </c>
      <c r="CR61" s="115">
        <v>0</v>
      </c>
      <c r="CS61" s="115">
        <v>0</v>
      </c>
      <c r="CT61" s="115">
        <v>0</v>
      </c>
      <c r="CU61" s="115">
        <v>0</v>
      </c>
      <c r="CW61" s="204" t="s">
        <v>302</v>
      </c>
      <c r="CX61" s="165">
        <v>584</v>
      </c>
      <c r="CY61" s="115">
        <v>121</v>
      </c>
      <c r="CZ61" s="115">
        <v>307</v>
      </c>
      <c r="DA61" s="407">
        <v>156</v>
      </c>
      <c r="DB61" s="417">
        <v>1168</v>
      </c>
      <c r="DD61" s="201" t="s">
        <v>302</v>
      </c>
      <c r="DE61" s="423">
        <v>0</v>
      </c>
      <c r="DF61" s="423">
        <v>-8</v>
      </c>
      <c r="DG61" s="423">
        <v>-2</v>
      </c>
      <c r="DH61" s="423">
        <v>10</v>
      </c>
      <c r="DI61" s="424">
        <v>0</v>
      </c>
      <c r="DK61" s="202" t="s">
        <v>302</v>
      </c>
      <c r="DL61" s="194">
        <v>571</v>
      </c>
      <c r="DM61" s="194">
        <v>118</v>
      </c>
      <c r="DN61" s="194">
        <v>303</v>
      </c>
      <c r="DO61" s="194">
        <v>154</v>
      </c>
      <c r="DP61" s="458">
        <v>1146</v>
      </c>
      <c r="DR61" s="474" t="s">
        <v>302</v>
      </c>
      <c r="DS61" s="475">
        <v>0</v>
      </c>
      <c r="DT61" s="475">
        <v>8</v>
      </c>
      <c r="DU61" s="475">
        <v>2</v>
      </c>
      <c r="DV61" s="475">
        <v>-10</v>
      </c>
      <c r="DW61" s="476">
        <v>0</v>
      </c>
      <c r="DX61" s="1" t="b">
        <v>1</v>
      </c>
    </row>
    <row r="62" spans="2:128" s="1" customFormat="1" ht="18" customHeight="1">
      <c r="B62" s="204" t="s">
        <v>303</v>
      </c>
      <c r="C62" s="406">
        <v>0</v>
      </c>
      <c r="D62" s="115">
        <v>18</v>
      </c>
      <c r="E62" s="425">
        <v>794</v>
      </c>
      <c r="F62" s="408">
        <v>812</v>
      </c>
      <c r="G62" s="165">
        <v>0</v>
      </c>
      <c r="H62" s="115">
        <v>1</v>
      </c>
      <c r="I62" s="457">
        <v>247</v>
      </c>
      <c r="J62" s="408">
        <v>248</v>
      </c>
      <c r="K62" s="420">
        <v>1</v>
      </c>
      <c r="L62" s="421">
        <v>9</v>
      </c>
      <c r="M62" s="457">
        <v>1122</v>
      </c>
      <c r="N62" s="408">
        <v>1132</v>
      </c>
      <c r="O62" s="116">
        <v>0</v>
      </c>
      <c r="P62" s="115">
        <v>4</v>
      </c>
      <c r="Q62" s="406">
        <v>88</v>
      </c>
      <c r="R62" s="408">
        <v>92</v>
      </c>
      <c r="S62" s="409">
        <v>0</v>
      </c>
      <c r="T62" s="410">
        <v>2284</v>
      </c>
      <c r="U62"/>
      <c r="V62" s="205" t="s">
        <v>303</v>
      </c>
      <c r="W62" s="411">
        <v>6</v>
      </c>
      <c r="X62" s="262">
        <v>0</v>
      </c>
      <c r="Y62" s="262">
        <v>0</v>
      </c>
      <c r="Z62" s="263">
        <v>0</v>
      </c>
      <c r="AA62" s="412">
        <v>4</v>
      </c>
      <c r="AB62" s="264">
        <v>0</v>
      </c>
      <c r="AC62" s="264">
        <v>0</v>
      </c>
      <c r="AD62" s="263">
        <v>0</v>
      </c>
      <c r="AE62" s="412">
        <v>2</v>
      </c>
      <c r="AF62" s="264">
        <v>1</v>
      </c>
      <c r="AG62" s="264">
        <v>0</v>
      </c>
      <c r="AH62" s="263">
        <v>1</v>
      </c>
      <c r="AI62" s="412">
        <v>2</v>
      </c>
      <c r="AJ62" s="265">
        <v>1</v>
      </c>
      <c r="AK62" s="265">
        <v>0</v>
      </c>
      <c r="AL62" s="266">
        <v>1</v>
      </c>
      <c r="AM62" s="412">
        <v>1</v>
      </c>
      <c r="AN62" s="262">
        <v>0</v>
      </c>
      <c r="AO62" s="262">
        <v>0</v>
      </c>
      <c r="AP62" s="263">
        <v>0</v>
      </c>
      <c r="AQ62" s="412">
        <v>0</v>
      </c>
      <c r="AR62" s="262">
        <v>0</v>
      </c>
      <c r="AS62" s="262">
        <v>0</v>
      </c>
      <c r="AT62" s="262">
        <v>0</v>
      </c>
      <c r="AU62" s="412">
        <v>0</v>
      </c>
      <c r="AV62" s="265">
        <v>0</v>
      </c>
      <c r="AW62" s="265">
        <v>0</v>
      </c>
      <c r="AX62" s="265">
        <v>0</v>
      </c>
      <c r="AY62" s="412">
        <v>0</v>
      </c>
      <c r="AZ62" s="262">
        <v>0</v>
      </c>
      <c r="BA62" s="262">
        <v>0</v>
      </c>
      <c r="BB62" s="262">
        <v>0</v>
      </c>
      <c r="BC62" s="413">
        <v>9</v>
      </c>
      <c r="BD62" s="414">
        <v>1</v>
      </c>
      <c r="BE62" s="414">
        <v>0</v>
      </c>
      <c r="BF62" s="415">
        <v>1</v>
      </c>
      <c r="BG62" s="399"/>
      <c r="BH62" s="412">
        <v>6</v>
      </c>
      <c r="BI62" s="262">
        <v>1</v>
      </c>
      <c r="BJ62" s="262">
        <v>0</v>
      </c>
      <c r="BK62" s="263">
        <v>1</v>
      </c>
      <c r="BM62" s="267">
        <v>1</v>
      </c>
      <c r="BN62" s="265">
        <v>0</v>
      </c>
      <c r="BO62" s="265">
        <v>0</v>
      </c>
      <c r="BP62" s="268">
        <v>0</v>
      </c>
      <c r="BQ62" s="416">
        <v>1</v>
      </c>
      <c r="BS62" s="205" t="s">
        <v>372</v>
      </c>
      <c r="BT62" s="421">
        <v>2</v>
      </c>
      <c r="BU62" s="421">
        <v>1</v>
      </c>
      <c r="BV62" s="421">
        <v>0</v>
      </c>
      <c r="BW62" s="425">
        <v>1</v>
      </c>
      <c r="BX62" s="417">
        <v>4</v>
      </c>
      <c r="BZ62" s="420">
        <v>52</v>
      </c>
      <c r="CA62" s="421">
        <v>23</v>
      </c>
      <c r="CB62" s="421">
        <v>57</v>
      </c>
      <c r="CC62" s="407">
        <v>7</v>
      </c>
      <c r="CD62" s="417">
        <v>139</v>
      </c>
      <c r="CF62" s="205" t="s">
        <v>372</v>
      </c>
      <c r="CG62" s="478">
        <v>6</v>
      </c>
      <c r="CH62" s="269">
        <v>0</v>
      </c>
      <c r="CI62" s="269">
        <v>0</v>
      </c>
      <c r="CJ62" s="269">
        <v>6</v>
      </c>
      <c r="CK62" s="269">
        <v>0</v>
      </c>
      <c r="CL62" s="419">
        <v>7</v>
      </c>
      <c r="CM62" s="419">
        <v>1</v>
      </c>
      <c r="CN62" s="115">
        <v>0</v>
      </c>
      <c r="CO62" s="115">
        <v>0</v>
      </c>
      <c r="CP62" s="115">
        <v>1</v>
      </c>
      <c r="CQ62" s="115">
        <v>0</v>
      </c>
      <c r="CR62" s="115">
        <v>0</v>
      </c>
      <c r="CS62" s="115">
        <v>0</v>
      </c>
      <c r="CT62" s="115">
        <v>0</v>
      </c>
      <c r="CU62" s="115">
        <v>0</v>
      </c>
      <c r="CW62" s="204" t="s">
        <v>303</v>
      </c>
      <c r="CX62" s="165">
        <v>48</v>
      </c>
      <c r="CY62" s="115">
        <v>22</v>
      </c>
      <c r="CZ62" s="115">
        <v>56</v>
      </c>
      <c r="DA62" s="407">
        <v>8</v>
      </c>
      <c r="DB62" s="417">
        <v>134</v>
      </c>
      <c r="DD62" s="201" t="s">
        <v>303</v>
      </c>
      <c r="DE62" s="423">
        <v>0</v>
      </c>
      <c r="DF62" s="423">
        <v>0</v>
      </c>
      <c r="DG62" s="423">
        <v>0</v>
      </c>
      <c r="DH62" s="423">
        <v>0</v>
      </c>
      <c r="DI62" s="424">
        <v>0</v>
      </c>
      <c r="DK62" s="202" t="s">
        <v>303</v>
      </c>
      <c r="DL62" s="194">
        <v>52</v>
      </c>
      <c r="DM62" s="194">
        <v>23</v>
      </c>
      <c r="DN62" s="194">
        <v>57</v>
      </c>
      <c r="DO62" s="194">
        <v>7</v>
      </c>
      <c r="DP62" s="458">
        <v>139</v>
      </c>
      <c r="DR62" s="480" t="s">
        <v>303</v>
      </c>
      <c r="DS62" s="481">
        <v>0</v>
      </c>
      <c r="DT62" s="481">
        <v>0</v>
      </c>
      <c r="DU62" s="481">
        <v>0</v>
      </c>
      <c r="DV62" s="481">
        <v>0</v>
      </c>
      <c r="DW62" s="482">
        <v>0</v>
      </c>
      <c r="DX62" s="1" t="b">
        <v>1</v>
      </c>
    </row>
    <row r="63" spans="2:128" s="1" customFormat="1" ht="18" customHeight="1">
      <c r="B63" s="204" t="s">
        <v>304</v>
      </c>
      <c r="C63" s="406">
        <v>28</v>
      </c>
      <c r="D63" s="115">
        <v>11</v>
      </c>
      <c r="E63" s="425">
        <v>1121</v>
      </c>
      <c r="F63" s="408">
        <v>1160</v>
      </c>
      <c r="G63" s="165">
        <v>5</v>
      </c>
      <c r="H63" s="115">
        <v>2</v>
      </c>
      <c r="I63" s="457">
        <v>700</v>
      </c>
      <c r="J63" s="408">
        <v>707</v>
      </c>
      <c r="K63" s="420">
        <v>24</v>
      </c>
      <c r="L63" s="421">
        <v>3</v>
      </c>
      <c r="M63" s="457">
        <v>1379</v>
      </c>
      <c r="N63" s="408">
        <v>1406</v>
      </c>
      <c r="O63" s="116">
        <v>9</v>
      </c>
      <c r="P63" s="115">
        <v>4</v>
      </c>
      <c r="Q63" s="406">
        <v>78</v>
      </c>
      <c r="R63" s="408">
        <v>91</v>
      </c>
      <c r="S63" s="409">
        <v>1</v>
      </c>
      <c r="T63" s="410">
        <v>3365</v>
      </c>
      <c r="U63"/>
      <c r="V63" s="205" t="s">
        <v>373</v>
      </c>
      <c r="W63" s="411">
        <v>0</v>
      </c>
      <c r="X63" s="262">
        <v>0</v>
      </c>
      <c r="Y63" s="262">
        <v>0</v>
      </c>
      <c r="Z63" s="263">
        <v>0</v>
      </c>
      <c r="AA63" s="412">
        <v>0</v>
      </c>
      <c r="AB63" s="264">
        <v>0</v>
      </c>
      <c r="AC63" s="264">
        <v>0</v>
      </c>
      <c r="AD63" s="263">
        <v>0</v>
      </c>
      <c r="AE63" s="412">
        <v>2</v>
      </c>
      <c r="AF63" s="264">
        <v>0</v>
      </c>
      <c r="AG63" s="264">
        <v>0</v>
      </c>
      <c r="AH63" s="263">
        <v>0</v>
      </c>
      <c r="AI63" s="412">
        <v>2</v>
      </c>
      <c r="AJ63" s="265">
        <v>0</v>
      </c>
      <c r="AK63" s="265">
        <v>0</v>
      </c>
      <c r="AL63" s="266">
        <v>0</v>
      </c>
      <c r="AM63" s="412">
        <v>3</v>
      </c>
      <c r="AN63" s="262">
        <v>0</v>
      </c>
      <c r="AO63" s="262">
        <v>1</v>
      </c>
      <c r="AP63" s="263">
        <v>0</v>
      </c>
      <c r="AQ63" s="412">
        <v>2</v>
      </c>
      <c r="AR63" s="262">
        <v>0</v>
      </c>
      <c r="AS63" s="262">
        <v>0</v>
      </c>
      <c r="AT63" s="262">
        <v>0</v>
      </c>
      <c r="AU63" s="412">
        <v>0</v>
      </c>
      <c r="AV63" s="265">
        <v>0</v>
      </c>
      <c r="AW63" s="265">
        <v>0</v>
      </c>
      <c r="AX63" s="265">
        <v>0</v>
      </c>
      <c r="AY63" s="412">
        <v>0</v>
      </c>
      <c r="AZ63" s="262">
        <v>0</v>
      </c>
      <c r="BA63" s="262">
        <v>0</v>
      </c>
      <c r="BB63" s="262">
        <v>0</v>
      </c>
      <c r="BC63" s="413">
        <v>5</v>
      </c>
      <c r="BD63" s="414">
        <v>0</v>
      </c>
      <c r="BE63" s="414">
        <v>1</v>
      </c>
      <c r="BF63" s="415">
        <v>0</v>
      </c>
      <c r="BG63" s="399"/>
      <c r="BH63" s="412">
        <v>4</v>
      </c>
      <c r="BI63" s="262">
        <v>0</v>
      </c>
      <c r="BJ63" s="262">
        <v>0</v>
      </c>
      <c r="BK63" s="263">
        <v>0</v>
      </c>
      <c r="BM63" s="267">
        <v>0</v>
      </c>
      <c r="BN63" s="265">
        <v>1</v>
      </c>
      <c r="BO63" s="265">
        <v>0</v>
      </c>
      <c r="BP63" s="268">
        <v>0</v>
      </c>
      <c r="BQ63" s="416">
        <v>1</v>
      </c>
      <c r="BS63" s="205" t="s">
        <v>373</v>
      </c>
      <c r="BT63" s="421">
        <v>13</v>
      </c>
      <c r="BU63" s="421">
        <v>3</v>
      </c>
      <c r="BV63" s="421">
        <v>6</v>
      </c>
      <c r="BW63" s="425">
        <v>0</v>
      </c>
      <c r="BX63" s="417">
        <v>22</v>
      </c>
      <c r="BZ63" s="420">
        <v>107</v>
      </c>
      <c r="CA63" s="421">
        <v>74</v>
      </c>
      <c r="CB63" s="421">
        <v>90</v>
      </c>
      <c r="CC63" s="407">
        <v>0</v>
      </c>
      <c r="CD63" s="417">
        <v>271</v>
      </c>
      <c r="CF63" s="205" t="s">
        <v>373</v>
      </c>
      <c r="CG63" s="478">
        <v>6</v>
      </c>
      <c r="CH63" s="269">
        <v>0</v>
      </c>
      <c r="CI63" s="269">
        <v>0</v>
      </c>
      <c r="CJ63" s="269">
        <v>6</v>
      </c>
      <c r="CK63" s="269">
        <v>0</v>
      </c>
      <c r="CL63" s="419">
        <v>142</v>
      </c>
      <c r="CM63" s="419">
        <v>1</v>
      </c>
      <c r="CN63" s="115">
        <v>1</v>
      </c>
      <c r="CO63" s="115">
        <v>0</v>
      </c>
      <c r="CP63" s="421">
        <v>0</v>
      </c>
      <c r="CQ63" s="115">
        <v>0</v>
      </c>
      <c r="CR63" s="115">
        <v>0</v>
      </c>
      <c r="CS63" s="115">
        <v>0</v>
      </c>
      <c r="CT63" s="115">
        <v>0</v>
      </c>
      <c r="CU63" s="115">
        <v>0</v>
      </c>
      <c r="CW63" s="204" t="s">
        <v>304</v>
      </c>
      <c r="CX63" s="165">
        <v>120</v>
      </c>
      <c r="CY63" s="115">
        <v>75</v>
      </c>
      <c r="CZ63" s="115">
        <v>93</v>
      </c>
      <c r="DA63" s="407">
        <v>0</v>
      </c>
      <c r="DB63" s="417">
        <v>288</v>
      </c>
      <c r="DD63" s="201" t="s">
        <v>304</v>
      </c>
      <c r="DE63" s="423">
        <v>0</v>
      </c>
      <c r="DF63" s="423">
        <v>0</v>
      </c>
      <c r="DG63" s="423">
        <v>0</v>
      </c>
      <c r="DH63" s="423">
        <v>0</v>
      </c>
      <c r="DI63" s="424">
        <v>0</v>
      </c>
      <c r="DK63" s="202" t="s">
        <v>304</v>
      </c>
      <c r="DL63" s="194">
        <v>107</v>
      </c>
      <c r="DM63" s="194">
        <v>74</v>
      </c>
      <c r="DN63" s="194">
        <v>90</v>
      </c>
      <c r="DO63" s="194">
        <v>0</v>
      </c>
      <c r="DP63" s="458">
        <v>271</v>
      </c>
      <c r="DR63" s="469" t="s">
        <v>304</v>
      </c>
      <c r="DS63" s="470">
        <v>0</v>
      </c>
      <c r="DT63" s="470">
        <v>0</v>
      </c>
      <c r="DU63" s="470">
        <v>0</v>
      </c>
      <c r="DV63" s="470">
        <v>0</v>
      </c>
      <c r="DW63" s="471">
        <v>0</v>
      </c>
      <c r="DX63" s="1" t="b">
        <v>1</v>
      </c>
    </row>
    <row r="64" spans="2:128" s="1" customFormat="1" ht="18" customHeight="1">
      <c r="B64" s="204" t="s">
        <v>374</v>
      </c>
      <c r="C64" s="406">
        <v>118</v>
      </c>
      <c r="D64" s="406">
        <v>9</v>
      </c>
      <c r="E64" s="457">
        <v>0</v>
      </c>
      <c r="F64" s="408">
        <v>127</v>
      </c>
      <c r="G64" s="165">
        <v>17</v>
      </c>
      <c r="H64" s="115">
        <v>9</v>
      </c>
      <c r="I64" s="477">
        <v>0</v>
      </c>
      <c r="J64" s="408">
        <v>26</v>
      </c>
      <c r="K64" s="420">
        <v>21</v>
      </c>
      <c r="L64" s="421">
        <v>5</v>
      </c>
      <c r="M64" s="477">
        <v>0</v>
      </c>
      <c r="N64" s="408">
        <v>26</v>
      </c>
      <c r="O64" s="116">
        <v>42</v>
      </c>
      <c r="P64" s="116">
        <v>8</v>
      </c>
      <c r="Q64" s="116">
        <v>0</v>
      </c>
      <c r="R64" s="408">
        <v>50</v>
      </c>
      <c r="S64" s="409">
        <v>2128</v>
      </c>
      <c r="T64" s="410">
        <v>2357</v>
      </c>
      <c r="U64"/>
      <c r="V64" s="205" t="s">
        <v>374</v>
      </c>
      <c r="W64" s="411">
        <v>0</v>
      </c>
      <c r="X64" s="262">
        <v>0</v>
      </c>
      <c r="Y64" s="262">
        <v>0</v>
      </c>
      <c r="Z64" s="263">
        <v>0</v>
      </c>
      <c r="AA64" s="412">
        <v>0</v>
      </c>
      <c r="AB64" s="264">
        <v>0</v>
      </c>
      <c r="AC64" s="264">
        <v>0</v>
      </c>
      <c r="AD64" s="263">
        <v>0</v>
      </c>
      <c r="AE64" s="412">
        <v>1</v>
      </c>
      <c r="AF64" s="264">
        <v>0</v>
      </c>
      <c r="AG64" s="264">
        <v>0</v>
      </c>
      <c r="AH64" s="263">
        <v>1</v>
      </c>
      <c r="AI64" s="412">
        <v>1</v>
      </c>
      <c r="AJ64" s="265">
        <v>0</v>
      </c>
      <c r="AK64" s="265">
        <v>0</v>
      </c>
      <c r="AL64" s="266">
        <v>1</v>
      </c>
      <c r="AM64" s="412">
        <v>3</v>
      </c>
      <c r="AN64" s="262">
        <v>0</v>
      </c>
      <c r="AO64" s="262">
        <v>0</v>
      </c>
      <c r="AP64" s="263">
        <v>1</v>
      </c>
      <c r="AQ64" s="412">
        <v>1</v>
      </c>
      <c r="AR64" s="262">
        <v>0</v>
      </c>
      <c r="AS64" s="262">
        <v>0</v>
      </c>
      <c r="AT64" s="262">
        <v>1</v>
      </c>
      <c r="AU64" s="412">
        <v>1</v>
      </c>
      <c r="AV64" s="265">
        <v>0</v>
      </c>
      <c r="AW64" s="265">
        <v>0</v>
      </c>
      <c r="AX64" s="266">
        <v>0</v>
      </c>
      <c r="AY64" s="412">
        <v>1</v>
      </c>
      <c r="AZ64" s="262">
        <v>0</v>
      </c>
      <c r="BA64" s="262">
        <v>0</v>
      </c>
      <c r="BB64" s="262">
        <v>0</v>
      </c>
      <c r="BC64" s="413">
        <v>5</v>
      </c>
      <c r="BD64" s="414">
        <v>0</v>
      </c>
      <c r="BE64" s="414">
        <v>0</v>
      </c>
      <c r="BF64" s="415">
        <v>2</v>
      </c>
      <c r="BG64" s="399"/>
      <c r="BH64" s="412">
        <v>3</v>
      </c>
      <c r="BI64" s="262">
        <v>0</v>
      </c>
      <c r="BJ64" s="262">
        <v>0</v>
      </c>
      <c r="BK64" s="263">
        <v>2</v>
      </c>
      <c r="BM64" s="267">
        <v>1</v>
      </c>
      <c r="BN64" s="265">
        <v>0</v>
      </c>
      <c r="BO64" s="265">
        <v>1</v>
      </c>
      <c r="BP64" s="268">
        <v>1</v>
      </c>
      <c r="BQ64" s="416">
        <v>3</v>
      </c>
      <c r="BS64" s="205" t="s">
        <v>374</v>
      </c>
      <c r="BT64" s="421">
        <v>8</v>
      </c>
      <c r="BU64" s="421">
        <v>2</v>
      </c>
      <c r="BV64" s="421">
        <v>6</v>
      </c>
      <c r="BW64" s="425">
        <v>8</v>
      </c>
      <c r="BX64" s="417">
        <v>24</v>
      </c>
      <c r="BZ64" s="420">
        <v>115</v>
      </c>
      <c r="CA64" s="421">
        <v>71</v>
      </c>
      <c r="CB64" s="421">
        <v>119</v>
      </c>
      <c r="CC64" s="407">
        <v>113</v>
      </c>
      <c r="CD64" s="417">
        <v>418</v>
      </c>
      <c r="CF64" s="205" t="s">
        <v>374</v>
      </c>
      <c r="CG64" s="478">
        <v>6</v>
      </c>
      <c r="CH64" s="269">
        <v>0</v>
      </c>
      <c r="CI64" s="269">
        <v>0</v>
      </c>
      <c r="CJ64" s="269">
        <v>0</v>
      </c>
      <c r="CK64" s="269">
        <v>6</v>
      </c>
      <c r="CL64" s="419">
        <v>19</v>
      </c>
      <c r="CM64" s="419">
        <v>1</v>
      </c>
      <c r="CN64" s="115">
        <v>1</v>
      </c>
      <c r="CO64" s="115">
        <v>0</v>
      </c>
      <c r="CP64" s="115">
        <v>0</v>
      </c>
      <c r="CQ64" s="115">
        <v>0</v>
      </c>
      <c r="CR64" s="115">
        <v>0</v>
      </c>
      <c r="CS64" s="115">
        <v>0</v>
      </c>
      <c r="CT64" s="115">
        <v>0</v>
      </c>
      <c r="CU64" s="115">
        <v>0</v>
      </c>
      <c r="CW64" s="204" t="s">
        <v>374</v>
      </c>
      <c r="CX64" s="165">
        <v>123</v>
      </c>
      <c r="CY64" s="115">
        <v>72</v>
      </c>
      <c r="CZ64" s="115">
        <v>122</v>
      </c>
      <c r="DA64" s="407">
        <v>120</v>
      </c>
      <c r="DB64" s="417">
        <v>437</v>
      </c>
      <c r="DD64" s="201" t="s">
        <v>374</v>
      </c>
      <c r="DE64" s="423">
        <v>0</v>
      </c>
      <c r="DF64" s="423">
        <v>0</v>
      </c>
      <c r="DG64" s="423">
        <v>0</v>
      </c>
      <c r="DH64" s="423">
        <v>0</v>
      </c>
      <c r="DI64" s="424">
        <v>0</v>
      </c>
      <c r="DK64" s="202" t="s">
        <v>374</v>
      </c>
      <c r="DL64" s="194">
        <v>115</v>
      </c>
      <c r="DM64" s="194">
        <v>71</v>
      </c>
      <c r="DN64" s="194">
        <v>119</v>
      </c>
      <c r="DO64" s="194">
        <v>113</v>
      </c>
      <c r="DP64" s="458">
        <v>418</v>
      </c>
      <c r="DR64" s="469" t="s">
        <v>374</v>
      </c>
      <c r="DS64" s="470">
        <v>0</v>
      </c>
      <c r="DT64" s="470">
        <v>0</v>
      </c>
      <c r="DU64" s="470">
        <v>0</v>
      </c>
      <c r="DV64" s="470">
        <v>0</v>
      </c>
      <c r="DW64" s="471">
        <v>0</v>
      </c>
      <c r="DX64" s="1" t="b">
        <v>1</v>
      </c>
    </row>
    <row r="65" spans="2:128" s="1" customFormat="1" ht="18" customHeight="1">
      <c r="B65" s="204" t="s">
        <v>375</v>
      </c>
      <c r="C65" s="406">
        <v>3</v>
      </c>
      <c r="D65" s="406">
        <v>20</v>
      </c>
      <c r="E65" s="457">
        <v>0</v>
      </c>
      <c r="F65" s="408">
        <v>23</v>
      </c>
      <c r="G65" s="165">
        <v>0</v>
      </c>
      <c r="H65" s="115">
        <v>4</v>
      </c>
      <c r="I65" s="477">
        <v>0</v>
      </c>
      <c r="J65" s="408">
        <v>4</v>
      </c>
      <c r="K65" s="420">
        <v>1</v>
      </c>
      <c r="L65" s="421">
        <v>9</v>
      </c>
      <c r="M65" s="477">
        <v>0</v>
      </c>
      <c r="N65" s="408">
        <v>10</v>
      </c>
      <c r="O65" s="116">
        <v>3</v>
      </c>
      <c r="P65" s="116">
        <v>0</v>
      </c>
      <c r="Q65" s="116">
        <v>0</v>
      </c>
      <c r="R65" s="408">
        <v>3</v>
      </c>
      <c r="S65" s="409">
        <v>1365</v>
      </c>
      <c r="T65" s="410">
        <v>1405</v>
      </c>
      <c r="U65"/>
      <c r="V65" s="205" t="s">
        <v>375</v>
      </c>
      <c r="W65" s="411">
        <v>12</v>
      </c>
      <c r="X65" s="262">
        <v>5</v>
      </c>
      <c r="Y65" s="262">
        <v>0</v>
      </c>
      <c r="Z65" s="263">
        <v>2</v>
      </c>
      <c r="AA65" s="412">
        <v>6</v>
      </c>
      <c r="AB65" s="264">
        <v>1</v>
      </c>
      <c r="AC65" s="264">
        <v>0</v>
      </c>
      <c r="AD65" s="263">
        <v>2</v>
      </c>
      <c r="AE65" s="412">
        <v>1</v>
      </c>
      <c r="AF65" s="264">
        <v>0</v>
      </c>
      <c r="AG65" s="264">
        <v>0</v>
      </c>
      <c r="AH65" s="263">
        <v>0</v>
      </c>
      <c r="AI65" s="412">
        <v>0</v>
      </c>
      <c r="AJ65" s="265">
        <v>0</v>
      </c>
      <c r="AK65" s="265">
        <v>0</v>
      </c>
      <c r="AL65" s="266">
        <v>0</v>
      </c>
      <c r="AM65" s="412">
        <v>2</v>
      </c>
      <c r="AN65" s="262">
        <v>0</v>
      </c>
      <c r="AO65" s="262">
        <v>0</v>
      </c>
      <c r="AP65" s="263">
        <v>0</v>
      </c>
      <c r="AQ65" s="412">
        <v>1</v>
      </c>
      <c r="AR65" s="262">
        <v>0</v>
      </c>
      <c r="AS65" s="262">
        <v>0</v>
      </c>
      <c r="AT65" s="262">
        <v>0</v>
      </c>
      <c r="AU65" s="412">
        <v>0</v>
      </c>
      <c r="AV65" s="265">
        <v>0</v>
      </c>
      <c r="AW65" s="265">
        <v>0</v>
      </c>
      <c r="AX65" s="265">
        <v>0</v>
      </c>
      <c r="AY65" s="412">
        <v>0</v>
      </c>
      <c r="AZ65" s="262">
        <v>0</v>
      </c>
      <c r="BA65" s="262">
        <v>0</v>
      </c>
      <c r="BB65" s="262">
        <v>0</v>
      </c>
      <c r="BC65" s="413">
        <v>15</v>
      </c>
      <c r="BD65" s="414">
        <v>5</v>
      </c>
      <c r="BE65" s="414">
        <v>0</v>
      </c>
      <c r="BF65" s="415">
        <v>2</v>
      </c>
      <c r="BG65" s="399"/>
      <c r="BH65" s="412">
        <v>7</v>
      </c>
      <c r="BI65" s="262">
        <v>1</v>
      </c>
      <c r="BJ65" s="262">
        <v>0</v>
      </c>
      <c r="BK65" s="263">
        <v>2</v>
      </c>
      <c r="BM65" s="267">
        <v>13</v>
      </c>
      <c r="BN65" s="265">
        <v>2</v>
      </c>
      <c r="BO65" s="265">
        <v>5</v>
      </c>
      <c r="BP65" s="268">
        <v>0</v>
      </c>
      <c r="BQ65" s="416">
        <v>20</v>
      </c>
      <c r="BS65" s="205" t="s">
        <v>375</v>
      </c>
      <c r="BT65" s="421">
        <v>11</v>
      </c>
      <c r="BU65" s="421">
        <v>0</v>
      </c>
      <c r="BV65" s="421">
        <v>1</v>
      </c>
      <c r="BW65" s="425">
        <v>0</v>
      </c>
      <c r="BX65" s="417">
        <v>12</v>
      </c>
      <c r="BZ65" s="420">
        <v>138</v>
      </c>
      <c r="CA65" s="421">
        <v>42</v>
      </c>
      <c r="CB65" s="421">
        <v>77</v>
      </c>
      <c r="CC65" s="407">
        <v>8</v>
      </c>
      <c r="CD65" s="417">
        <v>265</v>
      </c>
      <c r="CF65" s="205" t="s">
        <v>375</v>
      </c>
      <c r="CG65" s="478">
        <v>3</v>
      </c>
      <c r="CH65" s="269">
        <v>3</v>
      </c>
      <c r="CI65" s="269">
        <v>0</v>
      </c>
      <c r="CJ65" s="269">
        <v>0</v>
      </c>
      <c r="CK65" s="269">
        <v>0</v>
      </c>
      <c r="CL65" s="419">
        <v>25</v>
      </c>
      <c r="CM65" s="419">
        <v>1</v>
      </c>
      <c r="CN65" s="115">
        <v>1</v>
      </c>
      <c r="CO65" s="115">
        <v>0</v>
      </c>
      <c r="CP65" s="115">
        <v>0</v>
      </c>
      <c r="CQ65" s="115">
        <v>0</v>
      </c>
      <c r="CR65" s="115">
        <v>0</v>
      </c>
      <c r="CS65" s="115">
        <v>0</v>
      </c>
      <c r="CT65" s="115">
        <v>0</v>
      </c>
      <c r="CU65" s="115">
        <v>0</v>
      </c>
      <c r="CW65" s="204" t="s">
        <v>375</v>
      </c>
      <c r="CX65" s="165">
        <v>137</v>
      </c>
      <c r="CY65" s="115">
        <v>41</v>
      </c>
      <c r="CZ65" s="115">
        <v>76</v>
      </c>
      <c r="DA65" s="407">
        <v>8</v>
      </c>
      <c r="DB65" s="417">
        <v>262</v>
      </c>
      <c r="DD65" s="201" t="s">
        <v>375</v>
      </c>
      <c r="DE65" s="423">
        <v>0</v>
      </c>
      <c r="DF65" s="423">
        <v>0</v>
      </c>
      <c r="DG65" s="423">
        <v>0</v>
      </c>
      <c r="DH65" s="423">
        <v>0</v>
      </c>
      <c r="DI65" s="424">
        <v>0</v>
      </c>
      <c r="DK65" s="202" t="s">
        <v>375</v>
      </c>
      <c r="DL65" s="194">
        <v>138</v>
      </c>
      <c r="DM65" s="194">
        <v>42</v>
      </c>
      <c r="DN65" s="194">
        <v>77</v>
      </c>
      <c r="DO65" s="194">
        <v>8</v>
      </c>
      <c r="DP65" s="458">
        <v>265</v>
      </c>
      <c r="DR65" s="469" t="s">
        <v>375</v>
      </c>
      <c r="DS65" s="470">
        <v>0</v>
      </c>
      <c r="DT65" s="470">
        <v>0</v>
      </c>
      <c r="DU65" s="470">
        <v>0</v>
      </c>
      <c r="DV65" s="470">
        <v>0</v>
      </c>
      <c r="DW65" s="471">
        <v>0</v>
      </c>
      <c r="DX65" s="1" t="b">
        <v>1</v>
      </c>
    </row>
    <row r="66" spans="2:128" s="1" customFormat="1" ht="18" customHeight="1">
      <c r="B66" s="204" t="s">
        <v>305</v>
      </c>
      <c r="C66" s="406">
        <v>0</v>
      </c>
      <c r="D66" s="115">
        <v>117</v>
      </c>
      <c r="E66" s="425">
        <v>2597</v>
      </c>
      <c r="F66" s="408">
        <v>2714</v>
      </c>
      <c r="G66" s="165">
        <v>0</v>
      </c>
      <c r="H66" s="115">
        <v>21</v>
      </c>
      <c r="I66" s="457">
        <v>1207</v>
      </c>
      <c r="J66" s="408">
        <v>1228</v>
      </c>
      <c r="K66" s="420">
        <v>0</v>
      </c>
      <c r="L66" s="421">
        <v>68</v>
      </c>
      <c r="M66" s="457">
        <v>2283</v>
      </c>
      <c r="N66" s="408">
        <v>2351</v>
      </c>
      <c r="O66" s="116">
        <v>0</v>
      </c>
      <c r="P66" s="115">
        <v>11</v>
      </c>
      <c r="Q66" s="406">
        <v>17</v>
      </c>
      <c r="R66" s="408">
        <v>28</v>
      </c>
      <c r="S66" s="409">
        <v>0</v>
      </c>
      <c r="T66" s="410">
        <v>6321</v>
      </c>
      <c r="U66"/>
      <c r="V66" s="205" t="s">
        <v>376</v>
      </c>
      <c r="W66" s="411">
        <v>48</v>
      </c>
      <c r="X66" s="262">
        <v>2</v>
      </c>
      <c r="Y66" s="262">
        <v>2</v>
      </c>
      <c r="Z66" s="263">
        <v>0</v>
      </c>
      <c r="AA66" s="412">
        <v>28</v>
      </c>
      <c r="AB66" s="264">
        <v>1</v>
      </c>
      <c r="AC66" s="264">
        <v>1</v>
      </c>
      <c r="AD66" s="263">
        <v>0</v>
      </c>
      <c r="AE66" s="412">
        <v>7</v>
      </c>
      <c r="AF66" s="264">
        <v>0</v>
      </c>
      <c r="AG66" s="264">
        <v>0</v>
      </c>
      <c r="AH66" s="263">
        <v>3</v>
      </c>
      <c r="AI66" s="412">
        <v>5</v>
      </c>
      <c r="AJ66" s="265">
        <v>0</v>
      </c>
      <c r="AK66" s="265">
        <v>0</v>
      </c>
      <c r="AL66" s="266">
        <v>2</v>
      </c>
      <c r="AM66" s="412">
        <v>25</v>
      </c>
      <c r="AN66" s="262">
        <v>0</v>
      </c>
      <c r="AO66" s="262">
        <v>0</v>
      </c>
      <c r="AP66" s="263">
        <v>12</v>
      </c>
      <c r="AQ66" s="412">
        <v>18</v>
      </c>
      <c r="AR66" s="262">
        <v>0</v>
      </c>
      <c r="AS66" s="262">
        <v>0</v>
      </c>
      <c r="AT66" s="262">
        <v>11</v>
      </c>
      <c r="AU66" s="412">
        <v>0</v>
      </c>
      <c r="AV66" s="265">
        <v>0</v>
      </c>
      <c r="AW66" s="265">
        <v>0</v>
      </c>
      <c r="AX66" s="265">
        <v>0</v>
      </c>
      <c r="AY66" s="412">
        <v>0</v>
      </c>
      <c r="AZ66" s="262">
        <v>0</v>
      </c>
      <c r="BA66" s="262">
        <v>0</v>
      </c>
      <c r="BB66" s="262">
        <v>0</v>
      </c>
      <c r="BC66" s="413">
        <v>80</v>
      </c>
      <c r="BD66" s="414">
        <v>2</v>
      </c>
      <c r="BE66" s="414">
        <v>2</v>
      </c>
      <c r="BF66" s="415">
        <v>15</v>
      </c>
      <c r="BG66" s="399"/>
      <c r="BH66" s="412">
        <v>51</v>
      </c>
      <c r="BI66" s="262">
        <v>1</v>
      </c>
      <c r="BJ66" s="262">
        <v>1</v>
      </c>
      <c r="BK66" s="263">
        <v>13</v>
      </c>
      <c r="BM66" s="267">
        <v>37</v>
      </c>
      <c r="BN66" s="265">
        <v>7</v>
      </c>
      <c r="BO66" s="265">
        <v>23</v>
      </c>
      <c r="BP66" s="268">
        <v>0</v>
      </c>
      <c r="BQ66" s="416">
        <v>67</v>
      </c>
      <c r="BS66" s="205" t="s">
        <v>376</v>
      </c>
      <c r="BT66" s="421">
        <v>48</v>
      </c>
      <c r="BU66" s="421">
        <v>9</v>
      </c>
      <c r="BV66" s="421">
        <v>8</v>
      </c>
      <c r="BW66" s="425">
        <v>0</v>
      </c>
      <c r="BX66" s="417">
        <v>65</v>
      </c>
      <c r="BZ66" s="420">
        <v>608</v>
      </c>
      <c r="CA66" s="421">
        <v>357</v>
      </c>
      <c r="CB66" s="421">
        <v>468</v>
      </c>
      <c r="CC66" s="425">
        <v>0</v>
      </c>
      <c r="CD66" s="417">
        <v>1433</v>
      </c>
      <c r="CF66" s="205" t="s">
        <v>376</v>
      </c>
      <c r="CG66" s="478">
        <v>25</v>
      </c>
      <c r="CH66" s="269">
        <v>25</v>
      </c>
      <c r="CI66" s="269">
        <v>0</v>
      </c>
      <c r="CJ66" s="269">
        <v>0</v>
      </c>
      <c r="CK66" s="269">
        <v>0</v>
      </c>
      <c r="CL66" s="419">
        <v>377</v>
      </c>
      <c r="CM66" s="419">
        <v>1</v>
      </c>
      <c r="CN66" s="115">
        <v>1</v>
      </c>
      <c r="CO66" s="115">
        <v>0</v>
      </c>
      <c r="CP66" s="115">
        <v>0</v>
      </c>
      <c r="CQ66" s="115">
        <v>0</v>
      </c>
      <c r="CR66" s="115">
        <v>0</v>
      </c>
      <c r="CS66" s="115">
        <v>0</v>
      </c>
      <c r="CT66" s="115">
        <v>0</v>
      </c>
      <c r="CU66" s="115">
        <v>0</v>
      </c>
      <c r="CW66" s="204" t="s">
        <v>305</v>
      </c>
      <c r="CX66" s="165">
        <v>608</v>
      </c>
      <c r="CY66" s="115">
        <v>359</v>
      </c>
      <c r="CZ66" s="115">
        <v>451</v>
      </c>
      <c r="DA66" s="425">
        <v>0</v>
      </c>
      <c r="DB66" s="417">
        <v>1418</v>
      </c>
      <c r="DD66" s="201" t="s">
        <v>305</v>
      </c>
      <c r="DE66" s="423">
        <v>0</v>
      </c>
      <c r="DF66" s="423">
        <v>0</v>
      </c>
      <c r="DG66" s="423">
        <v>0</v>
      </c>
      <c r="DH66" s="423">
        <v>0</v>
      </c>
      <c r="DI66" s="424">
        <v>0</v>
      </c>
      <c r="DK66" s="202" t="s">
        <v>305</v>
      </c>
      <c r="DL66" s="194">
        <v>608</v>
      </c>
      <c r="DM66" s="194">
        <v>357</v>
      </c>
      <c r="DN66" s="194">
        <v>468</v>
      </c>
      <c r="DO66" s="194">
        <v>0</v>
      </c>
      <c r="DP66" s="458">
        <v>1433</v>
      </c>
      <c r="DR66" s="469" t="s">
        <v>305</v>
      </c>
      <c r="DS66" s="470">
        <v>0</v>
      </c>
      <c r="DT66" s="470">
        <v>0</v>
      </c>
      <c r="DU66" s="470">
        <v>0</v>
      </c>
      <c r="DV66" s="470">
        <v>0</v>
      </c>
      <c r="DW66" s="471">
        <v>0</v>
      </c>
      <c r="DX66" s="1" t="b">
        <v>1</v>
      </c>
    </row>
    <row r="67" spans="2:128" s="1" customFormat="1" ht="18" customHeight="1">
      <c r="B67" s="204" t="s">
        <v>306</v>
      </c>
      <c r="C67" s="406">
        <v>38</v>
      </c>
      <c r="D67" s="115">
        <v>47</v>
      </c>
      <c r="E67" s="425">
        <v>2276</v>
      </c>
      <c r="F67" s="408">
        <v>2361</v>
      </c>
      <c r="G67" s="165">
        <v>11</v>
      </c>
      <c r="H67" s="115">
        <v>14</v>
      </c>
      <c r="I67" s="457">
        <v>1731</v>
      </c>
      <c r="J67" s="408">
        <v>1756</v>
      </c>
      <c r="K67" s="420">
        <v>19</v>
      </c>
      <c r="L67" s="421">
        <v>46</v>
      </c>
      <c r="M67" s="457">
        <v>1909</v>
      </c>
      <c r="N67" s="408">
        <v>1974</v>
      </c>
      <c r="O67" s="116">
        <v>4</v>
      </c>
      <c r="P67" s="115">
        <v>16</v>
      </c>
      <c r="Q67" s="115">
        <v>262</v>
      </c>
      <c r="R67" s="408">
        <v>282</v>
      </c>
      <c r="S67" s="409">
        <v>0</v>
      </c>
      <c r="T67" s="410">
        <v>6373</v>
      </c>
      <c r="U67"/>
      <c r="V67" s="205" t="s">
        <v>377</v>
      </c>
      <c r="W67" s="411">
        <v>35</v>
      </c>
      <c r="X67" s="262">
        <v>0</v>
      </c>
      <c r="Y67" s="262">
        <v>0</v>
      </c>
      <c r="Z67" s="263">
        <v>0</v>
      </c>
      <c r="AA67" s="412">
        <v>27</v>
      </c>
      <c r="AB67" s="264">
        <v>0</v>
      </c>
      <c r="AC67" s="264">
        <v>0</v>
      </c>
      <c r="AD67" s="263">
        <v>0</v>
      </c>
      <c r="AE67" s="412">
        <v>7</v>
      </c>
      <c r="AF67" s="264">
        <v>0</v>
      </c>
      <c r="AG67" s="264">
        <v>0</v>
      </c>
      <c r="AH67" s="263">
        <v>0</v>
      </c>
      <c r="AI67" s="412">
        <v>5</v>
      </c>
      <c r="AJ67" s="265">
        <v>0</v>
      </c>
      <c r="AK67" s="265">
        <v>0</v>
      </c>
      <c r="AL67" s="266">
        <v>0</v>
      </c>
      <c r="AM67" s="412">
        <v>29</v>
      </c>
      <c r="AN67" s="262">
        <v>0</v>
      </c>
      <c r="AO67" s="262">
        <v>0</v>
      </c>
      <c r="AP67" s="263">
        <v>0</v>
      </c>
      <c r="AQ67" s="412">
        <v>27</v>
      </c>
      <c r="AR67" s="262">
        <v>0</v>
      </c>
      <c r="AS67" s="262">
        <v>0</v>
      </c>
      <c r="AT67" s="262">
        <v>0</v>
      </c>
      <c r="AU67" s="412">
        <v>2</v>
      </c>
      <c r="AV67" s="265">
        <v>0</v>
      </c>
      <c r="AW67" s="265">
        <v>0</v>
      </c>
      <c r="AX67" s="265">
        <v>0</v>
      </c>
      <c r="AY67" s="412">
        <v>2</v>
      </c>
      <c r="AZ67" s="262">
        <v>0</v>
      </c>
      <c r="BA67" s="262">
        <v>0</v>
      </c>
      <c r="BB67" s="262">
        <v>0</v>
      </c>
      <c r="BC67" s="413">
        <v>73</v>
      </c>
      <c r="BD67" s="414">
        <v>0</v>
      </c>
      <c r="BE67" s="414">
        <v>0</v>
      </c>
      <c r="BF67" s="415">
        <v>0</v>
      </c>
      <c r="BG67" s="399"/>
      <c r="BH67" s="412">
        <v>61</v>
      </c>
      <c r="BI67" s="262">
        <v>0</v>
      </c>
      <c r="BJ67" s="262">
        <v>0</v>
      </c>
      <c r="BK67" s="263">
        <v>0</v>
      </c>
      <c r="BM67" s="267">
        <v>11</v>
      </c>
      <c r="BN67" s="265">
        <v>9</v>
      </c>
      <c r="BO67" s="265">
        <v>10</v>
      </c>
      <c r="BP67" s="268">
        <v>0</v>
      </c>
      <c r="BQ67" s="416">
        <v>30</v>
      </c>
      <c r="BS67" s="205" t="s">
        <v>377</v>
      </c>
      <c r="BT67" s="421">
        <v>34</v>
      </c>
      <c r="BU67" s="421">
        <v>3</v>
      </c>
      <c r="BV67" s="421">
        <v>11</v>
      </c>
      <c r="BW67" s="425">
        <v>2</v>
      </c>
      <c r="BX67" s="417">
        <v>50</v>
      </c>
      <c r="BZ67" s="420">
        <v>315</v>
      </c>
      <c r="CA67" s="421">
        <v>196</v>
      </c>
      <c r="CB67" s="421">
        <v>274</v>
      </c>
      <c r="CC67" s="407">
        <v>45</v>
      </c>
      <c r="CD67" s="417">
        <v>830</v>
      </c>
      <c r="CF67" s="205" t="s">
        <v>377</v>
      </c>
      <c r="CG67" s="478">
        <v>31</v>
      </c>
      <c r="CH67" s="269">
        <v>31</v>
      </c>
      <c r="CI67" s="269">
        <v>0</v>
      </c>
      <c r="CJ67" s="269">
        <v>0</v>
      </c>
      <c r="CK67" s="269">
        <v>0</v>
      </c>
      <c r="CL67" s="419">
        <v>609</v>
      </c>
      <c r="CM67" s="419">
        <v>11</v>
      </c>
      <c r="CN67" s="115">
        <v>11</v>
      </c>
      <c r="CO67" s="115">
        <v>0</v>
      </c>
      <c r="CP67" s="115">
        <v>0</v>
      </c>
      <c r="CQ67" s="115">
        <v>0</v>
      </c>
      <c r="CR67" s="115">
        <v>0</v>
      </c>
      <c r="CS67" s="115">
        <v>0</v>
      </c>
      <c r="CT67" s="115">
        <v>0</v>
      </c>
      <c r="CU67" s="115">
        <v>0</v>
      </c>
      <c r="CW67" s="204" t="s">
        <v>306</v>
      </c>
      <c r="CX67" s="165">
        <v>314</v>
      </c>
      <c r="CY67" s="115">
        <v>192</v>
      </c>
      <c r="CZ67" s="115">
        <v>256</v>
      </c>
      <c r="DA67" s="407">
        <v>45</v>
      </c>
      <c r="DB67" s="417">
        <v>807</v>
      </c>
      <c r="DD67" s="201" t="s">
        <v>306</v>
      </c>
      <c r="DE67" s="423">
        <v>0</v>
      </c>
      <c r="DF67" s="423">
        <v>0</v>
      </c>
      <c r="DG67" s="423">
        <v>0</v>
      </c>
      <c r="DH67" s="423">
        <v>0</v>
      </c>
      <c r="DI67" s="424">
        <v>0</v>
      </c>
      <c r="DK67" s="202" t="s">
        <v>306</v>
      </c>
      <c r="DL67" s="194">
        <v>315</v>
      </c>
      <c r="DM67" s="194">
        <v>196</v>
      </c>
      <c r="DN67" s="194">
        <v>274</v>
      </c>
      <c r="DO67" s="194">
        <v>45</v>
      </c>
      <c r="DP67" s="458">
        <v>830</v>
      </c>
      <c r="DR67" s="469" t="s">
        <v>306</v>
      </c>
      <c r="DS67" s="470">
        <v>0</v>
      </c>
      <c r="DT67" s="470">
        <v>0</v>
      </c>
      <c r="DU67" s="470">
        <v>0</v>
      </c>
      <c r="DV67" s="470">
        <v>0</v>
      </c>
      <c r="DW67" s="471">
        <v>0</v>
      </c>
      <c r="DX67" s="1" t="b">
        <v>1</v>
      </c>
    </row>
    <row r="68" spans="2:128" s="1" customFormat="1" ht="18" customHeight="1">
      <c r="B68" s="204" t="s">
        <v>307</v>
      </c>
      <c r="C68" s="406">
        <v>104</v>
      </c>
      <c r="D68" s="115">
        <v>85</v>
      </c>
      <c r="E68" s="425">
        <v>15506</v>
      </c>
      <c r="F68" s="408">
        <v>15695</v>
      </c>
      <c r="G68" s="165">
        <v>50</v>
      </c>
      <c r="H68" s="115">
        <v>21</v>
      </c>
      <c r="I68" s="457">
        <v>6815</v>
      </c>
      <c r="J68" s="408">
        <v>6886</v>
      </c>
      <c r="K68" s="420">
        <v>19</v>
      </c>
      <c r="L68" s="421">
        <v>18</v>
      </c>
      <c r="M68" s="457">
        <v>9719</v>
      </c>
      <c r="N68" s="408">
        <v>9756</v>
      </c>
      <c r="O68" s="116">
        <v>70</v>
      </c>
      <c r="P68" s="115">
        <v>1</v>
      </c>
      <c r="Q68" s="406">
        <v>718</v>
      </c>
      <c r="R68" s="408">
        <v>789</v>
      </c>
      <c r="S68" s="409">
        <v>0</v>
      </c>
      <c r="T68" s="410">
        <v>33126</v>
      </c>
      <c r="U68"/>
      <c r="V68" s="205" t="s">
        <v>378</v>
      </c>
      <c r="W68" s="411">
        <v>59</v>
      </c>
      <c r="X68" s="262">
        <v>0</v>
      </c>
      <c r="Y68" s="262">
        <v>0</v>
      </c>
      <c r="Z68" s="263">
        <v>0</v>
      </c>
      <c r="AA68" s="412">
        <v>0</v>
      </c>
      <c r="AB68" s="264">
        <v>0</v>
      </c>
      <c r="AC68" s="264">
        <v>0</v>
      </c>
      <c r="AD68" s="263">
        <v>0</v>
      </c>
      <c r="AE68" s="412">
        <v>14</v>
      </c>
      <c r="AF68" s="264">
        <v>0</v>
      </c>
      <c r="AG68" s="264">
        <v>0</v>
      </c>
      <c r="AH68" s="263">
        <v>0</v>
      </c>
      <c r="AI68" s="412">
        <v>0</v>
      </c>
      <c r="AJ68" s="265">
        <v>0</v>
      </c>
      <c r="AK68" s="265">
        <v>0</v>
      </c>
      <c r="AL68" s="266">
        <v>0</v>
      </c>
      <c r="AM68" s="412">
        <v>12</v>
      </c>
      <c r="AN68" s="262">
        <v>0</v>
      </c>
      <c r="AO68" s="262">
        <v>0</v>
      </c>
      <c r="AP68" s="263">
        <v>0</v>
      </c>
      <c r="AQ68" s="412">
        <v>0</v>
      </c>
      <c r="AR68" s="262">
        <v>0</v>
      </c>
      <c r="AS68" s="262">
        <v>0</v>
      </c>
      <c r="AT68" s="262">
        <v>0</v>
      </c>
      <c r="AU68" s="412">
        <v>0</v>
      </c>
      <c r="AV68" s="265">
        <v>0</v>
      </c>
      <c r="AW68" s="265">
        <v>0</v>
      </c>
      <c r="AX68" s="265">
        <v>0</v>
      </c>
      <c r="AY68" s="412">
        <v>67</v>
      </c>
      <c r="AZ68" s="262">
        <v>0</v>
      </c>
      <c r="BA68" s="262">
        <v>0</v>
      </c>
      <c r="BB68" s="263">
        <v>0</v>
      </c>
      <c r="BC68" s="413">
        <v>85</v>
      </c>
      <c r="BD68" s="414">
        <v>0</v>
      </c>
      <c r="BE68" s="414">
        <v>0</v>
      </c>
      <c r="BF68" s="415">
        <v>0</v>
      </c>
      <c r="BG68" s="399"/>
      <c r="BH68" s="412">
        <v>67</v>
      </c>
      <c r="BI68" s="262">
        <v>0</v>
      </c>
      <c r="BJ68" s="262">
        <v>0</v>
      </c>
      <c r="BK68" s="263">
        <v>0</v>
      </c>
      <c r="BM68" s="267">
        <v>32</v>
      </c>
      <c r="BN68" s="265">
        <v>9</v>
      </c>
      <c r="BO68" s="265">
        <v>11</v>
      </c>
      <c r="BP68" s="268">
        <v>0</v>
      </c>
      <c r="BQ68" s="416">
        <v>52</v>
      </c>
      <c r="BS68" s="205" t="s">
        <v>378</v>
      </c>
      <c r="BT68" s="421">
        <v>110</v>
      </c>
      <c r="BU68" s="421">
        <v>10</v>
      </c>
      <c r="BV68" s="421">
        <v>11</v>
      </c>
      <c r="BW68" s="425">
        <v>0</v>
      </c>
      <c r="BX68" s="417">
        <v>131</v>
      </c>
      <c r="BZ68" s="420">
        <v>1609</v>
      </c>
      <c r="CA68" s="421">
        <v>595</v>
      </c>
      <c r="CB68" s="421">
        <v>675</v>
      </c>
      <c r="CC68" s="407">
        <v>22</v>
      </c>
      <c r="CD68" s="417">
        <v>2901</v>
      </c>
      <c r="CF68" s="205" t="s">
        <v>378</v>
      </c>
      <c r="CG68" s="478">
        <v>78</v>
      </c>
      <c r="CH68" s="269">
        <v>39</v>
      </c>
      <c r="CI68" s="269">
        <v>0</v>
      </c>
      <c r="CJ68" s="269">
        <v>39</v>
      </c>
      <c r="CK68" s="269">
        <v>0</v>
      </c>
      <c r="CL68" s="419">
        <v>118</v>
      </c>
      <c r="CM68" s="419">
        <v>24</v>
      </c>
      <c r="CN68" s="115">
        <v>24</v>
      </c>
      <c r="CO68" s="115">
        <v>0</v>
      </c>
      <c r="CP68" s="115">
        <v>0</v>
      </c>
      <c r="CQ68" s="115">
        <v>0</v>
      </c>
      <c r="CR68" s="115">
        <v>0</v>
      </c>
      <c r="CS68" s="115">
        <v>0</v>
      </c>
      <c r="CT68" s="115">
        <v>0</v>
      </c>
      <c r="CU68" s="115">
        <v>0</v>
      </c>
      <c r="CW68" s="204" t="s">
        <v>307</v>
      </c>
      <c r="CX68" s="165">
        <v>1660</v>
      </c>
      <c r="CY68" s="115">
        <v>591</v>
      </c>
      <c r="CZ68" s="115">
        <v>673</v>
      </c>
      <c r="DA68" s="407">
        <v>23</v>
      </c>
      <c r="DB68" s="417">
        <v>2947</v>
      </c>
      <c r="DD68" s="201" t="s">
        <v>307</v>
      </c>
      <c r="DE68" s="423">
        <v>0</v>
      </c>
      <c r="DF68" s="423">
        <v>0</v>
      </c>
      <c r="DG68" s="423">
        <v>-1</v>
      </c>
      <c r="DH68" s="423">
        <v>1</v>
      </c>
      <c r="DI68" s="424">
        <v>0</v>
      </c>
      <c r="DK68" s="202" t="s">
        <v>307</v>
      </c>
      <c r="DL68" s="194">
        <v>1609</v>
      </c>
      <c r="DM68" s="194">
        <v>595</v>
      </c>
      <c r="DN68" s="194">
        <v>674</v>
      </c>
      <c r="DO68" s="194">
        <v>23</v>
      </c>
      <c r="DP68" s="458">
        <v>2901</v>
      </c>
      <c r="DR68" s="480" t="s">
        <v>307</v>
      </c>
      <c r="DS68" s="481">
        <v>0</v>
      </c>
      <c r="DT68" s="481">
        <v>0</v>
      </c>
      <c r="DU68" s="481">
        <v>1</v>
      </c>
      <c r="DV68" s="481">
        <v>-1</v>
      </c>
      <c r="DW68" s="482">
        <v>0</v>
      </c>
      <c r="DX68" s="1" t="b">
        <v>1</v>
      </c>
    </row>
    <row r="69" spans="2:128" s="1" customFormat="1" ht="18" customHeight="1">
      <c r="B69" s="204" t="s">
        <v>308</v>
      </c>
      <c r="C69" s="406">
        <v>0</v>
      </c>
      <c r="D69" s="115">
        <v>33</v>
      </c>
      <c r="E69" s="425">
        <v>0</v>
      </c>
      <c r="F69" s="408">
        <v>33</v>
      </c>
      <c r="G69" s="165">
        <v>0</v>
      </c>
      <c r="H69" s="115">
        <v>8</v>
      </c>
      <c r="I69" s="457">
        <v>0</v>
      </c>
      <c r="J69" s="408">
        <v>8</v>
      </c>
      <c r="K69" s="420">
        <v>0</v>
      </c>
      <c r="L69" s="421">
        <v>20</v>
      </c>
      <c r="M69" s="457">
        <v>0</v>
      </c>
      <c r="N69" s="408">
        <v>20</v>
      </c>
      <c r="O69" s="116">
        <v>0</v>
      </c>
      <c r="P69" s="115">
        <v>1</v>
      </c>
      <c r="Q69" s="406">
        <v>0</v>
      </c>
      <c r="R69" s="408">
        <v>1</v>
      </c>
      <c r="S69" s="409">
        <v>0</v>
      </c>
      <c r="T69" s="410">
        <v>62</v>
      </c>
      <c r="U69"/>
      <c r="V69" s="205" t="s">
        <v>379</v>
      </c>
      <c r="W69" s="411">
        <v>8</v>
      </c>
      <c r="X69" s="262">
        <v>0</v>
      </c>
      <c r="Y69" s="262">
        <v>0</v>
      </c>
      <c r="Z69" s="263">
        <v>0</v>
      </c>
      <c r="AA69" s="412">
        <v>2</v>
      </c>
      <c r="AB69" s="264">
        <v>0</v>
      </c>
      <c r="AC69" s="264">
        <v>0</v>
      </c>
      <c r="AD69" s="263">
        <v>0</v>
      </c>
      <c r="AE69" s="412">
        <v>1</v>
      </c>
      <c r="AF69" s="264">
        <v>0</v>
      </c>
      <c r="AG69" s="264">
        <v>0</v>
      </c>
      <c r="AH69" s="263">
        <v>0</v>
      </c>
      <c r="AI69" s="412">
        <v>1</v>
      </c>
      <c r="AJ69" s="265">
        <v>0</v>
      </c>
      <c r="AK69" s="265">
        <v>0</v>
      </c>
      <c r="AL69" s="266">
        <v>0</v>
      </c>
      <c r="AM69" s="412">
        <v>5</v>
      </c>
      <c r="AN69" s="262">
        <v>0</v>
      </c>
      <c r="AO69" s="262">
        <v>0</v>
      </c>
      <c r="AP69" s="263">
        <v>0</v>
      </c>
      <c r="AQ69" s="412">
        <v>3</v>
      </c>
      <c r="AR69" s="262">
        <v>0</v>
      </c>
      <c r="AS69" s="262">
        <v>0</v>
      </c>
      <c r="AT69" s="262">
        <v>0</v>
      </c>
      <c r="AU69" s="412">
        <v>1</v>
      </c>
      <c r="AV69" s="265">
        <v>0</v>
      </c>
      <c r="AW69" s="265">
        <v>0</v>
      </c>
      <c r="AX69" s="265">
        <v>0</v>
      </c>
      <c r="AY69" s="412">
        <v>1</v>
      </c>
      <c r="AZ69" s="262">
        <v>0</v>
      </c>
      <c r="BA69" s="262">
        <v>0</v>
      </c>
      <c r="BB69" s="262">
        <v>0</v>
      </c>
      <c r="BC69" s="413">
        <v>15</v>
      </c>
      <c r="BD69" s="414">
        <v>0</v>
      </c>
      <c r="BE69" s="414">
        <v>0</v>
      </c>
      <c r="BF69" s="415">
        <v>0</v>
      </c>
      <c r="BG69" s="399"/>
      <c r="BH69" s="412">
        <v>7</v>
      </c>
      <c r="BI69" s="262">
        <v>0</v>
      </c>
      <c r="BJ69" s="262">
        <v>0</v>
      </c>
      <c r="BK69" s="263">
        <v>0</v>
      </c>
      <c r="BM69" s="267">
        <v>6</v>
      </c>
      <c r="BN69" s="265">
        <v>1</v>
      </c>
      <c r="BO69" s="265">
        <v>2</v>
      </c>
      <c r="BP69" s="268">
        <v>0</v>
      </c>
      <c r="BQ69" s="416">
        <v>9</v>
      </c>
      <c r="BS69" s="205" t="s">
        <v>379</v>
      </c>
      <c r="BT69" s="421">
        <v>9</v>
      </c>
      <c r="BU69" s="421">
        <v>0</v>
      </c>
      <c r="BV69" s="421">
        <v>5</v>
      </c>
      <c r="BW69" s="425">
        <v>0</v>
      </c>
      <c r="BX69" s="417">
        <v>14</v>
      </c>
      <c r="BZ69" s="420">
        <v>123</v>
      </c>
      <c r="CA69" s="421">
        <v>184</v>
      </c>
      <c r="CB69" s="421">
        <v>147</v>
      </c>
      <c r="CC69" s="407">
        <v>9</v>
      </c>
      <c r="CD69" s="417">
        <v>463</v>
      </c>
      <c r="CF69" s="205" t="s">
        <v>379</v>
      </c>
      <c r="CG69" s="478">
        <v>7</v>
      </c>
      <c r="CH69" s="269">
        <v>7</v>
      </c>
      <c r="CI69" s="269">
        <v>0</v>
      </c>
      <c r="CJ69" s="269">
        <v>0</v>
      </c>
      <c r="CK69" s="269">
        <v>0</v>
      </c>
      <c r="CL69" s="419">
        <v>126</v>
      </c>
      <c r="CM69" s="419">
        <v>1</v>
      </c>
      <c r="CN69" s="115">
        <v>1</v>
      </c>
      <c r="CO69" s="115">
        <v>0</v>
      </c>
      <c r="CP69" s="115">
        <v>0</v>
      </c>
      <c r="CQ69" s="115">
        <v>0</v>
      </c>
      <c r="CR69" s="115">
        <v>0</v>
      </c>
      <c r="CS69" s="115">
        <v>0</v>
      </c>
      <c r="CT69" s="115">
        <v>0</v>
      </c>
      <c r="CU69" s="115">
        <v>0</v>
      </c>
      <c r="CW69" s="204" t="s">
        <v>308</v>
      </c>
      <c r="CX69" s="165">
        <v>124</v>
      </c>
      <c r="CY69" s="115">
        <v>183</v>
      </c>
      <c r="CZ69" s="115">
        <v>147</v>
      </c>
      <c r="DA69" s="407">
        <v>8</v>
      </c>
      <c r="DB69" s="417">
        <v>462</v>
      </c>
      <c r="DD69" s="201" t="s">
        <v>308</v>
      </c>
      <c r="DE69" s="423">
        <v>0</v>
      </c>
      <c r="DF69" s="423">
        <v>0</v>
      </c>
      <c r="DG69" s="423">
        <v>0</v>
      </c>
      <c r="DH69" s="423">
        <v>0</v>
      </c>
      <c r="DI69" s="424">
        <v>0</v>
      </c>
      <c r="DK69" s="202" t="s">
        <v>308</v>
      </c>
      <c r="DL69" s="194">
        <v>123</v>
      </c>
      <c r="DM69" s="194">
        <v>184</v>
      </c>
      <c r="DN69" s="194">
        <v>147</v>
      </c>
      <c r="DO69" s="194">
        <v>9</v>
      </c>
      <c r="DP69" s="458">
        <v>463</v>
      </c>
      <c r="DR69" s="474" t="s">
        <v>308</v>
      </c>
      <c r="DS69" s="475">
        <v>0</v>
      </c>
      <c r="DT69" s="475">
        <v>0</v>
      </c>
      <c r="DU69" s="475">
        <v>0</v>
      </c>
      <c r="DV69" s="475">
        <v>0</v>
      </c>
      <c r="DW69" s="476">
        <v>0</v>
      </c>
      <c r="DX69" s="1" t="b">
        <v>1</v>
      </c>
    </row>
    <row r="70" spans="2:128" s="1" customFormat="1" ht="18" customHeight="1">
      <c r="B70" s="204" t="s">
        <v>309</v>
      </c>
      <c r="C70" s="406">
        <v>24</v>
      </c>
      <c r="D70" s="115">
        <v>68</v>
      </c>
      <c r="E70" s="425">
        <v>4126</v>
      </c>
      <c r="F70" s="408">
        <v>4218</v>
      </c>
      <c r="G70" s="165">
        <v>7</v>
      </c>
      <c r="H70" s="115">
        <v>18</v>
      </c>
      <c r="I70" s="457">
        <v>1332</v>
      </c>
      <c r="J70" s="408">
        <v>1357</v>
      </c>
      <c r="K70" s="420">
        <v>14</v>
      </c>
      <c r="L70" s="421">
        <v>19</v>
      </c>
      <c r="M70" s="457">
        <v>2269</v>
      </c>
      <c r="N70" s="408">
        <v>2302</v>
      </c>
      <c r="O70" s="116">
        <v>15</v>
      </c>
      <c r="P70" s="115">
        <v>13</v>
      </c>
      <c r="Q70" s="406">
        <v>227</v>
      </c>
      <c r="R70" s="408">
        <v>255</v>
      </c>
      <c r="S70" s="409">
        <v>75</v>
      </c>
      <c r="T70" s="410">
        <v>8207</v>
      </c>
      <c r="U70"/>
      <c r="V70" s="205" t="s">
        <v>380</v>
      </c>
      <c r="W70" s="411">
        <v>11</v>
      </c>
      <c r="X70" s="262">
        <v>0</v>
      </c>
      <c r="Y70" s="262">
        <v>0</v>
      </c>
      <c r="Z70" s="263">
        <v>1</v>
      </c>
      <c r="AA70" s="412">
        <v>10</v>
      </c>
      <c r="AB70" s="264">
        <v>0</v>
      </c>
      <c r="AC70" s="264">
        <v>0</v>
      </c>
      <c r="AD70" s="263">
        <v>1</v>
      </c>
      <c r="AE70" s="412">
        <v>4</v>
      </c>
      <c r="AF70" s="264">
        <v>0</v>
      </c>
      <c r="AG70" s="264">
        <v>0</v>
      </c>
      <c r="AH70" s="263">
        <v>0</v>
      </c>
      <c r="AI70" s="412">
        <v>1</v>
      </c>
      <c r="AJ70" s="265">
        <v>0</v>
      </c>
      <c r="AK70" s="265">
        <v>0</v>
      </c>
      <c r="AL70" s="266">
        <v>0</v>
      </c>
      <c r="AM70" s="412">
        <v>4</v>
      </c>
      <c r="AN70" s="262">
        <v>1</v>
      </c>
      <c r="AO70" s="262">
        <v>0</v>
      </c>
      <c r="AP70" s="263">
        <v>1</v>
      </c>
      <c r="AQ70" s="412">
        <v>4</v>
      </c>
      <c r="AR70" s="262">
        <v>1</v>
      </c>
      <c r="AS70" s="262">
        <v>0</v>
      </c>
      <c r="AT70" s="262">
        <v>1</v>
      </c>
      <c r="AU70" s="412">
        <v>1</v>
      </c>
      <c r="AV70" s="265">
        <v>0</v>
      </c>
      <c r="AW70" s="265">
        <v>0</v>
      </c>
      <c r="AX70" s="265">
        <v>0</v>
      </c>
      <c r="AY70" s="412">
        <v>1</v>
      </c>
      <c r="AZ70" s="262">
        <v>0</v>
      </c>
      <c r="BA70" s="262">
        <v>0</v>
      </c>
      <c r="BB70" s="262">
        <v>0</v>
      </c>
      <c r="BC70" s="413">
        <v>20</v>
      </c>
      <c r="BD70" s="414">
        <v>1</v>
      </c>
      <c r="BE70" s="414">
        <v>0</v>
      </c>
      <c r="BF70" s="415">
        <v>2</v>
      </c>
      <c r="BG70" s="399"/>
      <c r="BH70" s="412">
        <v>16</v>
      </c>
      <c r="BI70" s="262">
        <v>1</v>
      </c>
      <c r="BJ70" s="262">
        <v>0</v>
      </c>
      <c r="BK70" s="263">
        <v>2</v>
      </c>
      <c r="BM70" s="267">
        <v>24</v>
      </c>
      <c r="BN70" s="265">
        <v>3</v>
      </c>
      <c r="BO70" s="265">
        <v>9</v>
      </c>
      <c r="BP70" s="268">
        <v>0</v>
      </c>
      <c r="BQ70" s="416">
        <v>36</v>
      </c>
      <c r="BS70" s="205" t="s">
        <v>380</v>
      </c>
      <c r="BT70" s="421">
        <v>29</v>
      </c>
      <c r="BU70" s="421">
        <v>4</v>
      </c>
      <c r="BV70" s="421">
        <v>7</v>
      </c>
      <c r="BW70" s="425">
        <v>2</v>
      </c>
      <c r="BX70" s="417">
        <v>42</v>
      </c>
      <c r="BZ70" s="420">
        <v>350</v>
      </c>
      <c r="CA70" s="421">
        <v>96</v>
      </c>
      <c r="CB70" s="421">
        <v>137</v>
      </c>
      <c r="CC70" s="407">
        <v>35</v>
      </c>
      <c r="CD70" s="417">
        <v>618</v>
      </c>
      <c r="CF70" s="205" t="s">
        <v>380</v>
      </c>
      <c r="CG70" s="478">
        <v>18</v>
      </c>
      <c r="CH70" s="269">
        <v>17</v>
      </c>
      <c r="CI70" s="269">
        <v>0</v>
      </c>
      <c r="CJ70" s="269">
        <v>1</v>
      </c>
      <c r="CK70" s="269">
        <v>0</v>
      </c>
      <c r="CL70" s="419">
        <v>86</v>
      </c>
      <c r="CM70" s="419">
        <v>1</v>
      </c>
      <c r="CN70" s="115">
        <v>1</v>
      </c>
      <c r="CO70" s="115">
        <v>0</v>
      </c>
      <c r="CP70" s="115">
        <v>0</v>
      </c>
      <c r="CQ70" s="115">
        <v>0</v>
      </c>
      <c r="CR70" s="115">
        <v>0</v>
      </c>
      <c r="CS70" s="115">
        <v>0</v>
      </c>
      <c r="CT70" s="115">
        <v>0</v>
      </c>
      <c r="CU70" s="115">
        <v>0</v>
      </c>
      <c r="CW70" s="204" t="s">
        <v>309</v>
      </c>
      <c r="CX70" s="165">
        <v>368</v>
      </c>
      <c r="CY70" s="115">
        <v>97</v>
      </c>
      <c r="CZ70" s="115">
        <v>140</v>
      </c>
      <c r="DA70" s="407">
        <v>35</v>
      </c>
      <c r="DB70" s="417">
        <v>640</v>
      </c>
      <c r="DD70" s="201" t="s">
        <v>309</v>
      </c>
      <c r="DE70" s="423">
        <v>0</v>
      </c>
      <c r="DF70" s="423">
        <v>1</v>
      </c>
      <c r="DG70" s="423">
        <v>0</v>
      </c>
      <c r="DH70" s="423">
        <v>-1</v>
      </c>
      <c r="DI70" s="424">
        <v>0</v>
      </c>
      <c r="DK70" s="202" t="s">
        <v>309</v>
      </c>
      <c r="DL70" s="194">
        <v>350</v>
      </c>
      <c r="DM70" s="194">
        <v>97</v>
      </c>
      <c r="DN70" s="194">
        <v>137</v>
      </c>
      <c r="DO70" s="194">
        <v>34</v>
      </c>
      <c r="DP70" s="458">
        <v>618</v>
      </c>
      <c r="DR70" s="474" t="s">
        <v>309</v>
      </c>
      <c r="DS70" s="475">
        <v>0</v>
      </c>
      <c r="DT70" s="475">
        <v>-1</v>
      </c>
      <c r="DU70" s="475">
        <v>0</v>
      </c>
      <c r="DV70" s="475">
        <v>1</v>
      </c>
      <c r="DW70" s="476">
        <v>0</v>
      </c>
      <c r="DX70" s="1" t="b">
        <v>1</v>
      </c>
    </row>
    <row r="71" spans="2:128" s="1" customFormat="1" ht="18" customHeight="1">
      <c r="B71" s="204" t="s">
        <v>310</v>
      </c>
      <c r="C71" s="406">
        <v>11</v>
      </c>
      <c r="D71" s="115">
        <v>6</v>
      </c>
      <c r="E71" s="425">
        <v>503</v>
      </c>
      <c r="F71" s="408">
        <v>520</v>
      </c>
      <c r="G71" s="165">
        <v>8</v>
      </c>
      <c r="H71" s="115">
        <v>5</v>
      </c>
      <c r="I71" s="457">
        <v>1028</v>
      </c>
      <c r="J71" s="408">
        <v>1041</v>
      </c>
      <c r="K71" s="420">
        <v>14</v>
      </c>
      <c r="L71" s="421">
        <v>11</v>
      </c>
      <c r="M71" s="457">
        <v>1660</v>
      </c>
      <c r="N71" s="408">
        <v>1685</v>
      </c>
      <c r="O71" s="116">
        <v>4</v>
      </c>
      <c r="P71" s="115">
        <v>1</v>
      </c>
      <c r="Q71" s="406">
        <v>18</v>
      </c>
      <c r="R71" s="408">
        <v>23</v>
      </c>
      <c r="S71" s="409">
        <v>0</v>
      </c>
      <c r="T71" s="410">
        <v>3269</v>
      </c>
      <c r="U71"/>
      <c r="V71" s="205" t="s">
        <v>310</v>
      </c>
      <c r="W71" s="411">
        <v>4</v>
      </c>
      <c r="X71" s="262">
        <v>1</v>
      </c>
      <c r="Y71" s="262">
        <v>0</v>
      </c>
      <c r="Z71" s="263">
        <v>0</v>
      </c>
      <c r="AA71" s="412">
        <v>1</v>
      </c>
      <c r="AB71" s="264">
        <v>0</v>
      </c>
      <c r="AC71" s="264">
        <v>0</v>
      </c>
      <c r="AD71" s="263">
        <v>0</v>
      </c>
      <c r="AE71" s="412">
        <v>9</v>
      </c>
      <c r="AF71" s="264">
        <v>1</v>
      </c>
      <c r="AG71" s="264">
        <v>0</v>
      </c>
      <c r="AH71" s="263">
        <v>0</v>
      </c>
      <c r="AI71" s="412">
        <v>6</v>
      </c>
      <c r="AJ71" s="265">
        <v>1</v>
      </c>
      <c r="AK71" s="265">
        <v>0</v>
      </c>
      <c r="AL71" s="266">
        <v>0</v>
      </c>
      <c r="AM71" s="412">
        <v>10</v>
      </c>
      <c r="AN71" s="262">
        <v>1</v>
      </c>
      <c r="AO71" s="262">
        <v>1</v>
      </c>
      <c r="AP71" s="263">
        <v>0</v>
      </c>
      <c r="AQ71" s="412">
        <v>8</v>
      </c>
      <c r="AR71" s="262">
        <v>0</v>
      </c>
      <c r="AS71" s="262">
        <v>1</v>
      </c>
      <c r="AT71" s="262">
        <v>0</v>
      </c>
      <c r="AU71" s="412">
        <v>0</v>
      </c>
      <c r="AV71" s="265">
        <v>0</v>
      </c>
      <c r="AW71" s="265">
        <v>0</v>
      </c>
      <c r="AX71" s="265">
        <v>0</v>
      </c>
      <c r="AY71" s="412">
        <v>0</v>
      </c>
      <c r="AZ71" s="262">
        <v>0</v>
      </c>
      <c r="BA71" s="262">
        <v>0</v>
      </c>
      <c r="BB71" s="262">
        <v>0</v>
      </c>
      <c r="BC71" s="413">
        <v>23</v>
      </c>
      <c r="BD71" s="414">
        <v>3</v>
      </c>
      <c r="BE71" s="414">
        <v>1</v>
      </c>
      <c r="BF71" s="415">
        <v>0</v>
      </c>
      <c r="BG71" s="399"/>
      <c r="BH71" s="412">
        <v>15</v>
      </c>
      <c r="BI71" s="262">
        <v>1</v>
      </c>
      <c r="BJ71" s="262">
        <v>1</v>
      </c>
      <c r="BK71" s="263">
        <v>0</v>
      </c>
      <c r="BM71" s="267">
        <v>12</v>
      </c>
      <c r="BN71" s="265">
        <v>4</v>
      </c>
      <c r="BO71" s="265">
        <v>18</v>
      </c>
      <c r="BP71" s="268">
        <v>1</v>
      </c>
      <c r="BQ71" s="416">
        <v>35</v>
      </c>
      <c r="BS71" s="205" t="s">
        <v>381</v>
      </c>
      <c r="BT71" s="421">
        <v>3</v>
      </c>
      <c r="BU71" s="421">
        <v>2</v>
      </c>
      <c r="BV71" s="421">
        <v>4</v>
      </c>
      <c r="BW71" s="425">
        <v>0</v>
      </c>
      <c r="BX71" s="417">
        <v>9</v>
      </c>
      <c r="BZ71" s="420">
        <v>35</v>
      </c>
      <c r="CA71" s="421">
        <v>78</v>
      </c>
      <c r="CB71" s="421">
        <v>106</v>
      </c>
      <c r="CC71" s="407">
        <v>3</v>
      </c>
      <c r="CD71" s="417">
        <v>222</v>
      </c>
      <c r="CF71" s="205" t="s">
        <v>310</v>
      </c>
      <c r="CG71" s="478">
        <v>6</v>
      </c>
      <c r="CH71" s="269">
        <v>5</v>
      </c>
      <c r="CI71" s="269">
        <v>0</v>
      </c>
      <c r="CJ71" s="269">
        <v>0</v>
      </c>
      <c r="CK71" s="269">
        <v>1</v>
      </c>
      <c r="CL71" s="419">
        <v>48</v>
      </c>
      <c r="CM71" s="419">
        <v>1</v>
      </c>
      <c r="CN71" s="115">
        <v>1</v>
      </c>
      <c r="CO71" s="115">
        <v>0</v>
      </c>
      <c r="CP71" s="115">
        <v>0</v>
      </c>
      <c r="CQ71" s="115">
        <v>0</v>
      </c>
      <c r="CR71" s="115">
        <v>0</v>
      </c>
      <c r="CS71" s="115">
        <v>0</v>
      </c>
      <c r="CT71" s="115">
        <v>0</v>
      </c>
      <c r="CU71" s="115">
        <v>0</v>
      </c>
      <c r="CW71" s="204" t="s">
        <v>310</v>
      </c>
      <c r="CX71" s="165">
        <v>34</v>
      </c>
      <c r="CY71" s="115">
        <v>71</v>
      </c>
      <c r="CZ71" s="115">
        <v>100</v>
      </c>
      <c r="DA71" s="407">
        <v>3</v>
      </c>
      <c r="DB71" s="417">
        <v>208</v>
      </c>
      <c r="DD71" s="201" t="s">
        <v>310</v>
      </c>
      <c r="DE71" s="423">
        <v>0</v>
      </c>
      <c r="DF71" s="423">
        <v>0</v>
      </c>
      <c r="DG71" s="423">
        <v>0</v>
      </c>
      <c r="DH71" s="423">
        <v>0</v>
      </c>
      <c r="DI71" s="424">
        <v>0</v>
      </c>
      <c r="DK71" s="202" t="s">
        <v>310</v>
      </c>
      <c r="DL71" s="194">
        <v>35</v>
      </c>
      <c r="DM71" s="194">
        <v>78</v>
      </c>
      <c r="DN71" s="194">
        <v>106</v>
      </c>
      <c r="DO71" s="194">
        <v>3</v>
      </c>
      <c r="DP71" s="458">
        <v>222</v>
      </c>
      <c r="DR71" s="469" t="s">
        <v>310</v>
      </c>
      <c r="DS71" s="470">
        <v>0</v>
      </c>
      <c r="DT71" s="470">
        <v>0</v>
      </c>
      <c r="DU71" s="470">
        <v>0</v>
      </c>
      <c r="DV71" s="470">
        <v>0</v>
      </c>
      <c r="DW71" s="471">
        <v>0</v>
      </c>
      <c r="DX71" s="1" t="b">
        <v>1</v>
      </c>
    </row>
    <row r="72" spans="2:128" s="1" customFormat="1" ht="18" customHeight="1">
      <c r="B72" s="204" t="s">
        <v>311</v>
      </c>
      <c r="C72" s="406">
        <v>4</v>
      </c>
      <c r="D72" s="115">
        <v>10</v>
      </c>
      <c r="E72" s="425">
        <v>2027</v>
      </c>
      <c r="F72" s="408">
        <v>2041</v>
      </c>
      <c r="G72" s="165">
        <v>0</v>
      </c>
      <c r="H72" s="115">
        <v>1</v>
      </c>
      <c r="I72" s="457">
        <v>965</v>
      </c>
      <c r="J72" s="408">
        <v>966</v>
      </c>
      <c r="K72" s="420">
        <v>1</v>
      </c>
      <c r="L72" s="421">
        <v>4</v>
      </c>
      <c r="M72" s="457">
        <v>1957</v>
      </c>
      <c r="N72" s="408">
        <v>1962</v>
      </c>
      <c r="O72" s="116">
        <v>3</v>
      </c>
      <c r="P72" s="115">
        <v>0</v>
      </c>
      <c r="Q72" s="406">
        <v>0</v>
      </c>
      <c r="R72" s="408">
        <v>3</v>
      </c>
      <c r="S72" s="409">
        <v>0</v>
      </c>
      <c r="T72" s="410">
        <v>4972</v>
      </c>
      <c r="U72"/>
      <c r="V72" s="205" t="s">
        <v>382</v>
      </c>
      <c r="W72" s="411">
        <v>10</v>
      </c>
      <c r="X72" s="262">
        <v>0</v>
      </c>
      <c r="Y72" s="262">
        <v>0</v>
      </c>
      <c r="Z72" s="263">
        <v>0</v>
      </c>
      <c r="AA72" s="412">
        <v>5</v>
      </c>
      <c r="AB72" s="264">
        <v>0</v>
      </c>
      <c r="AC72" s="264">
        <v>0</v>
      </c>
      <c r="AD72" s="263">
        <v>0</v>
      </c>
      <c r="AE72" s="412">
        <v>3</v>
      </c>
      <c r="AF72" s="264">
        <v>0</v>
      </c>
      <c r="AG72" s="264">
        <v>0</v>
      </c>
      <c r="AH72" s="263">
        <v>1</v>
      </c>
      <c r="AI72" s="412">
        <v>2</v>
      </c>
      <c r="AJ72" s="265">
        <v>0</v>
      </c>
      <c r="AK72" s="265">
        <v>0</v>
      </c>
      <c r="AL72" s="266">
        <v>1</v>
      </c>
      <c r="AM72" s="412">
        <v>4</v>
      </c>
      <c r="AN72" s="262">
        <v>0</v>
      </c>
      <c r="AO72" s="262">
        <v>0</v>
      </c>
      <c r="AP72" s="263">
        <v>0</v>
      </c>
      <c r="AQ72" s="412">
        <v>2</v>
      </c>
      <c r="AR72" s="262">
        <v>0</v>
      </c>
      <c r="AS72" s="262">
        <v>0</v>
      </c>
      <c r="AT72" s="262">
        <v>0</v>
      </c>
      <c r="AU72" s="412">
        <v>0</v>
      </c>
      <c r="AV72" s="265">
        <v>0</v>
      </c>
      <c r="AW72" s="265">
        <v>0</v>
      </c>
      <c r="AX72" s="265">
        <v>0</v>
      </c>
      <c r="AY72" s="412">
        <v>0</v>
      </c>
      <c r="AZ72" s="262">
        <v>0</v>
      </c>
      <c r="BA72" s="262">
        <v>0</v>
      </c>
      <c r="BB72" s="262">
        <v>0</v>
      </c>
      <c r="BC72" s="413">
        <v>17</v>
      </c>
      <c r="BD72" s="414">
        <v>0</v>
      </c>
      <c r="BE72" s="414">
        <v>0</v>
      </c>
      <c r="BF72" s="415">
        <v>1</v>
      </c>
      <c r="BG72" s="399"/>
      <c r="BH72" s="412">
        <v>9</v>
      </c>
      <c r="BI72" s="262">
        <v>0</v>
      </c>
      <c r="BJ72" s="262">
        <v>0</v>
      </c>
      <c r="BK72" s="263">
        <v>1</v>
      </c>
      <c r="BM72" s="267">
        <v>6</v>
      </c>
      <c r="BN72" s="265">
        <v>1</v>
      </c>
      <c r="BO72" s="265">
        <v>5</v>
      </c>
      <c r="BP72" s="268">
        <v>0</v>
      </c>
      <c r="BQ72" s="416">
        <v>12</v>
      </c>
      <c r="BS72" s="205" t="s">
        <v>382</v>
      </c>
      <c r="BT72" s="421">
        <v>19</v>
      </c>
      <c r="BU72" s="421">
        <v>4</v>
      </c>
      <c r="BV72" s="421">
        <v>9</v>
      </c>
      <c r="BW72" s="425">
        <v>0</v>
      </c>
      <c r="BX72" s="417">
        <v>32</v>
      </c>
      <c r="BZ72" s="165">
        <v>187</v>
      </c>
      <c r="CA72" s="421">
        <v>76</v>
      </c>
      <c r="CB72" s="421">
        <v>145</v>
      </c>
      <c r="CC72" s="407">
        <v>0</v>
      </c>
      <c r="CD72" s="417">
        <v>408</v>
      </c>
      <c r="CF72" s="205" t="s">
        <v>382</v>
      </c>
      <c r="CG72" s="478">
        <v>9</v>
      </c>
      <c r="CH72" s="269">
        <v>8</v>
      </c>
      <c r="CI72" s="269">
        <v>0</v>
      </c>
      <c r="CJ72" s="269">
        <v>0</v>
      </c>
      <c r="CK72" s="269">
        <v>1</v>
      </c>
      <c r="CL72" s="419">
        <v>119</v>
      </c>
      <c r="CM72" s="419">
        <v>1</v>
      </c>
      <c r="CN72" s="115">
        <v>1</v>
      </c>
      <c r="CO72" s="115">
        <v>0</v>
      </c>
      <c r="CP72" s="115">
        <v>0</v>
      </c>
      <c r="CQ72" s="115">
        <v>0</v>
      </c>
      <c r="CR72" s="115">
        <v>0</v>
      </c>
      <c r="CS72" s="115">
        <v>0</v>
      </c>
      <c r="CT72" s="115">
        <v>0</v>
      </c>
      <c r="CU72" s="115">
        <v>0</v>
      </c>
      <c r="CW72" s="204" t="s">
        <v>311</v>
      </c>
      <c r="CX72" s="165">
        <v>196</v>
      </c>
      <c r="CY72" s="115">
        <v>77</v>
      </c>
      <c r="CZ72" s="115">
        <v>150</v>
      </c>
      <c r="DA72" s="407">
        <v>0</v>
      </c>
      <c r="DB72" s="417">
        <v>423</v>
      </c>
      <c r="DD72" s="201" t="s">
        <v>311</v>
      </c>
      <c r="DE72" s="423">
        <v>0</v>
      </c>
      <c r="DF72" s="423">
        <v>0</v>
      </c>
      <c r="DG72" s="423">
        <v>0</v>
      </c>
      <c r="DH72" s="423">
        <v>0</v>
      </c>
      <c r="DI72" s="424">
        <v>0</v>
      </c>
      <c r="DK72" s="202" t="s">
        <v>311</v>
      </c>
      <c r="DL72" s="194">
        <v>187</v>
      </c>
      <c r="DM72" s="194">
        <v>76</v>
      </c>
      <c r="DN72" s="194">
        <v>145</v>
      </c>
      <c r="DO72" s="194">
        <v>0</v>
      </c>
      <c r="DP72" s="458">
        <v>408</v>
      </c>
      <c r="DR72" s="469" t="s">
        <v>311</v>
      </c>
      <c r="DS72" s="470">
        <v>0</v>
      </c>
      <c r="DT72" s="470">
        <v>0</v>
      </c>
      <c r="DU72" s="470">
        <v>0</v>
      </c>
      <c r="DV72" s="470">
        <v>0</v>
      </c>
      <c r="DW72" s="471">
        <v>0</v>
      </c>
      <c r="DX72" s="1" t="b">
        <v>1</v>
      </c>
    </row>
    <row r="73" spans="2:128" s="1" customFormat="1" ht="18.75" customHeight="1">
      <c r="B73" s="204" t="s">
        <v>312</v>
      </c>
      <c r="C73" s="406">
        <v>28</v>
      </c>
      <c r="D73" s="115">
        <v>22</v>
      </c>
      <c r="E73" s="425">
        <v>1251</v>
      </c>
      <c r="F73" s="408">
        <v>1301</v>
      </c>
      <c r="G73" s="165">
        <v>7</v>
      </c>
      <c r="H73" s="115">
        <v>4</v>
      </c>
      <c r="I73" s="457">
        <v>684</v>
      </c>
      <c r="J73" s="408">
        <v>695</v>
      </c>
      <c r="K73" s="420">
        <v>12</v>
      </c>
      <c r="L73" s="421">
        <v>8</v>
      </c>
      <c r="M73" s="457">
        <v>1104</v>
      </c>
      <c r="N73" s="408">
        <v>1124</v>
      </c>
      <c r="O73" s="116">
        <v>4</v>
      </c>
      <c r="P73" s="115">
        <v>0</v>
      </c>
      <c r="Q73" s="406">
        <v>92</v>
      </c>
      <c r="R73" s="408">
        <v>96</v>
      </c>
      <c r="S73" s="409">
        <v>6</v>
      </c>
      <c r="T73" s="410">
        <v>3222</v>
      </c>
      <c r="U73" s="33"/>
      <c r="V73" s="205" t="s">
        <v>383</v>
      </c>
      <c r="W73" s="411">
        <v>6</v>
      </c>
      <c r="X73" s="262">
        <v>0</v>
      </c>
      <c r="Y73" s="262">
        <v>0</v>
      </c>
      <c r="Z73" s="263">
        <v>1</v>
      </c>
      <c r="AA73" s="412">
        <v>4</v>
      </c>
      <c r="AB73" s="264">
        <v>0</v>
      </c>
      <c r="AC73" s="264">
        <v>0</v>
      </c>
      <c r="AD73" s="263">
        <v>0</v>
      </c>
      <c r="AE73" s="412">
        <v>4</v>
      </c>
      <c r="AF73" s="264">
        <v>0</v>
      </c>
      <c r="AG73" s="264">
        <v>0</v>
      </c>
      <c r="AH73" s="263">
        <v>0</v>
      </c>
      <c r="AI73" s="412">
        <v>1</v>
      </c>
      <c r="AJ73" s="265">
        <v>0</v>
      </c>
      <c r="AK73" s="265">
        <v>0</v>
      </c>
      <c r="AL73" s="266">
        <v>0</v>
      </c>
      <c r="AM73" s="412">
        <v>2</v>
      </c>
      <c r="AN73" s="262">
        <v>1</v>
      </c>
      <c r="AO73" s="262">
        <v>1</v>
      </c>
      <c r="AP73" s="263">
        <v>0</v>
      </c>
      <c r="AQ73" s="412">
        <v>1</v>
      </c>
      <c r="AR73" s="262">
        <v>0</v>
      </c>
      <c r="AS73" s="262">
        <v>1</v>
      </c>
      <c r="AT73" s="262">
        <v>0</v>
      </c>
      <c r="AU73" s="412">
        <v>1</v>
      </c>
      <c r="AV73" s="265">
        <v>0</v>
      </c>
      <c r="AW73" s="265">
        <v>0</v>
      </c>
      <c r="AX73" s="265">
        <v>0</v>
      </c>
      <c r="AY73" s="412">
        <v>0</v>
      </c>
      <c r="AZ73" s="262">
        <v>0</v>
      </c>
      <c r="BA73" s="262">
        <v>0</v>
      </c>
      <c r="BB73" s="262">
        <v>0</v>
      </c>
      <c r="BC73" s="413">
        <v>13</v>
      </c>
      <c r="BD73" s="414">
        <v>1</v>
      </c>
      <c r="BE73" s="414">
        <v>1</v>
      </c>
      <c r="BF73" s="415">
        <v>1</v>
      </c>
      <c r="BG73" s="399"/>
      <c r="BH73" s="412">
        <v>6</v>
      </c>
      <c r="BI73" s="262">
        <v>0</v>
      </c>
      <c r="BJ73" s="262">
        <v>1</v>
      </c>
      <c r="BK73" s="263">
        <v>0</v>
      </c>
      <c r="BM73" s="267">
        <v>3</v>
      </c>
      <c r="BN73" s="265">
        <v>3</v>
      </c>
      <c r="BO73" s="265">
        <v>4</v>
      </c>
      <c r="BP73" s="268">
        <v>1</v>
      </c>
      <c r="BQ73" s="416">
        <v>11</v>
      </c>
      <c r="BS73" s="205" t="s">
        <v>383</v>
      </c>
      <c r="BT73" s="421">
        <v>10</v>
      </c>
      <c r="BU73" s="421">
        <v>0</v>
      </c>
      <c r="BV73" s="421">
        <v>3</v>
      </c>
      <c r="BW73" s="425">
        <v>0</v>
      </c>
      <c r="BX73" s="417">
        <v>13</v>
      </c>
      <c r="BZ73" s="165">
        <v>162</v>
      </c>
      <c r="CA73" s="115">
        <v>79</v>
      </c>
      <c r="CB73" s="115">
        <v>58</v>
      </c>
      <c r="CC73" s="407">
        <v>12</v>
      </c>
      <c r="CD73" s="417">
        <v>311</v>
      </c>
      <c r="CF73" s="205" t="s">
        <v>383</v>
      </c>
      <c r="CG73" s="478">
        <v>8</v>
      </c>
      <c r="CH73" s="269">
        <v>8</v>
      </c>
      <c r="CI73" s="269">
        <v>0</v>
      </c>
      <c r="CJ73" s="269">
        <v>0</v>
      </c>
      <c r="CK73" s="269">
        <v>0</v>
      </c>
      <c r="CL73" s="419">
        <v>34</v>
      </c>
      <c r="CM73" s="419">
        <v>1</v>
      </c>
      <c r="CN73" s="115">
        <v>1</v>
      </c>
      <c r="CO73" s="115">
        <v>0</v>
      </c>
      <c r="CP73" s="115">
        <v>0</v>
      </c>
      <c r="CQ73" s="115">
        <v>0</v>
      </c>
      <c r="CR73" s="115">
        <v>0</v>
      </c>
      <c r="CS73" s="115">
        <v>0</v>
      </c>
      <c r="CT73" s="115">
        <v>0</v>
      </c>
      <c r="CU73" s="115">
        <v>0</v>
      </c>
      <c r="CW73" s="204" t="s">
        <v>312</v>
      </c>
      <c r="CX73" s="165">
        <v>166</v>
      </c>
      <c r="CY73" s="115">
        <v>75</v>
      </c>
      <c r="CZ73" s="115">
        <v>58</v>
      </c>
      <c r="DA73" s="407">
        <v>12</v>
      </c>
      <c r="DB73" s="417">
        <v>311</v>
      </c>
      <c r="DD73" s="201" t="s">
        <v>312</v>
      </c>
      <c r="DE73" s="423">
        <v>0</v>
      </c>
      <c r="DF73" s="423">
        <v>0</v>
      </c>
      <c r="DG73" s="423">
        <v>-1</v>
      </c>
      <c r="DH73" s="423">
        <v>1</v>
      </c>
      <c r="DI73" s="424">
        <v>0</v>
      </c>
      <c r="DK73" s="202" t="s">
        <v>312</v>
      </c>
      <c r="DL73" s="194">
        <v>162</v>
      </c>
      <c r="DM73" s="194">
        <v>79</v>
      </c>
      <c r="DN73" s="194">
        <v>57</v>
      </c>
      <c r="DO73" s="194">
        <v>13</v>
      </c>
      <c r="DP73" s="458">
        <v>311</v>
      </c>
      <c r="DR73" s="469" t="s">
        <v>312</v>
      </c>
      <c r="DS73" s="470">
        <v>0</v>
      </c>
      <c r="DT73" s="470">
        <v>0</v>
      </c>
      <c r="DU73" s="470">
        <v>1</v>
      </c>
      <c r="DV73" s="470">
        <v>-1</v>
      </c>
      <c r="DW73" s="471">
        <v>0</v>
      </c>
      <c r="DX73" s="1" t="b">
        <v>1</v>
      </c>
    </row>
    <row r="74" spans="2:128" s="1" customFormat="1" ht="18" customHeight="1">
      <c r="B74" s="203" t="s">
        <v>313</v>
      </c>
      <c r="C74" s="426">
        <v>3</v>
      </c>
      <c r="D74" s="427">
        <v>29</v>
      </c>
      <c r="E74" s="486">
        <v>868</v>
      </c>
      <c r="F74" s="429">
        <v>900</v>
      </c>
      <c r="G74" s="430">
        <v>1</v>
      </c>
      <c r="H74" s="427">
        <v>5</v>
      </c>
      <c r="I74" s="487">
        <v>441</v>
      </c>
      <c r="J74" s="429">
        <v>447</v>
      </c>
      <c r="K74" s="488">
        <v>5</v>
      </c>
      <c r="L74" s="489">
        <v>17</v>
      </c>
      <c r="M74" s="487">
        <v>1024</v>
      </c>
      <c r="N74" s="429">
        <v>1046</v>
      </c>
      <c r="O74" s="116">
        <v>36</v>
      </c>
      <c r="P74" s="427">
        <v>0</v>
      </c>
      <c r="Q74" s="426">
        <v>1743</v>
      </c>
      <c r="R74" s="429">
        <v>1779</v>
      </c>
      <c r="S74" s="431">
        <v>0</v>
      </c>
      <c r="T74" s="432">
        <v>4172</v>
      </c>
      <c r="U74" s="33"/>
      <c r="V74" s="270" t="s">
        <v>384</v>
      </c>
      <c r="W74" s="433">
        <v>9</v>
      </c>
      <c r="X74" s="271">
        <v>0</v>
      </c>
      <c r="Y74" s="271">
        <v>0</v>
      </c>
      <c r="Z74" s="272">
        <v>0</v>
      </c>
      <c r="AA74" s="434">
        <v>7</v>
      </c>
      <c r="AB74" s="273">
        <v>0</v>
      </c>
      <c r="AC74" s="273">
        <v>0</v>
      </c>
      <c r="AD74" s="272">
        <v>0</v>
      </c>
      <c r="AE74" s="434">
        <v>0</v>
      </c>
      <c r="AF74" s="273">
        <v>0</v>
      </c>
      <c r="AG74" s="273">
        <v>0</v>
      </c>
      <c r="AH74" s="272">
        <v>0</v>
      </c>
      <c r="AI74" s="434">
        <v>0</v>
      </c>
      <c r="AJ74" s="274">
        <v>0</v>
      </c>
      <c r="AK74" s="274">
        <v>0</v>
      </c>
      <c r="AL74" s="275">
        <v>0</v>
      </c>
      <c r="AM74" s="435">
        <v>5</v>
      </c>
      <c r="AN74" s="276">
        <v>1</v>
      </c>
      <c r="AO74" s="276">
        <v>0</v>
      </c>
      <c r="AP74" s="277">
        <v>0</v>
      </c>
      <c r="AQ74" s="412">
        <v>5</v>
      </c>
      <c r="AR74" s="262">
        <v>0</v>
      </c>
      <c r="AS74" s="262">
        <v>0</v>
      </c>
      <c r="AT74" s="262">
        <v>0</v>
      </c>
      <c r="AU74" s="434">
        <v>0</v>
      </c>
      <c r="AV74" s="274">
        <v>0</v>
      </c>
      <c r="AW74" s="274">
        <v>0</v>
      </c>
      <c r="AX74" s="274">
        <v>0</v>
      </c>
      <c r="AY74" s="435">
        <v>0</v>
      </c>
      <c r="AZ74" s="276">
        <v>0</v>
      </c>
      <c r="BA74" s="276">
        <v>0</v>
      </c>
      <c r="BB74" s="276">
        <v>0</v>
      </c>
      <c r="BC74" s="436">
        <v>14</v>
      </c>
      <c r="BD74" s="437">
        <v>1</v>
      </c>
      <c r="BE74" s="437">
        <v>0</v>
      </c>
      <c r="BF74" s="438">
        <v>0</v>
      </c>
      <c r="BG74" s="399"/>
      <c r="BH74" s="412">
        <v>12</v>
      </c>
      <c r="BI74" s="262">
        <v>0</v>
      </c>
      <c r="BJ74" s="262">
        <v>0</v>
      </c>
      <c r="BK74" s="263">
        <v>0</v>
      </c>
      <c r="BM74" s="278">
        <v>11</v>
      </c>
      <c r="BN74" s="274">
        <v>3</v>
      </c>
      <c r="BO74" s="274">
        <v>9</v>
      </c>
      <c r="BP74" s="275">
        <v>1</v>
      </c>
      <c r="BQ74" s="439">
        <v>24</v>
      </c>
      <c r="BS74" s="279" t="s">
        <v>384</v>
      </c>
      <c r="BT74" s="427">
        <v>16</v>
      </c>
      <c r="BU74" s="427">
        <v>2</v>
      </c>
      <c r="BV74" s="427">
        <v>7</v>
      </c>
      <c r="BW74" s="428">
        <v>0</v>
      </c>
      <c r="BX74" s="401">
        <v>25</v>
      </c>
      <c r="BZ74" s="430">
        <v>178</v>
      </c>
      <c r="CA74" s="427">
        <v>77</v>
      </c>
      <c r="CB74" s="427">
        <v>160</v>
      </c>
      <c r="CC74" s="428">
        <v>3</v>
      </c>
      <c r="CD74" s="401">
        <v>418</v>
      </c>
      <c r="CF74" s="280" t="s">
        <v>384</v>
      </c>
      <c r="CG74" s="490">
        <v>10</v>
      </c>
      <c r="CH74" s="281">
        <v>10</v>
      </c>
      <c r="CI74" s="281">
        <v>0</v>
      </c>
      <c r="CJ74" s="281">
        <v>0</v>
      </c>
      <c r="CK74" s="281">
        <v>0</v>
      </c>
      <c r="CL74" s="440">
        <v>22</v>
      </c>
      <c r="CM74" s="440">
        <v>1</v>
      </c>
      <c r="CN74" s="115">
        <v>1</v>
      </c>
      <c r="CO74" s="427">
        <v>0</v>
      </c>
      <c r="CP74" s="427">
        <v>0</v>
      </c>
      <c r="CQ74" s="427">
        <v>0</v>
      </c>
      <c r="CR74" s="427">
        <v>0</v>
      </c>
      <c r="CS74" s="427">
        <v>0</v>
      </c>
      <c r="CT74" s="427">
        <v>0</v>
      </c>
      <c r="CU74" s="427">
        <v>0</v>
      </c>
      <c r="CW74" s="203" t="s">
        <v>313</v>
      </c>
      <c r="CX74" s="430">
        <v>185</v>
      </c>
      <c r="CY74" s="427">
        <v>79</v>
      </c>
      <c r="CZ74" s="427">
        <v>162</v>
      </c>
      <c r="DA74" s="428">
        <v>3</v>
      </c>
      <c r="DB74" s="401">
        <v>429</v>
      </c>
      <c r="DD74" s="201" t="s">
        <v>313</v>
      </c>
      <c r="DE74" s="423">
        <v>0</v>
      </c>
      <c r="DF74" s="423">
        <v>0</v>
      </c>
      <c r="DG74" s="423">
        <v>0</v>
      </c>
      <c r="DH74" s="423">
        <v>0</v>
      </c>
      <c r="DI74" s="424">
        <v>0</v>
      </c>
      <c r="DK74" s="202" t="s">
        <v>313</v>
      </c>
      <c r="DL74" s="194">
        <v>178</v>
      </c>
      <c r="DM74" s="194">
        <v>77</v>
      </c>
      <c r="DN74" s="194">
        <v>160</v>
      </c>
      <c r="DO74" s="194">
        <v>3</v>
      </c>
      <c r="DP74" s="458">
        <v>418</v>
      </c>
      <c r="DR74" s="469" t="s">
        <v>313</v>
      </c>
      <c r="DS74" s="470">
        <v>0</v>
      </c>
      <c r="DT74" s="470">
        <v>0</v>
      </c>
      <c r="DU74" s="470">
        <v>0</v>
      </c>
      <c r="DV74" s="470">
        <v>0</v>
      </c>
      <c r="DW74" s="471">
        <v>0</v>
      </c>
      <c r="DX74" s="1" t="b">
        <v>1</v>
      </c>
    </row>
    <row r="75" spans="2:128" s="1" customFormat="1" ht="18" customHeight="1" thickBot="1">
      <c r="B75" s="210" t="s">
        <v>314</v>
      </c>
      <c r="C75" s="441">
        <v>9</v>
      </c>
      <c r="D75" s="117">
        <v>11</v>
      </c>
      <c r="E75" s="117">
        <v>1076</v>
      </c>
      <c r="F75" s="442">
        <v>1096</v>
      </c>
      <c r="G75" s="443">
        <v>6</v>
      </c>
      <c r="H75" s="117">
        <v>4</v>
      </c>
      <c r="I75" s="491">
        <v>715</v>
      </c>
      <c r="J75" s="442">
        <v>725</v>
      </c>
      <c r="K75" s="492">
        <v>10</v>
      </c>
      <c r="L75" s="493">
        <v>13</v>
      </c>
      <c r="M75" s="491">
        <v>1525</v>
      </c>
      <c r="N75" s="442">
        <v>1548</v>
      </c>
      <c r="O75" s="116">
        <v>6</v>
      </c>
      <c r="P75" s="118">
        <v>3</v>
      </c>
      <c r="Q75" s="118">
        <v>78</v>
      </c>
      <c r="R75" s="442">
        <v>87</v>
      </c>
      <c r="S75" s="444">
        <v>0</v>
      </c>
      <c r="T75" s="445">
        <v>3456</v>
      </c>
      <c r="U75" s="446"/>
      <c r="V75" s="282" t="s">
        <v>385</v>
      </c>
      <c r="W75" s="447">
        <v>4</v>
      </c>
      <c r="X75" s="283">
        <v>0</v>
      </c>
      <c r="Y75" s="283">
        <v>0</v>
      </c>
      <c r="Z75" s="283">
        <v>0</v>
      </c>
      <c r="AA75" s="448">
        <v>2</v>
      </c>
      <c r="AB75" s="284">
        <v>0</v>
      </c>
      <c r="AC75" s="284">
        <v>0</v>
      </c>
      <c r="AD75" s="284">
        <v>0</v>
      </c>
      <c r="AE75" s="448">
        <v>4</v>
      </c>
      <c r="AF75" s="284">
        <v>0</v>
      </c>
      <c r="AG75" s="284">
        <v>0</v>
      </c>
      <c r="AH75" s="284">
        <v>0</v>
      </c>
      <c r="AI75" s="448">
        <v>1</v>
      </c>
      <c r="AJ75" s="285">
        <v>0</v>
      </c>
      <c r="AK75" s="285">
        <v>0</v>
      </c>
      <c r="AL75" s="285">
        <v>0</v>
      </c>
      <c r="AM75" s="448">
        <v>2</v>
      </c>
      <c r="AN75" s="283">
        <v>0</v>
      </c>
      <c r="AO75" s="283">
        <v>0</v>
      </c>
      <c r="AP75" s="284">
        <v>0</v>
      </c>
      <c r="AQ75" s="448">
        <v>1</v>
      </c>
      <c r="AR75" s="283">
        <v>0</v>
      </c>
      <c r="AS75" s="283">
        <v>0</v>
      </c>
      <c r="AT75" s="494">
        <v>0</v>
      </c>
      <c r="AU75" s="448">
        <v>1</v>
      </c>
      <c r="AV75" s="285">
        <v>0</v>
      </c>
      <c r="AW75" s="285">
        <v>0</v>
      </c>
      <c r="AX75" s="285">
        <v>0</v>
      </c>
      <c r="AY75" s="448">
        <v>1</v>
      </c>
      <c r="AZ75" s="283">
        <v>0</v>
      </c>
      <c r="BA75" s="283">
        <v>0</v>
      </c>
      <c r="BB75" s="284">
        <v>0</v>
      </c>
      <c r="BC75" s="449">
        <v>11</v>
      </c>
      <c r="BD75" s="450">
        <v>0</v>
      </c>
      <c r="BE75" s="450">
        <v>0</v>
      </c>
      <c r="BF75" s="451">
        <v>0</v>
      </c>
      <c r="BG75" s="399"/>
      <c r="BH75" s="448">
        <v>5</v>
      </c>
      <c r="BI75" s="283">
        <v>0</v>
      </c>
      <c r="BJ75" s="283">
        <v>0</v>
      </c>
      <c r="BK75" s="494">
        <v>0</v>
      </c>
      <c r="BL75" s="452"/>
      <c r="BM75" s="286">
        <v>11</v>
      </c>
      <c r="BN75" s="285">
        <v>7</v>
      </c>
      <c r="BO75" s="285">
        <v>7</v>
      </c>
      <c r="BP75" s="287">
        <v>2</v>
      </c>
      <c r="BQ75" s="453">
        <v>27</v>
      </c>
      <c r="BR75" s="452"/>
      <c r="BS75" s="288" t="s">
        <v>386</v>
      </c>
      <c r="BT75" s="117">
        <v>3</v>
      </c>
      <c r="BU75" s="117">
        <v>1</v>
      </c>
      <c r="BV75" s="117">
        <v>1</v>
      </c>
      <c r="BW75" s="117">
        <v>0</v>
      </c>
      <c r="BX75" s="454">
        <v>5</v>
      </c>
      <c r="BY75" s="452"/>
      <c r="BZ75" s="443">
        <v>53</v>
      </c>
      <c r="CA75" s="117">
        <v>32</v>
      </c>
      <c r="CB75" s="117">
        <v>59</v>
      </c>
      <c r="CC75" s="117">
        <v>6</v>
      </c>
      <c r="CD75" s="454">
        <v>150</v>
      </c>
      <c r="CE75" s="452"/>
      <c r="CF75" s="282" t="s">
        <v>386</v>
      </c>
      <c r="CG75" s="455">
        <v>8</v>
      </c>
      <c r="CH75" s="289">
        <v>8</v>
      </c>
      <c r="CI75" s="289">
        <v>0</v>
      </c>
      <c r="CJ75" s="289">
        <v>0</v>
      </c>
      <c r="CK75" s="289">
        <v>0</v>
      </c>
      <c r="CL75" s="456">
        <v>48</v>
      </c>
      <c r="CM75" s="456">
        <v>1</v>
      </c>
      <c r="CN75" s="117">
        <v>1</v>
      </c>
      <c r="CO75" s="117">
        <v>0</v>
      </c>
      <c r="CP75" s="117">
        <v>0</v>
      </c>
      <c r="CQ75" s="117">
        <v>0</v>
      </c>
      <c r="CR75" s="117">
        <v>0</v>
      </c>
      <c r="CS75" s="117">
        <v>0</v>
      </c>
      <c r="CT75" s="117">
        <v>0</v>
      </c>
      <c r="CU75" s="117">
        <v>0</v>
      </c>
      <c r="CW75" s="210" t="s">
        <v>314</v>
      </c>
      <c r="CX75" s="443">
        <v>53</v>
      </c>
      <c r="CY75" s="117">
        <v>29</v>
      </c>
      <c r="CZ75" s="117">
        <v>57</v>
      </c>
      <c r="DA75" s="117">
        <v>5</v>
      </c>
      <c r="DB75" s="454">
        <v>144</v>
      </c>
      <c r="DD75" s="211" t="s">
        <v>314</v>
      </c>
      <c r="DE75" s="495">
        <v>1</v>
      </c>
      <c r="DF75" s="495">
        <v>0</v>
      </c>
      <c r="DG75" s="495">
        <v>-1</v>
      </c>
      <c r="DH75" s="495">
        <v>0</v>
      </c>
      <c r="DI75" s="496">
        <v>0</v>
      </c>
      <c r="DK75" s="202" t="s">
        <v>314</v>
      </c>
      <c r="DL75" s="194">
        <v>54</v>
      </c>
      <c r="DM75" s="194">
        <v>32</v>
      </c>
      <c r="DN75" s="194">
        <v>58</v>
      </c>
      <c r="DO75" s="194">
        <v>6</v>
      </c>
      <c r="DP75" s="458">
        <v>150</v>
      </c>
      <c r="DR75" s="469" t="s">
        <v>314</v>
      </c>
      <c r="DS75" s="470">
        <v>-1</v>
      </c>
      <c r="DT75" s="470">
        <v>0</v>
      </c>
      <c r="DU75" s="470">
        <v>1</v>
      </c>
      <c r="DV75" s="470">
        <v>0</v>
      </c>
      <c r="DW75" s="471">
        <v>0</v>
      </c>
      <c r="DX75" s="1" t="b">
        <v>1</v>
      </c>
    </row>
    <row r="76" spans="2:128" ht="18" customHeight="1">
      <c r="C76" s="225"/>
      <c r="D76" s="225"/>
      <c r="E76" s="225"/>
      <c r="F76" s="225"/>
      <c r="G76" s="225"/>
      <c r="H76" s="225"/>
      <c r="I76" s="225"/>
      <c r="J76" s="225"/>
      <c r="K76" s="225"/>
      <c r="L76" s="225"/>
      <c r="M76" s="225"/>
      <c r="N76" s="225"/>
      <c r="O76" s="225"/>
      <c r="P76" s="225"/>
      <c r="Q76" s="225"/>
      <c r="R76" s="225"/>
      <c r="S76" s="225"/>
      <c r="T76" s="225"/>
      <c r="U76" s="225"/>
      <c r="V76" s="225"/>
      <c r="W76" s="225"/>
      <c r="X76" s="225"/>
      <c r="Y76" s="225"/>
      <c r="Z76" s="225"/>
      <c r="AA76" s="225"/>
      <c r="AB76" s="225"/>
      <c r="AC76" s="225"/>
      <c r="AD76" s="225"/>
      <c r="AE76" s="225"/>
      <c r="AF76" s="225"/>
      <c r="AG76" s="225"/>
      <c r="AH76" s="225"/>
      <c r="AI76" s="225"/>
      <c r="AJ76" s="225"/>
      <c r="AK76" s="225"/>
      <c r="AL76" s="225"/>
      <c r="AM76" s="225"/>
      <c r="AN76" s="225"/>
      <c r="AO76" s="225"/>
      <c r="AP76" s="225"/>
      <c r="AQ76" s="225"/>
      <c r="AR76" s="225"/>
      <c r="AS76" s="225"/>
      <c r="AT76" s="225"/>
      <c r="AU76" s="225"/>
      <c r="AV76" s="225"/>
      <c r="AW76" s="225"/>
      <c r="AX76" s="225"/>
      <c r="AY76" s="225"/>
      <c r="AZ76" s="225"/>
      <c r="BA76" s="225"/>
      <c r="BB76" s="225"/>
      <c r="BC76" s="225"/>
      <c r="BD76" s="225"/>
      <c r="BE76" s="225"/>
      <c r="BF76" s="225"/>
      <c r="BG76" s="225"/>
      <c r="BH76" s="225"/>
      <c r="BI76" s="225"/>
      <c r="BJ76" s="225"/>
      <c r="BK76" s="225"/>
      <c r="BL76" s="225"/>
      <c r="BM76" s="225"/>
      <c r="BN76" s="225"/>
      <c r="BO76" s="225"/>
      <c r="BP76" s="225"/>
      <c r="BQ76" s="225"/>
      <c r="BR76" s="225"/>
      <c r="BS76" s="225"/>
      <c r="BT76" s="225"/>
      <c r="BU76" s="225"/>
      <c r="BV76" s="225"/>
      <c r="BW76" s="225"/>
      <c r="BX76" s="225"/>
      <c r="BY76" s="225"/>
      <c r="BZ76" s="225"/>
      <c r="CA76" s="225"/>
      <c r="CB76" s="225"/>
      <c r="CC76" s="225"/>
      <c r="CD76" s="225"/>
      <c r="CE76" s="225"/>
      <c r="CF76" s="225"/>
      <c r="CG76" s="225"/>
      <c r="CH76" s="225"/>
      <c r="CI76" s="225"/>
      <c r="CJ76" s="225"/>
      <c r="CK76" s="225"/>
      <c r="CL76" s="225"/>
      <c r="CM76" s="225"/>
      <c r="CN76" s="225"/>
      <c r="CO76" s="225"/>
      <c r="CP76" s="225"/>
      <c r="CQ76" s="225"/>
      <c r="CR76" s="225"/>
      <c r="CS76" s="225"/>
      <c r="CT76" s="225"/>
      <c r="CU76" s="225"/>
      <c r="CV76" s="225"/>
      <c r="CW76" s="225"/>
      <c r="CX76" s="225"/>
      <c r="CY76" s="225"/>
      <c r="CZ76" s="225"/>
      <c r="DA76" s="225"/>
      <c r="DB76" s="225"/>
    </row>
    <row r="77" spans="2:128" ht="18" customHeight="1">
      <c r="U77" s="215"/>
      <c r="BD77" s="215"/>
      <c r="BE77" s="215"/>
      <c r="BG77" s="215"/>
    </row>
  </sheetData>
  <autoFilter ref="A8:WZQ8"/>
  <mergeCells count="68">
    <mergeCell ref="DH5:DH7"/>
    <mergeCell ref="DI5:DI7"/>
    <mergeCell ref="C6:F6"/>
    <mergeCell ref="G6:J6"/>
    <mergeCell ref="K6:N6"/>
    <mergeCell ref="O6:R6"/>
    <mergeCell ref="CG6:CG7"/>
    <mergeCell ref="CH6:CH7"/>
    <mergeCell ref="CI6:CI7"/>
    <mergeCell ref="CJ6:CJ7"/>
    <mergeCell ref="CZ5:CZ7"/>
    <mergeCell ref="DA5:DA7"/>
    <mergeCell ref="DB5:DB7"/>
    <mergeCell ref="DE5:DE7"/>
    <mergeCell ref="DF5:DF7"/>
    <mergeCell ref="CP6:CP7"/>
    <mergeCell ref="DG5:DG7"/>
    <mergeCell ref="CB5:CB7"/>
    <mergeCell ref="CC5:CC7"/>
    <mergeCell ref="CD5:CD7"/>
    <mergeCell ref="CL5:CL7"/>
    <mergeCell ref="CX5:CX7"/>
    <mergeCell ref="CY5:CY7"/>
    <mergeCell ref="CK6:CK7"/>
    <mergeCell ref="CM6:CM7"/>
    <mergeCell ref="CN6:CN7"/>
    <mergeCell ref="CO6:CO7"/>
    <mergeCell ref="CU6:CU7"/>
    <mergeCell ref="CQ6:CQ7"/>
    <mergeCell ref="CR6:CR7"/>
    <mergeCell ref="CS6:CS7"/>
    <mergeCell ref="CT6:CT7"/>
    <mergeCell ref="CA5:CA7"/>
    <mergeCell ref="BM5:BM7"/>
    <mergeCell ref="BN5:BN7"/>
    <mergeCell ref="BO5:BO7"/>
    <mergeCell ref="BP5:BP7"/>
    <mergeCell ref="BQ5:BQ7"/>
    <mergeCell ref="BT5:BT7"/>
    <mergeCell ref="BU5:BU7"/>
    <mergeCell ref="BV5:BV7"/>
    <mergeCell ref="BW5:BW7"/>
    <mergeCell ref="BX5:BX7"/>
    <mergeCell ref="BZ5:BZ7"/>
    <mergeCell ref="Q4:S4"/>
    <mergeCell ref="V4:AH4"/>
    <mergeCell ref="BH5:BK5"/>
    <mergeCell ref="C5:R5"/>
    <mergeCell ref="T5:T7"/>
    <mergeCell ref="W5:Z5"/>
    <mergeCell ref="AA5:AD5"/>
    <mergeCell ref="AE5:AH5"/>
    <mergeCell ref="AI5:AL5"/>
    <mergeCell ref="AM5:AP5"/>
    <mergeCell ref="AQ5:AT5"/>
    <mergeCell ref="AU5:AX5"/>
    <mergeCell ref="AY5:BB5"/>
    <mergeCell ref="BC5:BF5"/>
    <mergeCell ref="BO1:BQ1"/>
    <mergeCell ref="CC1:CD1"/>
    <mergeCell ref="DA1:DB1"/>
    <mergeCell ref="DH1:DI1"/>
    <mergeCell ref="AC2:AD2"/>
    <mergeCell ref="AK2:AL2"/>
    <mergeCell ref="AS2:AT2"/>
    <mergeCell ref="BA2:BB2"/>
    <mergeCell ref="BJ2:BK2"/>
    <mergeCell ref="CS2:CU2"/>
  </mergeCells>
  <phoneticPr fontId="4"/>
  <pageMargins left="0.25" right="0.25" top="0.75" bottom="0.75" header="0.3" footer="0.3"/>
  <pageSetup paperSize="8" scale="59" fitToWidth="0" orientation="landscape" r:id="rId1"/>
  <rowBreaks count="1" manualBreakCount="1">
    <brk id="1" max="98" man="1"/>
  </rowBreaks>
  <colBreaks count="2" manualBreakCount="2">
    <brk id="20" max="1048575" man="1"/>
    <brk id="69" max="7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T79"/>
  <sheetViews>
    <sheetView view="pageBreakPreview" zoomScale="80" zoomScaleNormal="55" zoomScaleSheetLayoutView="8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81" sqref="D81"/>
    </sheetView>
  </sheetViews>
  <sheetFormatPr defaultRowHeight="18" customHeight="1" outlineLevelCol="1"/>
  <cols>
    <col min="1" max="1" width="1.625" style="215" customWidth="1"/>
    <col min="2" max="2" width="11.625" style="215" customWidth="1"/>
    <col min="3" max="19" width="14.125" style="215" customWidth="1"/>
    <col min="20" max="20" width="17.625" style="215" bestFit="1" customWidth="1"/>
    <col min="21" max="21" width="1.375" style="583" customWidth="1"/>
    <col min="22" max="22" width="7.625" style="215" customWidth="1"/>
    <col min="23" max="23" width="9.375" style="215" customWidth="1"/>
    <col min="24" max="26" width="7.625" style="215" customWidth="1"/>
    <col min="27" max="27" width="10" style="215" bestFit="1" customWidth="1"/>
    <col min="28" max="30" width="7.625" style="215" customWidth="1"/>
    <col min="31" max="31" width="9.5" style="215" bestFit="1" customWidth="1"/>
    <col min="32" max="38" width="7.625" style="215" customWidth="1"/>
    <col min="39" max="39" width="10" style="215" bestFit="1" customWidth="1"/>
    <col min="40" max="42" width="7.625" style="215" customWidth="1"/>
    <col min="43" max="43" width="9.5" style="215" bestFit="1" customWidth="1"/>
    <col min="44" max="54" width="7.625" style="215" customWidth="1"/>
    <col min="55" max="55" width="10.75" style="215" bestFit="1" customWidth="1"/>
    <col min="56" max="56" width="9.5" style="216" bestFit="1" customWidth="1"/>
    <col min="57" max="57" width="7.625" style="216" customWidth="1"/>
    <col min="58" max="58" width="7.625" style="215" customWidth="1"/>
    <col min="59" max="59" width="0.875" style="580" customWidth="1"/>
    <col min="60" max="60" width="8.625" style="215" bestFit="1" customWidth="1"/>
    <col min="61" max="63" width="6.75" style="215" customWidth="1"/>
    <col min="64" max="64" width="1.375" style="580" hidden="1" customWidth="1"/>
    <col min="65" max="68" width="10.625" style="215" hidden="1" customWidth="1"/>
    <col min="69" max="69" width="13" style="215" hidden="1" customWidth="1"/>
    <col min="70" max="70" width="1.5" style="215" customWidth="1"/>
    <col min="71" max="71" width="12" style="215" customWidth="1"/>
    <col min="72" max="74" width="9.75" style="215" customWidth="1"/>
    <col min="75" max="75" width="9.125" style="215" customWidth="1"/>
    <col min="76" max="76" width="10.625" style="215" customWidth="1"/>
    <col min="77" max="77" width="1.875" style="215" customWidth="1"/>
    <col min="78" max="78" width="12.875" style="215" customWidth="1"/>
    <col min="79" max="79" width="12.625" style="215" customWidth="1"/>
    <col min="80" max="80" width="12.375" style="215" customWidth="1"/>
    <col min="81" max="81" width="10.875" style="215" customWidth="1"/>
    <col min="82" max="82" width="12.25" style="580" customWidth="1"/>
    <col min="83" max="83" width="2.625" style="215" customWidth="1"/>
    <col min="84" max="84" width="12.875" style="215" customWidth="1"/>
    <col min="85" max="85" width="16.25" style="215" customWidth="1"/>
    <col min="86" max="89" width="10.625" style="215" hidden="1" customWidth="1" outlineLevel="1"/>
    <col min="90" max="90" width="18.25" style="215" customWidth="1" collapsed="1"/>
    <col min="91" max="91" width="21.625" style="215" customWidth="1"/>
    <col min="92" max="98" width="10.625" style="215" hidden="1" customWidth="1" outlineLevel="1"/>
    <col min="99" max="99" width="7.875" style="215" hidden="1" customWidth="1" outlineLevel="1"/>
    <col min="100" max="100" width="11.5" style="215" customWidth="1" collapsed="1"/>
    <col min="101" max="101" width="11.625" style="215" hidden="1" customWidth="1" outlineLevel="1"/>
    <col min="102" max="102" width="10.75" style="215" hidden="1" customWidth="1" outlineLevel="1"/>
    <col min="103" max="103" width="10.125" style="215" hidden="1" customWidth="1" outlineLevel="1"/>
    <col min="104" max="104" width="9.875" style="215" hidden="1" customWidth="1" outlineLevel="1"/>
    <col min="105" max="105" width="10.375" style="215" hidden="1" customWidth="1" outlineLevel="1"/>
    <col min="106" max="106" width="11.125" style="215" hidden="1" customWidth="1" outlineLevel="1"/>
    <col min="107" max="107" width="1.375" style="215" hidden="1" customWidth="1" outlineLevel="1"/>
    <col min="108" max="108" width="2.625" style="215" hidden="1" customWidth="1" outlineLevel="1"/>
    <col min="109" max="114" width="10.625" style="215" hidden="1" customWidth="1" outlineLevel="1"/>
    <col min="115" max="115" width="4.25" style="215" customWidth="1" collapsed="1"/>
    <col min="116" max="116" width="11.625" style="215" hidden="1" customWidth="1" outlineLevel="1"/>
    <col min="117" max="121" width="7.75" style="215" hidden="1" customWidth="1" outlineLevel="1"/>
    <col min="122" max="122" width="9" style="215" hidden="1" customWidth="1" outlineLevel="1"/>
    <col min="123" max="123" width="17.625" style="215" hidden="1" customWidth="1" outlineLevel="1" collapsed="1"/>
    <col min="124" max="124" width="9" style="215" collapsed="1"/>
    <col min="125" max="250" width="9" style="215"/>
    <col min="251" max="251" width="1.625" style="215" customWidth="1"/>
    <col min="252" max="252" width="11.625" style="215" customWidth="1"/>
    <col min="253" max="270" width="14.125" style="215" customWidth="1"/>
    <col min="271" max="271" width="1.375" style="215" customWidth="1"/>
    <col min="272" max="272" width="13.625" style="215" customWidth="1"/>
    <col min="273" max="308" width="10.625" style="215" customWidth="1"/>
    <col min="309" max="309" width="2.625" style="215" customWidth="1"/>
    <col min="310" max="313" width="10.625" style="215" customWidth="1"/>
    <col min="314" max="314" width="2.625" style="215" customWidth="1"/>
    <col min="315" max="319" width="10.625" style="215" customWidth="1"/>
    <col min="320" max="320" width="3.625" style="215" customWidth="1"/>
    <col min="321" max="321" width="12" style="215" customWidth="1"/>
    <col min="322" max="324" width="9.75" style="215" customWidth="1"/>
    <col min="325" max="325" width="9.125" style="215" customWidth="1"/>
    <col min="326" max="326" width="10.625" style="215" customWidth="1"/>
    <col min="327" max="327" width="1.875" style="215" customWidth="1"/>
    <col min="328" max="328" width="12.875" style="215" customWidth="1"/>
    <col min="329" max="329" width="12.625" style="215" customWidth="1"/>
    <col min="330" max="330" width="12.375" style="215" customWidth="1"/>
    <col min="331" max="331" width="10.875" style="215" customWidth="1"/>
    <col min="332" max="332" width="12.25" style="215" customWidth="1"/>
    <col min="333" max="333" width="2.625" style="215" customWidth="1"/>
    <col min="334" max="334" width="12.875" style="215" customWidth="1"/>
    <col min="335" max="339" width="10.625" style="215" customWidth="1"/>
    <col min="340" max="340" width="11.5" style="215" customWidth="1"/>
    <col min="341" max="349" width="10.625" style="215" customWidth="1"/>
    <col min="350" max="350" width="1.75" style="215" customWidth="1"/>
    <col min="351" max="351" width="11.625" style="215" customWidth="1"/>
    <col min="352" max="352" width="10.75" style="215" customWidth="1"/>
    <col min="353" max="353" width="10.125" style="215" customWidth="1"/>
    <col min="354" max="354" width="9.875" style="215" customWidth="1"/>
    <col min="355" max="355" width="10.375" style="215" customWidth="1"/>
    <col min="356" max="356" width="11.125" style="215" customWidth="1"/>
    <col min="357" max="357" width="1.375" style="215" customWidth="1"/>
    <col min="358" max="358" width="11.625" style="215" customWidth="1"/>
    <col min="359" max="362" width="10.875" style="215" customWidth="1"/>
    <col min="363" max="363" width="13" style="215" bestFit="1" customWidth="1"/>
    <col min="364" max="364" width="2.625" style="215" customWidth="1"/>
    <col min="365" max="370" width="10.625" style="215" customWidth="1"/>
    <col min="371" max="371" width="1.5" style="215" customWidth="1"/>
    <col min="372" max="372" width="11.625" style="215" customWidth="1"/>
    <col min="373" max="377" width="7.75" style="215" customWidth="1"/>
    <col min="378" max="378" width="9" style="215"/>
    <col min="379" max="379" width="17.625" style="215" customWidth="1"/>
    <col min="380" max="506" width="9" style="215"/>
    <col min="507" max="507" width="1.625" style="215" customWidth="1"/>
    <col min="508" max="508" width="11.625" style="215" customWidth="1"/>
    <col min="509" max="526" width="14.125" style="215" customWidth="1"/>
    <col min="527" max="527" width="1.375" style="215" customWidth="1"/>
    <col min="528" max="528" width="13.625" style="215" customWidth="1"/>
    <col min="529" max="564" width="10.625" style="215" customWidth="1"/>
    <col min="565" max="565" width="2.625" style="215" customWidth="1"/>
    <col min="566" max="569" width="10.625" style="215" customWidth="1"/>
    <col min="570" max="570" width="2.625" style="215" customWidth="1"/>
    <col min="571" max="575" width="10.625" style="215" customWidth="1"/>
    <col min="576" max="576" width="3.625" style="215" customWidth="1"/>
    <col min="577" max="577" width="12" style="215" customWidth="1"/>
    <col min="578" max="580" width="9.75" style="215" customWidth="1"/>
    <col min="581" max="581" width="9.125" style="215" customWidth="1"/>
    <col min="582" max="582" width="10.625" style="215" customWidth="1"/>
    <col min="583" max="583" width="1.875" style="215" customWidth="1"/>
    <col min="584" max="584" width="12.875" style="215" customWidth="1"/>
    <col min="585" max="585" width="12.625" style="215" customWidth="1"/>
    <col min="586" max="586" width="12.375" style="215" customWidth="1"/>
    <col min="587" max="587" width="10.875" style="215" customWidth="1"/>
    <col min="588" max="588" width="12.25" style="215" customWidth="1"/>
    <col min="589" max="589" width="2.625" style="215" customWidth="1"/>
    <col min="590" max="590" width="12.875" style="215" customWidth="1"/>
    <col min="591" max="595" width="10.625" style="215" customWidth="1"/>
    <col min="596" max="596" width="11.5" style="215" customWidth="1"/>
    <col min="597" max="605" width="10.625" style="215" customWidth="1"/>
    <col min="606" max="606" width="1.75" style="215" customWidth="1"/>
    <col min="607" max="607" width="11.625" style="215" customWidth="1"/>
    <col min="608" max="608" width="10.75" style="215" customWidth="1"/>
    <col min="609" max="609" width="10.125" style="215" customWidth="1"/>
    <col min="610" max="610" width="9.875" style="215" customWidth="1"/>
    <col min="611" max="611" width="10.375" style="215" customWidth="1"/>
    <col min="612" max="612" width="11.125" style="215" customWidth="1"/>
    <col min="613" max="613" width="1.375" style="215" customWidth="1"/>
    <col min="614" max="614" width="11.625" style="215" customWidth="1"/>
    <col min="615" max="618" width="10.875" style="215" customWidth="1"/>
    <col min="619" max="619" width="13" style="215" bestFit="1" customWidth="1"/>
    <col min="620" max="620" width="2.625" style="215" customWidth="1"/>
    <col min="621" max="626" width="10.625" style="215" customWidth="1"/>
    <col min="627" max="627" width="1.5" style="215" customWidth="1"/>
    <col min="628" max="628" width="11.625" style="215" customWidth="1"/>
    <col min="629" max="633" width="7.75" style="215" customWidth="1"/>
    <col min="634" max="634" width="9" style="215"/>
    <col min="635" max="635" width="17.625" style="215" customWidth="1"/>
    <col min="636" max="762" width="9" style="215"/>
    <col min="763" max="763" width="1.625" style="215" customWidth="1"/>
    <col min="764" max="764" width="11.625" style="215" customWidth="1"/>
    <col min="765" max="782" width="14.125" style="215" customWidth="1"/>
    <col min="783" max="783" width="1.375" style="215" customWidth="1"/>
    <col min="784" max="784" width="13.625" style="215" customWidth="1"/>
    <col min="785" max="820" width="10.625" style="215" customWidth="1"/>
    <col min="821" max="821" width="2.625" style="215" customWidth="1"/>
    <col min="822" max="825" width="10.625" style="215" customWidth="1"/>
    <col min="826" max="826" width="2.625" style="215" customWidth="1"/>
    <col min="827" max="831" width="10.625" style="215" customWidth="1"/>
    <col min="832" max="832" width="3.625" style="215" customWidth="1"/>
    <col min="833" max="833" width="12" style="215" customWidth="1"/>
    <col min="834" max="836" width="9.75" style="215" customWidth="1"/>
    <col min="837" max="837" width="9.125" style="215" customWidth="1"/>
    <col min="838" max="838" width="10.625" style="215" customWidth="1"/>
    <col min="839" max="839" width="1.875" style="215" customWidth="1"/>
    <col min="840" max="840" width="12.875" style="215" customWidth="1"/>
    <col min="841" max="841" width="12.625" style="215" customWidth="1"/>
    <col min="842" max="842" width="12.375" style="215" customWidth="1"/>
    <col min="843" max="843" width="10.875" style="215" customWidth="1"/>
    <col min="844" max="844" width="12.25" style="215" customWidth="1"/>
    <col min="845" max="845" width="2.625" style="215" customWidth="1"/>
    <col min="846" max="846" width="12.875" style="215" customWidth="1"/>
    <col min="847" max="851" width="10.625" style="215" customWidth="1"/>
    <col min="852" max="852" width="11.5" style="215" customWidth="1"/>
    <col min="853" max="861" width="10.625" style="215" customWidth="1"/>
    <col min="862" max="862" width="1.75" style="215" customWidth="1"/>
    <col min="863" max="863" width="11.625" style="215" customWidth="1"/>
    <col min="864" max="864" width="10.75" style="215" customWidth="1"/>
    <col min="865" max="865" width="10.125" style="215" customWidth="1"/>
    <col min="866" max="866" width="9.875" style="215" customWidth="1"/>
    <col min="867" max="867" width="10.375" style="215" customWidth="1"/>
    <col min="868" max="868" width="11.125" style="215" customWidth="1"/>
    <col min="869" max="869" width="1.375" style="215" customWidth="1"/>
    <col min="870" max="870" width="11.625" style="215" customWidth="1"/>
    <col min="871" max="874" width="10.875" style="215" customWidth="1"/>
    <col min="875" max="875" width="13" style="215" bestFit="1" customWidth="1"/>
    <col min="876" max="876" width="2.625" style="215" customWidth="1"/>
    <col min="877" max="882" width="10.625" style="215" customWidth="1"/>
    <col min="883" max="883" width="1.5" style="215" customWidth="1"/>
    <col min="884" max="884" width="11.625" style="215" customWidth="1"/>
    <col min="885" max="889" width="7.75" style="215" customWidth="1"/>
    <col min="890" max="890" width="9" style="215"/>
    <col min="891" max="891" width="17.625" style="215" customWidth="1"/>
    <col min="892" max="1018" width="9" style="215"/>
    <col min="1019" max="1019" width="1.625" style="215" customWidth="1"/>
    <col min="1020" max="1020" width="11.625" style="215" customWidth="1"/>
    <col min="1021" max="1038" width="14.125" style="215" customWidth="1"/>
    <col min="1039" max="1039" width="1.375" style="215" customWidth="1"/>
    <col min="1040" max="1040" width="13.625" style="215" customWidth="1"/>
    <col min="1041" max="1076" width="10.625" style="215" customWidth="1"/>
    <col min="1077" max="1077" width="2.625" style="215" customWidth="1"/>
    <col min="1078" max="1081" width="10.625" style="215" customWidth="1"/>
    <col min="1082" max="1082" width="2.625" style="215" customWidth="1"/>
    <col min="1083" max="1087" width="10.625" style="215" customWidth="1"/>
    <col min="1088" max="1088" width="3.625" style="215" customWidth="1"/>
    <col min="1089" max="1089" width="12" style="215" customWidth="1"/>
    <col min="1090" max="1092" width="9.75" style="215" customWidth="1"/>
    <col min="1093" max="1093" width="9.125" style="215" customWidth="1"/>
    <col min="1094" max="1094" width="10.625" style="215" customWidth="1"/>
    <col min="1095" max="1095" width="1.875" style="215" customWidth="1"/>
    <col min="1096" max="1096" width="12.875" style="215" customWidth="1"/>
    <col min="1097" max="1097" width="12.625" style="215" customWidth="1"/>
    <col min="1098" max="1098" width="12.375" style="215" customWidth="1"/>
    <col min="1099" max="1099" width="10.875" style="215" customWidth="1"/>
    <col min="1100" max="1100" width="12.25" style="215" customWidth="1"/>
    <col min="1101" max="1101" width="2.625" style="215" customWidth="1"/>
    <col min="1102" max="1102" width="12.875" style="215" customWidth="1"/>
    <col min="1103" max="1107" width="10.625" style="215" customWidth="1"/>
    <col min="1108" max="1108" width="11.5" style="215" customWidth="1"/>
    <col min="1109" max="1117" width="10.625" style="215" customWidth="1"/>
    <col min="1118" max="1118" width="1.75" style="215" customWidth="1"/>
    <col min="1119" max="1119" width="11.625" style="215" customWidth="1"/>
    <col min="1120" max="1120" width="10.75" style="215" customWidth="1"/>
    <col min="1121" max="1121" width="10.125" style="215" customWidth="1"/>
    <col min="1122" max="1122" width="9.875" style="215" customWidth="1"/>
    <col min="1123" max="1123" width="10.375" style="215" customWidth="1"/>
    <col min="1124" max="1124" width="11.125" style="215" customWidth="1"/>
    <col min="1125" max="1125" width="1.375" style="215" customWidth="1"/>
    <col min="1126" max="1126" width="11.625" style="215" customWidth="1"/>
    <col min="1127" max="1130" width="10.875" style="215" customWidth="1"/>
    <col min="1131" max="1131" width="13" style="215" bestFit="1" customWidth="1"/>
    <col min="1132" max="1132" width="2.625" style="215" customWidth="1"/>
    <col min="1133" max="1138" width="10.625" style="215" customWidth="1"/>
    <col min="1139" max="1139" width="1.5" style="215" customWidth="1"/>
    <col min="1140" max="1140" width="11.625" style="215" customWidth="1"/>
    <col min="1141" max="1145" width="7.75" style="215" customWidth="1"/>
    <col min="1146" max="1146" width="9" style="215"/>
    <col min="1147" max="1147" width="17.625" style="215" customWidth="1"/>
    <col min="1148" max="1274" width="9" style="215"/>
    <col min="1275" max="1275" width="1.625" style="215" customWidth="1"/>
    <col min="1276" max="1276" width="11.625" style="215" customWidth="1"/>
    <col min="1277" max="1294" width="14.125" style="215" customWidth="1"/>
    <col min="1295" max="1295" width="1.375" style="215" customWidth="1"/>
    <col min="1296" max="1296" width="13.625" style="215" customWidth="1"/>
    <col min="1297" max="1332" width="10.625" style="215" customWidth="1"/>
    <col min="1333" max="1333" width="2.625" style="215" customWidth="1"/>
    <col min="1334" max="1337" width="10.625" style="215" customWidth="1"/>
    <col min="1338" max="1338" width="2.625" style="215" customWidth="1"/>
    <col min="1339" max="1343" width="10.625" style="215" customWidth="1"/>
    <col min="1344" max="1344" width="3.625" style="215" customWidth="1"/>
    <col min="1345" max="1345" width="12" style="215" customWidth="1"/>
    <col min="1346" max="1348" width="9.75" style="215" customWidth="1"/>
    <col min="1349" max="1349" width="9.125" style="215" customWidth="1"/>
    <col min="1350" max="1350" width="10.625" style="215" customWidth="1"/>
    <col min="1351" max="1351" width="1.875" style="215" customWidth="1"/>
    <col min="1352" max="1352" width="12.875" style="215" customWidth="1"/>
    <col min="1353" max="1353" width="12.625" style="215" customWidth="1"/>
    <col min="1354" max="1354" width="12.375" style="215" customWidth="1"/>
    <col min="1355" max="1355" width="10.875" style="215" customWidth="1"/>
    <col min="1356" max="1356" width="12.25" style="215" customWidth="1"/>
    <col min="1357" max="1357" width="2.625" style="215" customWidth="1"/>
    <col min="1358" max="1358" width="12.875" style="215" customWidth="1"/>
    <col min="1359" max="1363" width="10.625" style="215" customWidth="1"/>
    <col min="1364" max="1364" width="11.5" style="215" customWidth="1"/>
    <col min="1365" max="1373" width="10.625" style="215" customWidth="1"/>
    <col min="1374" max="1374" width="1.75" style="215" customWidth="1"/>
    <col min="1375" max="1375" width="11.625" style="215" customWidth="1"/>
    <col min="1376" max="1376" width="10.75" style="215" customWidth="1"/>
    <col min="1377" max="1377" width="10.125" style="215" customWidth="1"/>
    <col min="1378" max="1378" width="9.875" style="215" customWidth="1"/>
    <col min="1379" max="1379" width="10.375" style="215" customWidth="1"/>
    <col min="1380" max="1380" width="11.125" style="215" customWidth="1"/>
    <col min="1381" max="1381" width="1.375" style="215" customWidth="1"/>
    <col min="1382" max="1382" width="11.625" style="215" customWidth="1"/>
    <col min="1383" max="1386" width="10.875" style="215" customWidth="1"/>
    <col min="1387" max="1387" width="13" style="215" bestFit="1" customWidth="1"/>
    <col min="1388" max="1388" width="2.625" style="215" customWidth="1"/>
    <col min="1389" max="1394" width="10.625" style="215" customWidth="1"/>
    <col min="1395" max="1395" width="1.5" style="215" customWidth="1"/>
    <col min="1396" max="1396" width="11.625" style="215" customWidth="1"/>
    <col min="1397" max="1401" width="7.75" style="215" customWidth="1"/>
    <col min="1402" max="1402" width="9" style="215"/>
    <col min="1403" max="1403" width="17.625" style="215" customWidth="1"/>
    <col min="1404" max="1530" width="9" style="215"/>
    <col min="1531" max="1531" width="1.625" style="215" customWidth="1"/>
    <col min="1532" max="1532" width="11.625" style="215" customWidth="1"/>
    <col min="1533" max="1550" width="14.125" style="215" customWidth="1"/>
    <col min="1551" max="1551" width="1.375" style="215" customWidth="1"/>
    <col min="1552" max="1552" width="13.625" style="215" customWidth="1"/>
    <col min="1553" max="1588" width="10.625" style="215" customWidth="1"/>
    <col min="1589" max="1589" width="2.625" style="215" customWidth="1"/>
    <col min="1590" max="1593" width="10.625" style="215" customWidth="1"/>
    <col min="1594" max="1594" width="2.625" style="215" customWidth="1"/>
    <col min="1595" max="1599" width="10.625" style="215" customWidth="1"/>
    <col min="1600" max="1600" width="3.625" style="215" customWidth="1"/>
    <col min="1601" max="1601" width="12" style="215" customWidth="1"/>
    <col min="1602" max="1604" width="9.75" style="215" customWidth="1"/>
    <col min="1605" max="1605" width="9.125" style="215" customWidth="1"/>
    <col min="1606" max="1606" width="10.625" style="215" customWidth="1"/>
    <col min="1607" max="1607" width="1.875" style="215" customWidth="1"/>
    <col min="1608" max="1608" width="12.875" style="215" customWidth="1"/>
    <col min="1609" max="1609" width="12.625" style="215" customWidth="1"/>
    <col min="1610" max="1610" width="12.375" style="215" customWidth="1"/>
    <col min="1611" max="1611" width="10.875" style="215" customWidth="1"/>
    <col min="1612" max="1612" width="12.25" style="215" customWidth="1"/>
    <col min="1613" max="1613" width="2.625" style="215" customWidth="1"/>
    <col min="1614" max="1614" width="12.875" style="215" customWidth="1"/>
    <col min="1615" max="1619" width="10.625" style="215" customWidth="1"/>
    <col min="1620" max="1620" width="11.5" style="215" customWidth="1"/>
    <col min="1621" max="1629" width="10.625" style="215" customWidth="1"/>
    <col min="1630" max="1630" width="1.75" style="215" customWidth="1"/>
    <col min="1631" max="1631" width="11.625" style="215" customWidth="1"/>
    <col min="1632" max="1632" width="10.75" style="215" customWidth="1"/>
    <col min="1633" max="1633" width="10.125" style="215" customWidth="1"/>
    <col min="1634" max="1634" width="9.875" style="215" customWidth="1"/>
    <col min="1635" max="1635" width="10.375" style="215" customWidth="1"/>
    <col min="1636" max="1636" width="11.125" style="215" customWidth="1"/>
    <col min="1637" max="1637" width="1.375" style="215" customWidth="1"/>
    <col min="1638" max="1638" width="11.625" style="215" customWidth="1"/>
    <col min="1639" max="1642" width="10.875" style="215" customWidth="1"/>
    <col min="1643" max="1643" width="13" style="215" bestFit="1" customWidth="1"/>
    <col min="1644" max="1644" width="2.625" style="215" customWidth="1"/>
    <col min="1645" max="1650" width="10.625" style="215" customWidth="1"/>
    <col min="1651" max="1651" width="1.5" style="215" customWidth="1"/>
    <col min="1652" max="1652" width="11.625" style="215" customWidth="1"/>
    <col min="1653" max="1657" width="7.75" style="215" customWidth="1"/>
    <col min="1658" max="1658" width="9" style="215"/>
    <col min="1659" max="1659" width="17.625" style="215" customWidth="1"/>
    <col min="1660" max="1786" width="9" style="215"/>
    <col min="1787" max="1787" width="1.625" style="215" customWidth="1"/>
    <col min="1788" max="1788" width="11.625" style="215" customWidth="1"/>
    <col min="1789" max="1806" width="14.125" style="215" customWidth="1"/>
    <col min="1807" max="1807" width="1.375" style="215" customWidth="1"/>
    <col min="1808" max="1808" width="13.625" style="215" customWidth="1"/>
    <col min="1809" max="1844" width="10.625" style="215" customWidth="1"/>
    <col min="1845" max="1845" width="2.625" style="215" customWidth="1"/>
    <col min="1846" max="1849" width="10.625" style="215" customWidth="1"/>
    <col min="1850" max="1850" width="2.625" style="215" customWidth="1"/>
    <col min="1851" max="1855" width="10.625" style="215" customWidth="1"/>
    <col min="1856" max="1856" width="3.625" style="215" customWidth="1"/>
    <col min="1857" max="1857" width="12" style="215" customWidth="1"/>
    <col min="1858" max="1860" width="9.75" style="215" customWidth="1"/>
    <col min="1861" max="1861" width="9.125" style="215" customWidth="1"/>
    <col min="1862" max="1862" width="10.625" style="215" customWidth="1"/>
    <col min="1863" max="1863" width="1.875" style="215" customWidth="1"/>
    <col min="1864" max="1864" width="12.875" style="215" customWidth="1"/>
    <col min="1865" max="1865" width="12.625" style="215" customWidth="1"/>
    <col min="1866" max="1866" width="12.375" style="215" customWidth="1"/>
    <col min="1867" max="1867" width="10.875" style="215" customWidth="1"/>
    <col min="1868" max="1868" width="12.25" style="215" customWidth="1"/>
    <col min="1869" max="1869" width="2.625" style="215" customWidth="1"/>
    <col min="1870" max="1870" width="12.875" style="215" customWidth="1"/>
    <col min="1871" max="1875" width="10.625" style="215" customWidth="1"/>
    <col min="1876" max="1876" width="11.5" style="215" customWidth="1"/>
    <col min="1877" max="1885" width="10.625" style="215" customWidth="1"/>
    <col min="1886" max="1886" width="1.75" style="215" customWidth="1"/>
    <col min="1887" max="1887" width="11.625" style="215" customWidth="1"/>
    <col min="1888" max="1888" width="10.75" style="215" customWidth="1"/>
    <col min="1889" max="1889" width="10.125" style="215" customWidth="1"/>
    <col min="1890" max="1890" width="9.875" style="215" customWidth="1"/>
    <col min="1891" max="1891" width="10.375" style="215" customWidth="1"/>
    <col min="1892" max="1892" width="11.125" style="215" customWidth="1"/>
    <col min="1893" max="1893" width="1.375" style="215" customWidth="1"/>
    <col min="1894" max="1894" width="11.625" style="215" customWidth="1"/>
    <col min="1895" max="1898" width="10.875" style="215" customWidth="1"/>
    <col min="1899" max="1899" width="13" style="215" bestFit="1" customWidth="1"/>
    <col min="1900" max="1900" width="2.625" style="215" customWidth="1"/>
    <col min="1901" max="1906" width="10.625" style="215" customWidth="1"/>
    <col min="1907" max="1907" width="1.5" style="215" customWidth="1"/>
    <col min="1908" max="1908" width="11.625" style="215" customWidth="1"/>
    <col min="1909" max="1913" width="7.75" style="215" customWidth="1"/>
    <col min="1914" max="1914" width="9" style="215"/>
    <col min="1915" max="1915" width="17.625" style="215" customWidth="1"/>
    <col min="1916" max="2042" width="9" style="215"/>
    <col min="2043" max="2043" width="1.625" style="215" customWidth="1"/>
    <col min="2044" max="2044" width="11.625" style="215" customWidth="1"/>
    <col min="2045" max="2062" width="14.125" style="215" customWidth="1"/>
    <col min="2063" max="2063" width="1.375" style="215" customWidth="1"/>
    <col min="2064" max="2064" width="13.625" style="215" customWidth="1"/>
    <col min="2065" max="2100" width="10.625" style="215" customWidth="1"/>
    <col min="2101" max="2101" width="2.625" style="215" customWidth="1"/>
    <col min="2102" max="2105" width="10.625" style="215" customWidth="1"/>
    <col min="2106" max="2106" width="2.625" style="215" customWidth="1"/>
    <col min="2107" max="2111" width="10.625" style="215" customWidth="1"/>
    <col min="2112" max="2112" width="3.625" style="215" customWidth="1"/>
    <col min="2113" max="2113" width="12" style="215" customWidth="1"/>
    <col min="2114" max="2116" width="9.75" style="215" customWidth="1"/>
    <col min="2117" max="2117" width="9.125" style="215" customWidth="1"/>
    <col min="2118" max="2118" width="10.625" style="215" customWidth="1"/>
    <col min="2119" max="2119" width="1.875" style="215" customWidth="1"/>
    <col min="2120" max="2120" width="12.875" style="215" customWidth="1"/>
    <col min="2121" max="2121" width="12.625" style="215" customWidth="1"/>
    <col min="2122" max="2122" width="12.375" style="215" customWidth="1"/>
    <col min="2123" max="2123" width="10.875" style="215" customWidth="1"/>
    <col min="2124" max="2124" width="12.25" style="215" customWidth="1"/>
    <col min="2125" max="2125" width="2.625" style="215" customWidth="1"/>
    <col min="2126" max="2126" width="12.875" style="215" customWidth="1"/>
    <col min="2127" max="2131" width="10.625" style="215" customWidth="1"/>
    <col min="2132" max="2132" width="11.5" style="215" customWidth="1"/>
    <col min="2133" max="2141" width="10.625" style="215" customWidth="1"/>
    <col min="2142" max="2142" width="1.75" style="215" customWidth="1"/>
    <col min="2143" max="2143" width="11.625" style="215" customWidth="1"/>
    <col min="2144" max="2144" width="10.75" style="215" customWidth="1"/>
    <col min="2145" max="2145" width="10.125" style="215" customWidth="1"/>
    <col min="2146" max="2146" width="9.875" style="215" customWidth="1"/>
    <col min="2147" max="2147" width="10.375" style="215" customWidth="1"/>
    <col min="2148" max="2148" width="11.125" style="215" customWidth="1"/>
    <col min="2149" max="2149" width="1.375" style="215" customWidth="1"/>
    <col min="2150" max="2150" width="11.625" style="215" customWidth="1"/>
    <col min="2151" max="2154" width="10.875" style="215" customWidth="1"/>
    <col min="2155" max="2155" width="13" style="215" bestFit="1" customWidth="1"/>
    <col min="2156" max="2156" width="2.625" style="215" customWidth="1"/>
    <col min="2157" max="2162" width="10.625" style="215" customWidth="1"/>
    <col min="2163" max="2163" width="1.5" style="215" customWidth="1"/>
    <col min="2164" max="2164" width="11.625" style="215" customWidth="1"/>
    <col min="2165" max="2169" width="7.75" style="215" customWidth="1"/>
    <col min="2170" max="2170" width="9" style="215"/>
    <col min="2171" max="2171" width="17.625" style="215" customWidth="1"/>
    <col min="2172" max="2298" width="9" style="215"/>
    <col min="2299" max="2299" width="1.625" style="215" customWidth="1"/>
    <col min="2300" max="2300" width="11.625" style="215" customWidth="1"/>
    <col min="2301" max="2318" width="14.125" style="215" customWidth="1"/>
    <col min="2319" max="2319" width="1.375" style="215" customWidth="1"/>
    <col min="2320" max="2320" width="13.625" style="215" customWidth="1"/>
    <col min="2321" max="2356" width="10.625" style="215" customWidth="1"/>
    <col min="2357" max="2357" width="2.625" style="215" customWidth="1"/>
    <col min="2358" max="2361" width="10.625" style="215" customWidth="1"/>
    <col min="2362" max="2362" width="2.625" style="215" customWidth="1"/>
    <col min="2363" max="2367" width="10.625" style="215" customWidth="1"/>
    <col min="2368" max="2368" width="3.625" style="215" customWidth="1"/>
    <col min="2369" max="2369" width="12" style="215" customWidth="1"/>
    <col min="2370" max="2372" width="9.75" style="215" customWidth="1"/>
    <col min="2373" max="2373" width="9.125" style="215" customWidth="1"/>
    <col min="2374" max="2374" width="10.625" style="215" customWidth="1"/>
    <col min="2375" max="2375" width="1.875" style="215" customWidth="1"/>
    <col min="2376" max="2376" width="12.875" style="215" customWidth="1"/>
    <col min="2377" max="2377" width="12.625" style="215" customWidth="1"/>
    <col min="2378" max="2378" width="12.375" style="215" customWidth="1"/>
    <col min="2379" max="2379" width="10.875" style="215" customWidth="1"/>
    <col min="2380" max="2380" width="12.25" style="215" customWidth="1"/>
    <col min="2381" max="2381" width="2.625" style="215" customWidth="1"/>
    <col min="2382" max="2382" width="12.875" style="215" customWidth="1"/>
    <col min="2383" max="2387" width="10.625" style="215" customWidth="1"/>
    <col min="2388" max="2388" width="11.5" style="215" customWidth="1"/>
    <col min="2389" max="2397" width="10.625" style="215" customWidth="1"/>
    <col min="2398" max="2398" width="1.75" style="215" customWidth="1"/>
    <col min="2399" max="2399" width="11.625" style="215" customWidth="1"/>
    <col min="2400" max="2400" width="10.75" style="215" customWidth="1"/>
    <col min="2401" max="2401" width="10.125" style="215" customWidth="1"/>
    <col min="2402" max="2402" width="9.875" style="215" customWidth="1"/>
    <col min="2403" max="2403" width="10.375" style="215" customWidth="1"/>
    <col min="2404" max="2404" width="11.125" style="215" customWidth="1"/>
    <col min="2405" max="2405" width="1.375" style="215" customWidth="1"/>
    <col min="2406" max="2406" width="11.625" style="215" customWidth="1"/>
    <col min="2407" max="2410" width="10.875" style="215" customWidth="1"/>
    <col min="2411" max="2411" width="13" style="215" bestFit="1" customWidth="1"/>
    <col min="2412" max="2412" width="2.625" style="215" customWidth="1"/>
    <col min="2413" max="2418" width="10.625" style="215" customWidth="1"/>
    <col min="2419" max="2419" width="1.5" style="215" customWidth="1"/>
    <col min="2420" max="2420" width="11.625" style="215" customWidth="1"/>
    <col min="2421" max="2425" width="7.75" style="215" customWidth="1"/>
    <col min="2426" max="2426" width="9" style="215"/>
    <col min="2427" max="2427" width="17.625" style="215" customWidth="1"/>
    <col min="2428" max="2554" width="9" style="215"/>
    <col min="2555" max="2555" width="1.625" style="215" customWidth="1"/>
    <col min="2556" max="2556" width="11.625" style="215" customWidth="1"/>
    <col min="2557" max="2574" width="14.125" style="215" customWidth="1"/>
    <col min="2575" max="2575" width="1.375" style="215" customWidth="1"/>
    <col min="2576" max="2576" width="13.625" style="215" customWidth="1"/>
    <col min="2577" max="2612" width="10.625" style="215" customWidth="1"/>
    <col min="2613" max="2613" width="2.625" style="215" customWidth="1"/>
    <col min="2614" max="2617" width="10.625" style="215" customWidth="1"/>
    <col min="2618" max="2618" width="2.625" style="215" customWidth="1"/>
    <col min="2619" max="2623" width="10.625" style="215" customWidth="1"/>
    <col min="2624" max="2624" width="3.625" style="215" customWidth="1"/>
    <col min="2625" max="2625" width="12" style="215" customWidth="1"/>
    <col min="2626" max="2628" width="9.75" style="215" customWidth="1"/>
    <col min="2629" max="2629" width="9.125" style="215" customWidth="1"/>
    <col min="2630" max="2630" width="10.625" style="215" customWidth="1"/>
    <col min="2631" max="2631" width="1.875" style="215" customWidth="1"/>
    <col min="2632" max="2632" width="12.875" style="215" customWidth="1"/>
    <col min="2633" max="2633" width="12.625" style="215" customWidth="1"/>
    <col min="2634" max="2634" width="12.375" style="215" customWidth="1"/>
    <col min="2635" max="2635" width="10.875" style="215" customWidth="1"/>
    <col min="2636" max="2636" width="12.25" style="215" customWidth="1"/>
    <col min="2637" max="2637" width="2.625" style="215" customWidth="1"/>
    <col min="2638" max="2638" width="12.875" style="215" customWidth="1"/>
    <col min="2639" max="2643" width="10.625" style="215" customWidth="1"/>
    <col min="2644" max="2644" width="11.5" style="215" customWidth="1"/>
    <col min="2645" max="2653" width="10.625" style="215" customWidth="1"/>
    <col min="2654" max="2654" width="1.75" style="215" customWidth="1"/>
    <col min="2655" max="2655" width="11.625" style="215" customWidth="1"/>
    <col min="2656" max="2656" width="10.75" style="215" customWidth="1"/>
    <col min="2657" max="2657" width="10.125" style="215" customWidth="1"/>
    <col min="2658" max="2658" width="9.875" style="215" customWidth="1"/>
    <col min="2659" max="2659" width="10.375" style="215" customWidth="1"/>
    <col min="2660" max="2660" width="11.125" style="215" customWidth="1"/>
    <col min="2661" max="2661" width="1.375" style="215" customWidth="1"/>
    <col min="2662" max="2662" width="11.625" style="215" customWidth="1"/>
    <col min="2663" max="2666" width="10.875" style="215" customWidth="1"/>
    <col min="2667" max="2667" width="13" style="215" bestFit="1" customWidth="1"/>
    <col min="2668" max="2668" width="2.625" style="215" customWidth="1"/>
    <col min="2669" max="2674" width="10.625" style="215" customWidth="1"/>
    <col min="2675" max="2675" width="1.5" style="215" customWidth="1"/>
    <col min="2676" max="2676" width="11.625" style="215" customWidth="1"/>
    <col min="2677" max="2681" width="7.75" style="215" customWidth="1"/>
    <col min="2682" max="2682" width="9" style="215"/>
    <col min="2683" max="2683" width="17.625" style="215" customWidth="1"/>
    <col min="2684" max="2810" width="9" style="215"/>
    <col min="2811" max="2811" width="1.625" style="215" customWidth="1"/>
    <col min="2812" max="2812" width="11.625" style="215" customWidth="1"/>
    <col min="2813" max="2830" width="14.125" style="215" customWidth="1"/>
    <col min="2831" max="2831" width="1.375" style="215" customWidth="1"/>
    <col min="2832" max="2832" width="13.625" style="215" customWidth="1"/>
    <col min="2833" max="2868" width="10.625" style="215" customWidth="1"/>
    <col min="2869" max="2869" width="2.625" style="215" customWidth="1"/>
    <col min="2870" max="2873" width="10.625" style="215" customWidth="1"/>
    <col min="2874" max="2874" width="2.625" style="215" customWidth="1"/>
    <col min="2875" max="2879" width="10.625" style="215" customWidth="1"/>
    <col min="2880" max="2880" width="3.625" style="215" customWidth="1"/>
    <col min="2881" max="2881" width="12" style="215" customWidth="1"/>
    <col min="2882" max="2884" width="9.75" style="215" customWidth="1"/>
    <col min="2885" max="2885" width="9.125" style="215" customWidth="1"/>
    <col min="2886" max="2886" width="10.625" style="215" customWidth="1"/>
    <col min="2887" max="2887" width="1.875" style="215" customWidth="1"/>
    <col min="2888" max="2888" width="12.875" style="215" customWidth="1"/>
    <col min="2889" max="2889" width="12.625" style="215" customWidth="1"/>
    <col min="2890" max="2890" width="12.375" style="215" customWidth="1"/>
    <col min="2891" max="2891" width="10.875" style="215" customWidth="1"/>
    <col min="2892" max="2892" width="12.25" style="215" customWidth="1"/>
    <col min="2893" max="2893" width="2.625" style="215" customWidth="1"/>
    <col min="2894" max="2894" width="12.875" style="215" customWidth="1"/>
    <col min="2895" max="2899" width="10.625" style="215" customWidth="1"/>
    <col min="2900" max="2900" width="11.5" style="215" customWidth="1"/>
    <col min="2901" max="2909" width="10.625" style="215" customWidth="1"/>
    <col min="2910" max="2910" width="1.75" style="215" customWidth="1"/>
    <col min="2911" max="2911" width="11.625" style="215" customWidth="1"/>
    <col min="2912" max="2912" width="10.75" style="215" customWidth="1"/>
    <col min="2913" max="2913" width="10.125" style="215" customWidth="1"/>
    <col min="2914" max="2914" width="9.875" style="215" customWidth="1"/>
    <col min="2915" max="2915" width="10.375" style="215" customWidth="1"/>
    <col min="2916" max="2916" width="11.125" style="215" customWidth="1"/>
    <col min="2917" max="2917" width="1.375" style="215" customWidth="1"/>
    <col min="2918" max="2918" width="11.625" style="215" customWidth="1"/>
    <col min="2919" max="2922" width="10.875" style="215" customWidth="1"/>
    <col min="2923" max="2923" width="13" style="215" bestFit="1" customWidth="1"/>
    <col min="2924" max="2924" width="2.625" style="215" customWidth="1"/>
    <col min="2925" max="2930" width="10.625" style="215" customWidth="1"/>
    <col min="2931" max="2931" width="1.5" style="215" customWidth="1"/>
    <col min="2932" max="2932" width="11.625" style="215" customWidth="1"/>
    <col min="2933" max="2937" width="7.75" style="215" customWidth="1"/>
    <col min="2938" max="2938" width="9" style="215"/>
    <col min="2939" max="2939" width="17.625" style="215" customWidth="1"/>
    <col min="2940" max="3066" width="9" style="215"/>
    <col min="3067" max="3067" width="1.625" style="215" customWidth="1"/>
    <col min="3068" max="3068" width="11.625" style="215" customWidth="1"/>
    <col min="3069" max="3086" width="14.125" style="215" customWidth="1"/>
    <col min="3087" max="3087" width="1.375" style="215" customWidth="1"/>
    <col min="3088" max="3088" width="13.625" style="215" customWidth="1"/>
    <col min="3089" max="3124" width="10.625" style="215" customWidth="1"/>
    <col min="3125" max="3125" width="2.625" style="215" customWidth="1"/>
    <col min="3126" max="3129" width="10.625" style="215" customWidth="1"/>
    <col min="3130" max="3130" width="2.625" style="215" customWidth="1"/>
    <col min="3131" max="3135" width="10.625" style="215" customWidth="1"/>
    <col min="3136" max="3136" width="3.625" style="215" customWidth="1"/>
    <col min="3137" max="3137" width="12" style="215" customWidth="1"/>
    <col min="3138" max="3140" width="9.75" style="215" customWidth="1"/>
    <col min="3141" max="3141" width="9.125" style="215" customWidth="1"/>
    <col min="3142" max="3142" width="10.625" style="215" customWidth="1"/>
    <col min="3143" max="3143" width="1.875" style="215" customWidth="1"/>
    <col min="3144" max="3144" width="12.875" style="215" customWidth="1"/>
    <col min="3145" max="3145" width="12.625" style="215" customWidth="1"/>
    <col min="3146" max="3146" width="12.375" style="215" customWidth="1"/>
    <col min="3147" max="3147" width="10.875" style="215" customWidth="1"/>
    <col min="3148" max="3148" width="12.25" style="215" customWidth="1"/>
    <col min="3149" max="3149" width="2.625" style="215" customWidth="1"/>
    <col min="3150" max="3150" width="12.875" style="215" customWidth="1"/>
    <col min="3151" max="3155" width="10.625" style="215" customWidth="1"/>
    <col min="3156" max="3156" width="11.5" style="215" customWidth="1"/>
    <col min="3157" max="3165" width="10.625" style="215" customWidth="1"/>
    <col min="3166" max="3166" width="1.75" style="215" customWidth="1"/>
    <col min="3167" max="3167" width="11.625" style="215" customWidth="1"/>
    <col min="3168" max="3168" width="10.75" style="215" customWidth="1"/>
    <col min="3169" max="3169" width="10.125" style="215" customWidth="1"/>
    <col min="3170" max="3170" width="9.875" style="215" customWidth="1"/>
    <col min="3171" max="3171" width="10.375" style="215" customWidth="1"/>
    <col min="3172" max="3172" width="11.125" style="215" customWidth="1"/>
    <col min="3173" max="3173" width="1.375" style="215" customWidth="1"/>
    <col min="3174" max="3174" width="11.625" style="215" customWidth="1"/>
    <col min="3175" max="3178" width="10.875" style="215" customWidth="1"/>
    <col min="3179" max="3179" width="13" style="215" bestFit="1" customWidth="1"/>
    <col min="3180" max="3180" width="2.625" style="215" customWidth="1"/>
    <col min="3181" max="3186" width="10.625" style="215" customWidth="1"/>
    <col min="3187" max="3187" width="1.5" style="215" customWidth="1"/>
    <col min="3188" max="3188" width="11.625" style="215" customWidth="1"/>
    <col min="3189" max="3193" width="7.75" style="215" customWidth="1"/>
    <col min="3194" max="3194" width="9" style="215"/>
    <col min="3195" max="3195" width="17.625" style="215" customWidth="1"/>
    <col min="3196" max="3322" width="9" style="215"/>
    <col min="3323" max="3323" width="1.625" style="215" customWidth="1"/>
    <col min="3324" max="3324" width="11.625" style="215" customWidth="1"/>
    <col min="3325" max="3342" width="14.125" style="215" customWidth="1"/>
    <col min="3343" max="3343" width="1.375" style="215" customWidth="1"/>
    <col min="3344" max="3344" width="13.625" style="215" customWidth="1"/>
    <col min="3345" max="3380" width="10.625" style="215" customWidth="1"/>
    <col min="3381" max="3381" width="2.625" style="215" customWidth="1"/>
    <col min="3382" max="3385" width="10.625" style="215" customWidth="1"/>
    <col min="3386" max="3386" width="2.625" style="215" customWidth="1"/>
    <col min="3387" max="3391" width="10.625" style="215" customWidth="1"/>
    <col min="3392" max="3392" width="3.625" style="215" customWidth="1"/>
    <col min="3393" max="3393" width="12" style="215" customWidth="1"/>
    <col min="3394" max="3396" width="9.75" style="215" customWidth="1"/>
    <col min="3397" max="3397" width="9.125" style="215" customWidth="1"/>
    <col min="3398" max="3398" width="10.625" style="215" customWidth="1"/>
    <col min="3399" max="3399" width="1.875" style="215" customWidth="1"/>
    <col min="3400" max="3400" width="12.875" style="215" customWidth="1"/>
    <col min="3401" max="3401" width="12.625" style="215" customWidth="1"/>
    <col min="3402" max="3402" width="12.375" style="215" customWidth="1"/>
    <col min="3403" max="3403" width="10.875" style="215" customWidth="1"/>
    <col min="3404" max="3404" width="12.25" style="215" customWidth="1"/>
    <col min="3405" max="3405" width="2.625" style="215" customWidth="1"/>
    <col min="3406" max="3406" width="12.875" style="215" customWidth="1"/>
    <col min="3407" max="3411" width="10.625" style="215" customWidth="1"/>
    <col min="3412" max="3412" width="11.5" style="215" customWidth="1"/>
    <col min="3413" max="3421" width="10.625" style="215" customWidth="1"/>
    <col min="3422" max="3422" width="1.75" style="215" customWidth="1"/>
    <col min="3423" max="3423" width="11.625" style="215" customWidth="1"/>
    <col min="3424" max="3424" width="10.75" style="215" customWidth="1"/>
    <col min="3425" max="3425" width="10.125" style="215" customWidth="1"/>
    <col min="3426" max="3426" width="9.875" style="215" customWidth="1"/>
    <col min="3427" max="3427" width="10.375" style="215" customWidth="1"/>
    <col min="3428" max="3428" width="11.125" style="215" customWidth="1"/>
    <col min="3429" max="3429" width="1.375" style="215" customWidth="1"/>
    <col min="3430" max="3430" width="11.625" style="215" customWidth="1"/>
    <col min="3431" max="3434" width="10.875" style="215" customWidth="1"/>
    <col min="3435" max="3435" width="13" style="215" bestFit="1" customWidth="1"/>
    <col min="3436" max="3436" width="2.625" style="215" customWidth="1"/>
    <col min="3437" max="3442" width="10.625" style="215" customWidth="1"/>
    <col min="3443" max="3443" width="1.5" style="215" customWidth="1"/>
    <col min="3444" max="3444" width="11.625" style="215" customWidth="1"/>
    <col min="3445" max="3449" width="7.75" style="215" customWidth="1"/>
    <col min="3450" max="3450" width="9" style="215"/>
    <col min="3451" max="3451" width="17.625" style="215" customWidth="1"/>
    <col min="3452" max="3578" width="9" style="215"/>
    <col min="3579" max="3579" width="1.625" style="215" customWidth="1"/>
    <col min="3580" max="3580" width="11.625" style="215" customWidth="1"/>
    <col min="3581" max="3598" width="14.125" style="215" customWidth="1"/>
    <col min="3599" max="3599" width="1.375" style="215" customWidth="1"/>
    <col min="3600" max="3600" width="13.625" style="215" customWidth="1"/>
    <col min="3601" max="3636" width="10.625" style="215" customWidth="1"/>
    <col min="3637" max="3637" width="2.625" style="215" customWidth="1"/>
    <col min="3638" max="3641" width="10.625" style="215" customWidth="1"/>
    <col min="3642" max="3642" width="2.625" style="215" customWidth="1"/>
    <col min="3643" max="3647" width="10.625" style="215" customWidth="1"/>
    <col min="3648" max="3648" width="3.625" style="215" customWidth="1"/>
    <col min="3649" max="3649" width="12" style="215" customWidth="1"/>
    <col min="3650" max="3652" width="9.75" style="215" customWidth="1"/>
    <col min="3653" max="3653" width="9.125" style="215" customWidth="1"/>
    <col min="3654" max="3654" width="10.625" style="215" customWidth="1"/>
    <col min="3655" max="3655" width="1.875" style="215" customWidth="1"/>
    <col min="3656" max="3656" width="12.875" style="215" customWidth="1"/>
    <col min="3657" max="3657" width="12.625" style="215" customWidth="1"/>
    <col min="3658" max="3658" width="12.375" style="215" customWidth="1"/>
    <col min="3659" max="3659" width="10.875" style="215" customWidth="1"/>
    <col min="3660" max="3660" width="12.25" style="215" customWidth="1"/>
    <col min="3661" max="3661" width="2.625" style="215" customWidth="1"/>
    <col min="3662" max="3662" width="12.875" style="215" customWidth="1"/>
    <col min="3663" max="3667" width="10.625" style="215" customWidth="1"/>
    <col min="3668" max="3668" width="11.5" style="215" customWidth="1"/>
    <col min="3669" max="3677" width="10.625" style="215" customWidth="1"/>
    <col min="3678" max="3678" width="1.75" style="215" customWidth="1"/>
    <col min="3679" max="3679" width="11.625" style="215" customWidth="1"/>
    <col min="3680" max="3680" width="10.75" style="215" customWidth="1"/>
    <col min="3681" max="3681" width="10.125" style="215" customWidth="1"/>
    <col min="3682" max="3682" width="9.875" style="215" customWidth="1"/>
    <col min="3683" max="3683" width="10.375" style="215" customWidth="1"/>
    <col min="3684" max="3684" width="11.125" style="215" customWidth="1"/>
    <col min="3685" max="3685" width="1.375" style="215" customWidth="1"/>
    <col min="3686" max="3686" width="11.625" style="215" customWidth="1"/>
    <col min="3687" max="3690" width="10.875" style="215" customWidth="1"/>
    <col min="3691" max="3691" width="13" style="215" bestFit="1" customWidth="1"/>
    <col min="3692" max="3692" width="2.625" style="215" customWidth="1"/>
    <col min="3693" max="3698" width="10.625" style="215" customWidth="1"/>
    <col min="3699" max="3699" width="1.5" style="215" customWidth="1"/>
    <col min="3700" max="3700" width="11.625" style="215" customWidth="1"/>
    <col min="3701" max="3705" width="7.75" style="215" customWidth="1"/>
    <col min="3706" max="3706" width="9" style="215"/>
    <col min="3707" max="3707" width="17.625" style="215" customWidth="1"/>
    <col min="3708" max="3834" width="9" style="215"/>
    <col min="3835" max="3835" width="1.625" style="215" customWidth="1"/>
    <col min="3836" max="3836" width="11.625" style="215" customWidth="1"/>
    <col min="3837" max="3854" width="14.125" style="215" customWidth="1"/>
    <col min="3855" max="3855" width="1.375" style="215" customWidth="1"/>
    <col min="3856" max="3856" width="13.625" style="215" customWidth="1"/>
    <col min="3857" max="3892" width="10.625" style="215" customWidth="1"/>
    <col min="3893" max="3893" width="2.625" style="215" customWidth="1"/>
    <col min="3894" max="3897" width="10.625" style="215" customWidth="1"/>
    <col min="3898" max="3898" width="2.625" style="215" customWidth="1"/>
    <col min="3899" max="3903" width="10.625" style="215" customWidth="1"/>
    <col min="3904" max="3904" width="3.625" style="215" customWidth="1"/>
    <col min="3905" max="3905" width="12" style="215" customWidth="1"/>
    <col min="3906" max="3908" width="9.75" style="215" customWidth="1"/>
    <col min="3909" max="3909" width="9.125" style="215" customWidth="1"/>
    <col min="3910" max="3910" width="10.625" style="215" customWidth="1"/>
    <col min="3911" max="3911" width="1.875" style="215" customWidth="1"/>
    <col min="3912" max="3912" width="12.875" style="215" customWidth="1"/>
    <col min="3913" max="3913" width="12.625" style="215" customWidth="1"/>
    <col min="3914" max="3914" width="12.375" style="215" customWidth="1"/>
    <col min="3915" max="3915" width="10.875" style="215" customWidth="1"/>
    <col min="3916" max="3916" width="12.25" style="215" customWidth="1"/>
    <col min="3917" max="3917" width="2.625" style="215" customWidth="1"/>
    <col min="3918" max="3918" width="12.875" style="215" customWidth="1"/>
    <col min="3919" max="3923" width="10.625" style="215" customWidth="1"/>
    <col min="3924" max="3924" width="11.5" style="215" customWidth="1"/>
    <col min="3925" max="3933" width="10.625" style="215" customWidth="1"/>
    <col min="3934" max="3934" width="1.75" style="215" customWidth="1"/>
    <col min="3935" max="3935" width="11.625" style="215" customWidth="1"/>
    <col min="3936" max="3936" width="10.75" style="215" customWidth="1"/>
    <col min="3937" max="3937" width="10.125" style="215" customWidth="1"/>
    <col min="3938" max="3938" width="9.875" style="215" customWidth="1"/>
    <col min="3939" max="3939" width="10.375" style="215" customWidth="1"/>
    <col min="3940" max="3940" width="11.125" style="215" customWidth="1"/>
    <col min="3941" max="3941" width="1.375" style="215" customWidth="1"/>
    <col min="3942" max="3942" width="11.625" style="215" customWidth="1"/>
    <col min="3943" max="3946" width="10.875" style="215" customWidth="1"/>
    <col min="3947" max="3947" width="13" style="215" bestFit="1" customWidth="1"/>
    <col min="3948" max="3948" width="2.625" style="215" customWidth="1"/>
    <col min="3949" max="3954" width="10.625" style="215" customWidth="1"/>
    <col min="3955" max="3955" width="1.5" style="215" customWidth="1"/>
    <col min="3956" max="3956" width="11.625" style="215" customWidth="1"/>
    <col min="3957" max="3961" width="7.75" style="215" customWidth="1"/>
    <col min="3962" max="3962" width="9" style="215"/>
    <col min="3963" max="3963" width="17.625" style="215" customWidth="1"/>
    <col min="3964" max="4090" width="9" style="215"/>
    <col min="4091" max="4091" width="1.625" style="215" customWidth="1"/>
    <col min="4092" max="4092" width="11.625" style="215" customWidth="1"/>
    <col min="4093" max="4110" width="14.125" style="215" customWidth="1"/>
    <col min="4111" max="4111" width="1.375" style="215" customWidth="1"/>
    <col min="4112" max="4112" width="13.625" style="215" customWidth="1"/>
    <col min="4113" max="4148" width="10.625" style="215" customWidth="1"/>
    <col min="4149" max="4149" width="2.625" style="215" customWidth="1"/>
    <col min="4150" max="4153" width="10.625" style="215" customWidth="1"/>
    <col min="4154" max="4154" width="2.625" style="215" customWidth="1"/>
    <col min="4155" max="4159" width="10.625" style="215" customWidth="1"/>
    <col min="4160" max="4160" width="3.625" style="215" customWidth="1"/>
    <col min="4161" max="4161" width="12" style="215" customWidth="1"/>
    <col min="4162" max="4164" width="9.75" style="215" customWidth="1"/>
    <col min="4165" max="4165" width="9.125" style="215" customWidth="1"/>
    <col min="4166" max="4166" width="10.625" style="215" customWidth="1"/>
    <col min="4167" max="4167" width="1.875" style="215" customWidth="1"/>
    <col min="4168" max="4168" width="12.875" style="215" customWidth="1"/>
    <col min="4169" max="4169" width="12.625" style="215" customWidth="1"/>
    <col min="4170" max="4170" width="12.375" style="215" customWidth="1"/>
    <col min="4171" max="4171" width="10.875" style="215" customWidth="1"/>
    <col min="4172" max="4172" width="12.25" style="215" customWidth="1"/>
    <col min="4173" max="4173" width="2.625" style="215" customWidth="1"/>
    <col min="4174" max="4174" width="12.875" style="215" customWidth="1"/>
    <col min="4175" max="4179" width="10.625" style="215" customWidth="1"/>
    <col min="4180" max="4180" width="11.5" style="215" customWidth="1"/>
    <col min="4181" max="4189" width="10.625" style="215" customWidth="1"/>
    <col min="4190" max="4190" width="1.75" style="215" customWidth="1"/>
    <col min="4191" max="4191" width="11.625" style="215" customWidth="1"/>
    <col min="4192" max="4192" width="10.75" style="215" customWidth="1"/>
    <col min="4193" max="4193" width="10.125" style="215" customWidth="1"/>
    <col min="4194" max="4194" width="9.875" style="215" customWidth="1"/>
    <col min="4195" max="4195" width="10.375" style="215" customWidth="1"/>
    <col min="4196" max="4196" width="11.125" style="215" customWidth="1"/>
    <col min="4197" max="4197" width="1.375" style="215" customWidth="1"/>
    <col min="4198" max="4198" width="11.625" style="215" customWidth="1"/>
    <col min="4199" max="4202" width="10.875" style="215" customWidth="1"/>
    <col min="4203" max="4203" width="13" style="215" bestFit="1" customWidth="1"/>
    <col min="4204" max="4204" width="2.625" style="215" customWidth="1"/>
    <col min="4205" max="4210" width="10.625" style="215" customWidth="1"/>
    <col min="4211" max="4211" width="1.5" style="215" customWidth="1"/>
    <col min="4212" max="4212" width="11.625" style="215" customWidth="1"/>
    <col min="4213" max="4217" width="7.75" style="215" customWidth="1"/>
    <col min="4218" max="4218" width="9" style="215"/>
    <col min="4219" max="4219" width="17.625" style="215" customWidth="1"/>
    <col min="4220" max="4346" width="9" style="215"/>
    <col min="4347" max="4347" width="1.625" style="215" customWidth="1"/>
    <col min="4348" max="4348" width="11.625" style="215" customWidth="1"/>
    <col min="4349" max="4366" width="14.125" style="215" customWidth="1"/>
    <col min="4367" max="4367" width="1.375" style="215" customWidth="1"/>
    <col min="4368" max="4368" width="13.625" style="215" customWidth="1"/>
    <col min="4369" max="4404" width="10.625" style="215" customWidth="1"/>
    <col min="4405" max="4405" width="2.625" style="215" customWidth="1"/>
    <col min="4406" max="4409" width="10.625" style="215" customWidth="1"/>
    <col min="4410" max="4410" width="2.625" style="215" customWidth="1"/>
    <col min="4411" max="4415" width="10.625" style="215" customWidth="1"/>
    <col min="4416" max="4416" width="3.625" style="215" customWidth="1"/>
    <col min="4417" max="4417" width="12" style="215" customWidth="1"/>
    <col min="4418" max="4420" width="9.75" style="215" customWidth="1"/>
    <col min="4421" max="4421" width="9.125" style="215" customWidth="1"/>
    <col min="4422" max="4422" width="10.625" style="215" customWidth="1"/>
    <col min="4423" max="4423" width="1.875" style="215" customWidth="1"/>
    <col min="4424" max="4424" width="12.875" style="215" customWidth="1"/>
    <col min="4425" max="4425" width="12.625" style="215" customWidth="1"/>
    <col min="4426" max="4426" width="12.375" style="215" customWidth="1"/>
    <col min="4427" max="4427" width="10.875" style="215" customWidth="1"/>
    <col min="4428" max="4428" width="12.25" style="215" customWidth="1"/>
    <col min="4429" max="4429" width="2.625" style="215" customWidth="1"/>
    <col min="4430" max="4430" width="12.875" style="215" customWidth="1"/>
    <col min="4431" max="4435" width="10.625" style="215" customWidth="1"/>
    <col min="4436" max="4436" width="11.5" style="215" customWidth="1"/>
    <col min="4437" max="4445" width="10.625" style="215" customWidth="1"/>
    <col min="4446" max="4446" width="1.75" style="215" customWidth="1"/>
    <col min="4447" max="4447" width="11.625" style="215" customWidth="1"/>
    <col min="4448" max="4448" width="10.75" style="215" customWidth="1"/>
    <col min="4449" max="4449" width="10.125" style="215" customWidth="1"/>
    <col min="4450" max="4450" width="9.875" style="215" customWidth="1"/>
    <col min="4451" max="4451" width="10.375" style="215" customWidth="1"/>
    <col min="4452" max="4452" width="11.125" style="215" customWidth="1"/>
    <col min="4453" max="4453" width="1.375" style="215" customWidth="1"/>
    <col min="4454" max="4454" width="11.625" style="215" customWidth="1"/>
    <col min="4455" max="4458" width="10.875" style="215" customWidth="1"/>
    <col min="4459" max="4459" width="13" style="215" bestFit="1" customWidth="1"/>
    <col min="4460" max="4460" width="2.625" style="215" customWidth="1"/>
    <col min="4461" max="4466" width="10.625" style="215" customWidth="1"/>
    <col min="4467" max="4467" width="1.5" style="215" customWidth="1"/>
    <col min="4468" max="4468" width="11.625" style="215" customWidth="1"/>
    <col min="4469" max="4473" width="7.75" style="215" customWidth="1"/>
    <col min="4474" max="4474" width="9" style="215"/>
    <col min="4475" max="4475" width="17.625" style="215" customWidth="1"/>
    <col min="4476" max="4602" width="9" style="215"/>
    <col min="4603" max="4603" width="1.625" style="215" customWidth="1"/>
    <col min="4604" max="4604" width="11.625" style="215" customWidth="1"/>
    <col min="4605" max="4622" width="14.125" style="215" customWidth="1"/>
    <col min="4623" max="4623" width="1.375" style="215" customWidth="1"/>
    <col min="4624" max="4624" width="13.625" style="215" customWidth="1"/>
    <col min="4625" max="4660" width="10.625" style="215" customWidth="1"/>
    <col min="4661" max="4661" width="2.625" style="215" customWidth="1"/>
    <col min="4662" max="4665" width="10.625" style="215" customWidth="1"/>
    <col min="4666" max="4666" width="2.625" style="215" customWidth="1"/>
    <col min="4667" max="4671" width="10.625" style="215" customWidth="1"/>
    <col min="4672" max="4672" width="3.625" style="215" customWidth="1"/>
    <col min="4673" max="4673" width="12" style="215" customWidth="1"/>
    <col min="4674" max="4676" width="9.75" style="215" customWidth="1"/>
    <col min="4677" max="4677" width="9.125" style="215" customWidth="1"/>
    <col min="4678" max="4678" width="10.625" style="215" customWidth="1"/>
    <col min="4679" max="4679" width="1.875" style="215" customWidth="1"/>
    <col min="4680" max="4680" width="12.875" style="215" customWidth="1"/>
    <col min="4681" max="4681" width="12.625" style="215" customWidth="1"/>
    <col min="4682" max="4682" width="12.375" style="215" customWidth="1"/>
    <col min="4683" max="4683" width="10.875" style="215" customWidth="1"/>
    <col min="4684" max="4684" width="12.25" style="215" customWidth="1"/>
    <col min="4685" max="4685" width="2.625" style="215" customWidth="1"/>
    <col min="4686" max="4686" width="12.875" style="215" customWidth="1"/>
    <col min="4687" max="4691" width="10.625" style="215" customWidth="1"/>
    <col min="4692" max="4692" width="11.5" style="215" customWidth="1"/>
    <col min="4693" max="4701" width="10.625" style="215" customWidth="1"/>
    <col min="4702" max="4702" width="1.75" style="215" customWidth="1"/>
    <col min="4703" max="4703" width="11.625" style="215" customWidth="1"/>
    <col min="4704" max="4704" width="10.75" style="215" customWidth="1"/>
    <col min="4705" max="4705" width="10.125" style="215" customWidth="1"/>
    <col min="4706" max="4706" width="9.875" style="215" customWidth="1"/>
    <col min="4707" max="4707" width="10.375" style="215" customWidth="1"/>
    <col min="4708" max="4708" width="11.125" style="215" customWidth="1"/>
    <col min="4709" max="4709" width="1.375" style="215" customWidth="1"/>
    <col min="4710" max="4710" width="11.625" style="215" customWidth="1"/>
    <col min="4711" max="4714" width="10.875" style="215" customWidth="1"/>
    <col min="4715" max="4715" width="13" style="215" bestFit="1" customWidth="1"/>
    <col min="4716" max="4716" width="2.625" style="215" customWidth="1"/>
    <col min="4717" max="4722" width="10.625" style="215" customWidth="1"/>
    <col min="4723" max="4723" width="1.5" style="215" customWidth="1"/>
    <col min="4724" max="4724" width="11.625" style="215" customWidth="1"/>
    <col min="4725" max="4729" width="7.75" style="215" customWidth="1"/>
    <col min="4730" max="4730" width="9" style="215"/>
    <col min="4731" max="4731" width="17.625" style="215" customWidth="1"/>
    <col min="4732" max="4858" width="9" style="215"/>
    <col min="4859" max="4859" width="1.625" style="215" customWidth="1"/>
    <col min="4860" max="4860" width="11.625" style="215" customWidth="1"/>
    <col min="4861" max="4878" width="14.125" style="215" customWidth="1"/>
    <col min="4879" max="4879" width="1.375" style="215" customWidth="1"/>
    <col min="4880" max="4880" width="13.625" style="215" customWidth="1"/>
    <col min="4881" max="4916" width="10.625" style="215" customWidth="1"/>
    <col min="4917" max="4917" width="2.625" style="215" customWidth="1"/>
    <col min="4918" max="4921" width="10.625" style="215" customWidth="1"/>
    <col min="4922" max="4922" width="2.625" style="215" customWidth="1"/>
    <col min="4923" max="4927" width="10.625" style="215" customWidth="1"/>
    <col min="4928" max="4928" width="3.625" style="215" customWidth="1"/>
    <col min="4929" max="4929" width="12" style="215" customWidth="1"/>
    <col min="4930" max="4932" width="9.75" style="215" customWidth="1"/>
    <col min="4933" max="4933" width="9.125" style="215" customWidth="1"/>
    <col min="4934" max="4934" width="10.625" style="215" customWidth="1"/>
    <col min="4935" max="4935" width="1.875" style="215" customWidth="1"/>
    <col min="4936" max="4936" width="12.875" style="215" customWidth="1"/>
    <col min="4937" max="4937" width="12.625" style="215" customWidth="1"/>
    <col min="4938" max="4938" width="12.375" style="215" customWidth="1"/>
    <col min="4939" max="4939" width="10.875" style="215" customWidth="1"/>
    <col min="4940" max="4940" width="12.25" style="215" customWidth="1"/>
    <col min="4941" max="4941" width="2.625" style="215" customWidth="1"/>
    <col min="4942" max="4942" width="12.875" style="215" customWidth="1"/>
    <col min="4943" max="4947" width="10.625" style="215" customWidth="1"/>
    <col min="4948" max="4948" width="11.5" style="215" customWidth="1"/>
    <col min="4949" max="4957" width="10.625" style="215" customWidth="1"/>
    <col min="4958" max="4958" width="1.75" style="215" customWidth="1"/>
    <col min="4959" max="4959" width="11.625" style="215" customWidth="1"/>
    <col min="4960" max="4960" width="10.75" style="215" customWidth="1"/>
    <col min="4961" max="4961" width="10.125" style="215" customWidth="1"/>
    <col min="4962" max="4962" width="9.875" style="215" customWidth="1"/>
    <col min="4963" max="4963" width="10.375" style="215" customWidth="1"/>
    <col min="4964" max="4964" width="11.125" style="215" customWidth="1"/>
    <col min="4965" max="4965" width="1.375" style="215" customWidth="1"/>
    <col min="4966" max="4966" width="11.625" style="215" customWidth="1"/>
    <col min="4967" max="4970" width="10.875" style="215" customWidth="1"/>
    <col min="4971" max="4971" width="13" style="215" bestFit="1" customWidth="1"/>
    <col min="4972" max="4972" width="2.625" style="215" customWidth="1"/>
    <col min="4973" max="4978" width="10.625" style="215" customWidth="1"/>
    <col min="4979" max="4979" width="1.5" style="215" customWidth="1"/>
    <col min="4980" max="4980" width="11.625" style="215" customWidth="1"/>
    <col min="4981" max="4985" width="7.75" style="215" customWidth="1"/>
    <col min="4986" max="4986" width="9" style="215"/>
    <col min="4987" max="4987" width="17.625" style="215" customWidth="1"/>
    <col min="4988" max="5114" width="9" style="215"/>
    <col min="5115" max="5115" width="1.625" style="215" customWidth="1"/>
    <col min="5116" max="5116" width="11.625" style="215" customWidth="1"/>
    <col min="5117" max="5134" width="14.125" style="215" customWidth="1"/>
    <col min="5135" max="5135" width="1.375" style="215" customWidth="1"/>
    <col min="5136" max="5136" width="13.625" style="215" customWidth="1"/>
    <col min="5137" max="5172" width="10.625" style="215" customWidth="1"/>
    <col min="5173" max="5173" width="2.625" style="215" customWidth="1"/>
    <col min="5174" max="5177" width="10.625" style="215" customWidth="1"/>
    <col min="5178" max="5178" width="2.625" style="215" customWidth="1"/>
    <col min="5179" max="5183" width="10.625" style="215" customWidth="1"/>
    <col min="5184" max="5184" width="3.625" style="215" customWidth="1"/>
    <col min="5185" max="5185" width="12" style="215" customWidth="1"/>
    <col min="5186" max="5188" width="9.75" style="215" customWidth="1"/>
    <col min="5189" max="5189" width="9.125" style="215" customWidth="1"/>
    <col min="5190" max="5190" width="10.625" style="215" customWidth="1"/>
    <col min="5191" max="5191" width="1.875" style="215" customWidth="1"/>
    <col min="5192" max="5192" width="12.875" style="215" customWidth="1"/>
    <col min="5193" max="5193" width="12.625" style="215" customWidth="1"/>
    <col min="5194" max="5194" width="12.375" style="215" customWidth="1"/>
    <col min="5195" max="5195" width="10.875" style="215" customWidth="1"/>
    <col min="5196" max="5196" width="12.25" style="215" customWidth="1"/>
    <col min="5197" max="5197" width="2.625" style="215" customWidth="1"/>
    <col min="5198" max="5198" width="12.875" style="215" customWidth="1"/>
    <col min="5199" max="5203" width="10.625" style="215" customWidth="1"/>
    <col min="5204" max="5204" width="11.5" style="215" customWidth="1"/>
    <col min="5205" max="5213" width="10.625" style="215" customWidth="1"/>
    <col min="5214" max="5214" width="1.75" style="215" customWidth="1"/>
    <col min="5215" max="5215" width="11.625" style="215" customWidth="1"/>
    <col min="5216" max="5216" width="10.75" style="215" customWidth="1"/>
    <col min="5217" max="5217" width="10.125" style="215" customWidth="1"/>
    <col min="5218" max="5218" width="9.875" style="215" customWidth="1"/>
    <col min="5219" max="5219" width="10.375" style="215" customWidth="1"/>
    <col min="5220" max="5220" width="11.125" style="215" customWidth="1"/>
    <col min="5221" max="5221" width="1.375" style="215" customWidth="1"/>
    <col min="5222" max="5222" width="11.625" style="215" customWidth="1"/>
    <col min="5223" max="5226" width="10.875" style="215" customWidth="1"/>
    <col min="5227" max="5227" width="13" style="215" bestFit="1" customWidth="1"/>
    <col min="5228" max="5228" width="2.625" style="215" customWidth="1"/>
    <col min="5229" max="5234" width="10.625" style="215" customWidth="1"/>
    <col min="5235" max="5235" width="1.5" style="215" customWidth="1"/>
    <col min="5236" max="5236" width="11.625" style="215" customWidth="1"/>
    <col min="5237" max="5241" width="7.75" style="215" customWidth="1"/>
    <col min="5242" max="5242" width="9" style="215"/>
    <col min="5243" max="5243" width="17.625" style="215" customWidth="1"/>
    <col min="5244" max="5370" width="9" style="215"/>
    <col min="5371" max="5371" width="1.625" style="215" customWidth="1"/>
    <col min="5372" max="5372" width="11.625" style="215" customWidth="1"/>
    <col min="5373" max="5390" width="14.125" style="215" customWidth="1"/>
    <col min="5391" max="5391" width="1.375" style="215" customWidth="1"/>
    <col min="5392" max="5392" width="13.625" style="215" customWidth="1"/>
    <col min="5393" max="5428" width="10.625" style="215" customWidth="1"/>
    <col min="5429" max="5429" width="2.625" style="215" customWidth="1"/>
    <col min="5430" max="5433" width="10.625" style="215" customWidth="1"/>
    <col min="5434" max="5434" width="2.625" style="215" customWidth="1"/>
    <col min="5435" max="5439" width="10.625" style="215" customWidth="1"/>
    <col min="5440" max="5440" width="3.625" style="215" customWidth="1"/>
    <col min="5441" max="5441" width="12" style="215" customWidth="1"/>
    <col min="5442" max="5444" width="9.75" style="215" customWidth="1"/>
    <col min="5445" max="5445" width="9.125" style="215" customWidth="1"/>
    <col min="5446" max="5446" width="10.625" style="215" customWidth="1"/>
    <col min="5447" max="5447" width="1.875" style="215" customWidth="1"/>
    <col min="5448" max="5448" width="12.875" style="215" customWidth="1"/>
    <col min="5449" max="5449" width="12.625" style="215" customWidth="1"/>
    <col min="5450" max="5450" width="12.375" style="215" customWidth="1"/>
    <col min="5451" max="5451" width="10.875" style="215" customWidth="1"/>
    <col min="5452" max="5452" width="12.25" style="215" customWidth="1"/>
    <col min="5453" max="5453" width="2.625" style="215" customWidth="1"/>
    <col min="5454" max="5454" width="12.875" style="215" customWidth="1"/>
    <col min="5455" max="5459" width="10.625" style="215" customWidth="1"/>
    <col min="5460" max="5460" width="11.5" style="215" customWidth="1"/>
    <col min="5461" max="5469" width="10.625" style="215" customWidth="1"/>
    <col min="5470" max="5470" width="1.75" style="215" customWidth="1"/>
    <col min="5471" max="5471" width="11.625" style="215" customWidth="1"/>
    <col min="5472" max="5472" width="10.75" style="215" customWidth="1"/>
    <col min="5473" max="5473" width="10.125" style="215" customWidth="1"/>
    <col min="5474" max="5474" width="9.875" style="215" customWidth="1"/>
    <col min="5475" max="5475" width="10.375" style="215" customWidth="1"/>
    <col min="5476" max="5476" width="11.125" style="215" customWidth="1"/>
    <col min="5477" max="5477" width="1.375" style="215" customWidth="1"/>
    <col min="5478" max="5478" width="11.625" style="215" customWidth="1"/>
    <col min="5479" max="5482" width="10.875" style="215" customWidth="1"/>
    <col min="5483" max="5483" width="13" style="215" bestFit="1" customWidth="1"/>
    <col min="5484" max="5484" width="2.625" style="215" customWidth="1"/>
    <col min="5485" max="5490" width="10.625" style="215" customWidth="1"/>
    <col min="5491" max="5491" width="1.5" style="215" customWidth="1"/>
    <col min="5492" max="5492" width="11.625" style="215" customWidth="1"/>
    <col min="5493" max="5497" width="7.75" style="215" customWidth="1"/>
    <col min="5498" max="5498" width="9" style="215"/>
    <col min="5499" max="5499" width="17.625" style="215" customWidth="1"/>
    <col min="5500" max="5626" width="9" style="215"/>
    <col min="5627" max="5627" width="1.625" style="215" customWidth="1"/>
    <col min="5628" max="5628" width="11.625" style="215" customWidth="1"/>
    <col min="5629" max="5646" width="14.125" style="215" customWidth="1"/>
    <col min="5647" max="5647" width="1.375" style="215" customWidth="1"/>
    <col min="5648" max="5648" width="13.625" style="215" customWidth="1"/>
    <col min="5649" max="5684" width="10.625" style="215" customWidth="1"/>
    <col min="5685" max="5685" width="2.625" style="215" customWidth="1"/>
    <col min="5686" max="5689" width="10.625" style="215" customWidth="1"/>
    <col min="5690" max="5690" width="2.625" style="215" customWidth="1"/>
    <col min="5691" max="5695" width="10.625" style="215" customWidth="1"/>
    <col min="5696" max="5696" width="3.625" style="215" customWidth="1"/>
    <col min="5697" max="5697" width="12" style="215" customWidth="1"/>
    <col min="5698" max="5700" width="9.75" style="215" customWidth="1"/>
    <col min="5701" max="5701" width="9.125" style="215" customWidth="1"/>
    <col min="5702" max="5702" width="10.625" style="215" customWidth="1"/>
    <col min="5703" max="5703" width="1.875" style="215" customWidth="1"/>
    <col min="5704" max="5704" width="12.875" style="215" customWidth="1"/>
    <col min="5705" max="5705" width="12.625" style="215" customWidth="1"/>
    <col min="5706" max="5706" width="12.375" style="215" customWidth="1"/>
    <col min="5707" max="5707" width="10.875" style="215" customWidth="1"/>
    <col min="5708" max="5708" width="12.25" style="215" customWidth="1"/>
    <col min="5709" max="5709" width="2.625" style="215" customWidth="1"/>
    <col min="5710" max="5710" width="12.875" style="215" customWidth="1"/>
    <col min="5711" max="5715" width="10.625" style="215" customWidth="1"/>
    <col min="5716" max="5716" width="11.5" style="215" customWidth="1"/>
    <col min="5717" max="5725" width="10.625" style="215" customWidth="1"/>
    <col min="5726" max="5726" width="1.75" style="215" customWidth="1"/>
    <col min="5727" max="5727" width="11.625" style="215" customWidth="1"/>
    <col min="5728" max="5728" width="10.75" style="215" customWidth="1"/>
    <col min="5729" max="5729" width="10.125" style="215" customWidth="1"/>
    <col min="5730" max="5730" width="9.875" style="215" customWidth="1"/>
    <col min="5731" max="5731" width="10.375" style="215" customWidth="1"/>
    <col min="5732" max="5732" width="11.125" style="215" customWidth="1"/>
    <col min="5733" max="5733" width="1.375" style="215" customWidth="1"/>
    <col min="5734" max="5734" width="11.625" style="215" customWidth="1"/>
    <col min="5735" max="5738" width="10.875" style="215" customWidth="1"/>
    <col min="5739" max="5739" width="13" style="215" bestFit="1" customWidth="1"/>
    <col min="5740" max="5740" width="2.625" style="215" customWidth="1"/>
    <col min="5741" max="5746" width="10.625" style="215" customWidth="1"/>
    <col min="5747" max="5747" width="1.5" style="215" customWidth="1"/>
    <col min="5748" max="5748" width="11.625" style="215" customWidth="1"/>
    <col min="5749" max="5753" width="7.75" style="215" customWidth="1"/>
    <col min="5754" max="5754" width="9" style="215"/>
    <col min="5755" max="5755" width="17.625" style="215" customWidth="1"/>
    <col min="5756" max="5882" width="9" style="215"/>
    <col min="5883" max="5883" width="1.625" style="215" customWidth="1"/>
    <col min="5884" max="5884" width="11.625" style="215" customWidth="1"/>
    <col min="5885" max="5902" width="14.125" style="215" customWidth="1"/>
    <col min="5903" max="5903" width="1.375" style="215" customWidth="1"/>
    <col min="5904" max="5904" width="13.625" style="215" customWidth="1"/>
    <col min="5905" max="5940" width="10.625" style="215" customWidth="1"/>
    <col min="5941" max="5941" width="2.625" style="215" customWidth="1"/>
    <col min="5942" max="5945" width="10.625" style="215" customWidth="1"/>
    <col min="5946" max="5946" width="2.625" style="215" customWidth="1"/>
    <col min="5947" max="5951" width="10.625" style="215" customWidth="1"/>
    <col min="5952" max="5952" width="3.625" style="215" customWidth="1"/>
    <col min="5953" max="5953" width="12" style="215" customWidth="1"/>
    <col min="5954" max="5956" width="9.75" style="215" customWidth="1"/>
    <col min="5957" max="5957" width="9.125" style="215" customWidth="1"/>
    <col min="5958" max="5958" width="10.625" style="215" customWidth="1"/>
    <col min="5959" max="5959" width="1.875" style="215" customWidth="1"/>
    <col min="5960" max="5960" width="12.875" style="215" customWidth="1"/>
    <col min="5961" max="5961" width="12.625" style="215" customWidth="1"/>
    <col min="5962" max="5962" width="12.375" style="215" customWidth="1"/>
    <col min="5963" max="5963" width="10.875" style="215" customWidth="1"/>
    <col min="5964" max="5964" width="12.25" style="215" customWidth="1"/>
    <col min="5965" max="5965" width="2.625" style="215" customWidth="1"/>
    <col min="5966" max="5966" width="12.875" style="215" customWidth="1"/>
    <col min="5967" max="5971" width="10.625" style="215" customWidth="1"/>
    <col min="5972" max="5972" width="11.5" style="215" customWidth="1"/>
    <col min="5973" max="5981" width="10.625" style="215" customWidth="1"/>
    <col min="5982" max="5982" width="1.75" style="215" customWidth="1"/>
    <col min="5983" max="5983" width="11.625" style="215" customWidth="1"/>
    <col min="5984" max="5984" width="10.75" style="215" customWidth="1"/>
    <col min="5985" max="5985" width="10.125" style="215" customWidth="1"/>
    <col min="5986" max="5986" width="9.875" style="215" customWidth="1"/>
    <col min="5987" max="5987" width="10.375" style="215" customWidth="1"/>
    <col min="5988" max="5988" width="11.125" style="215" customWidth="1"/>
    <col min="5989" max="5989" width="1.375" style="215" customWidth="1"/>
    <col min="5990" max="5990" width="11.625" style="215" customWidth="1"/>
    <col min="5991" max="5994" width="10.875" style="215" customWidth="1"/>
    <col min="5995" max="5995" width="13" style="215" bestFit="1" customWidth="1"/>
    <col min="5996" max="5996" width="2.625" style="215" customWidth="1"/>
    <col min="5997" max="6002" width="10.625" style="215" customWidth="1"/>
    <col min="6003" max="6003" width="1.5" style="215" customWidth="1"/>
    <col min="6004" max="6004" width="11.625" style="215" customWidth="1"/>
    <col min="6005" max="6009" width="7.75" style="215" customWidth="1"/>
    <col min="6010" max="6010" width="9" style="215"/>
    <col min="6011" max="6011" width="17.625" style="215" customWidth="1"/>
    <col min="6012" max="6138" width="9" style="215"/>
    <col min="6139" max="6139" width="1.625" style="215" customWidth="1"/>
    <col min="6140" max="6140" width="11.625" style="215" customWidth="1"/>
    <col min="6141" max="6158" width="14.125" style="215" customWidth="1"/>
    <col min="6159" max="6159" width="1.375" style="215" customWidth="1"/>
    <col min="6160" max="6160" width="13.625" style="215" customWidth="1"/>
    <col min="6161" max="6196" width="10.625" style="215" customWidth="1"/>
    <col min="6197" max="6197" width="2.625" style="215" customWidth="1"/>
    <col min="6198" max="6201" width="10.625" style="215" customWidth="1"/>
    <col min="6202" max="6202" width="2.625" style="215" customWidth="1"/>
    <col min="6203" max="6207" width="10.625" style="215" customWidth="1"/>
    <col min="6208" max="6208" width="3.625" style="215" customWidth="1"/>
    <col min="6209" max="6209" width="12" style="215" customWidth="1"/>
    <col min="6210" max="6212" width="9.75" style="215" customWidth="1"/>
    <col min="6213" max="6213" width="9.125" style="215" customWidth="1"/>
    <col min="6214" max="6214" width="10.625" style="215" customWidth="1"/>
    <col min="6215" max="6215" width="1.875" style="215" customWidth="1"/>
    <col min="6216" max="6216" width="12.875" style="215" customWidth="1"/>
    <col min="6217" max="6217" width="12.625" style="215" customWidth="1"/>
    <col min="6218" max="6218" width="12.375" style="215" customWidth="1"/>
    <col min="6219" max="6219" width="10.875" style="215" customWidth="1"/>
    <col min="6220" max="6220" width="12.25" style="215" customWidth="1"/>
    <col min="6221" max="6221" width="2.625" style="215" customWidth="1"/>
    <col min="6222" max="6222" width="12.875" style="215" customWidth="1"/>
    <col min="6223" max="6227" width="10.625" style="215" customWidth="1"/>
    <col min="6228" max="6228" width="11.5" style="215" customWidth="1"/>
    <col min="6229" max="6237" width="10.625" style="215" customWidth="1"/>
    <col min="6238" max="6238" width="1.75" style="215" customWidth="1"/>
    <col min="6239" max="6239" width="11.625" style="215" customWidth="1"/>
    <col min="6240" max="6240" width="10.75" style="215" customWidth="1"/>
    <col min="6241" max="6241" width="10.125" style="215" customWidth="1"/>
    <col min="6242" max="6242" width="9.875" style="215" customWidth="1"/>
    <col min="6243" max="6243" width="10.375" style="215" customWidth="1"/>
    <col min="6244" max="6244" width="11.125" style="215" customWidth="1"/>
    <col min="6245" max="6245" width="1.375" style="215" customWidth="1"/>
    <col min="6246" max="6246" width="11.625" style="215" customWidth="1"/>
    <col min="6247" max="6250" width="10.875" style="215" customWidth="1"/>
    <col min="6251" max="6251" width="13" style="215" bestFit="1" customWidth="1"/>
    <col min="6252" max="6252" width="2.625" style="215" customWidth="1"/>
    <col min="6253" max="6258" width="10.625" style="215" customWidth="1"/>
    <col min="6259" max="6259" width="1.5" style="215" customWidth="1"/>
    <col min="6260" max="6260" width="11.625" style="215" customWidth="1"/>
    <col min="6261" max="6265" width="7.75" style="215" customWidth="1"/>
    <col min="6266" max="6266" width="9" style="215"/>
    <col min="6267" max="6267" width="17.625" style="215" customWidth="1"/>
    <col min="6268" max="6394" width="9" style="215"/>
    <col min="6395" max="6395" width="1.625" style="215" customWidth="1"/>
    <col min="6396" max="6396" width="11.625" style="215" customWidth="1"/>
    <col min="6397" max="6414" width="14.125" style="215" customWidth="1"/>
    <col min="6415" max="6415" width="1.375" style="215" customWidth="1"/>
    <col min="6416" max="6416" width="13.625" style="215" customWidth="1"/>
    <col min="6417" max="6452" width="10.625" style="215" customWidth="1"/>
    <col min="6453" max="6453" width="2.625" style="215" customWidth="1"/>
    <col min="6454" max="6457" width="10.625" style="215" customWidth="1"/>
    <col min="6458" max="6458" width="2.625" style="215" customWidth="1"/>
    <col min="6459" max="6463" width="10.625" style="215" customWidth="1"/>
    <col min="6464" max="6464" width="3.625" style="215" customWidth="1"/>
    <col min="6465" max="6465" width="12" style="215" customWidth="1"/>
    <col min="6466" max="6468" width="9.75" style="215" customWidth="1"/>
    <col min="6469" max="6469" width="9.125" style="215" customWidth="1"/>
    <col min="6470" max="6470" width="10.625" style="215" customWidth="1"/>
    <col min="6471" max="6471" width="1.875" style="215" customWidth="1"/>
    <col min="6472" max="6472" width="12.875" style="215" customWidth="1"/>
    <col min="6473" max="6473" width="12.625" style="215" customWidth="1"/>
    <col min="6474" max="6474" width="12.375" style="215" customWidth="1"/>
    <col min="6475" max="6475" width="10.875" style="215" customWidth="1"/>
    <col min="6476" max="6476" width="12.25" style="215" customWidth="1"/>
    <col min="6477" max="6477" width="2.625" style="215" customWidth="1"/>
    <col min="6478" max="6478" width="12.875" style="215" customWidth="1"/>
    <col min="6479" max="6483" width="10.625" style="215" customWidth="1"/>
    <col min="6484" max="6484" width="11.5" style="215" customWidth="1"/>
    <col min="6485" max="6493" width="10.625" style="215" customWidth="1"/>
    <col min="6494" max="6494" width="1.75" style="215" customWidth="1"/>
    <col min="6495" max="6495" width="11.625" style="215" customWidth="1"/>
    <col min="6496" max="6496" width="10.75" style="215" customWidth="1"/>
    <col min="6497" max="6497" width="10.125" style="215" customWidth="1"/>
    <col min="6498" max="6498" width="9.875" style="215" customWidth="1"/>
    <col min="6499" max="6499" width="10.375" style="215" customWidth="1"/>
    <col min="6500" max="6500" width="11.125" style="215" customWidth="1"/>
    <col min="6501" max="6501" width="1.375" style="215" customWidth="1"/>
    <col min="6502" max="6502" width="11.625" style="215" customWidth="1"/>
    <col min="6503" max="6506" width="10.875" style="215" customWidth="1"/>
    <col min="6507" max="6507" width="13" style="215" bestFit="1" customWidth="1"/>
    <col min="6508" max="6508" width="2.625" style="215" customWidth="1"/>
    <col min="6509" max="6514" width="10.625" style="215" customWidth="1"/>
    <col min="6515" max="6515" width="1.5" style="215" customWidth="1"/>
    <col min="6516" max="6516" width="11.625" style="215" customWidth="1"/>
    <col min="6517" max="6521" width="7.75" style="215" customWidth="1"/>
    <col min="6522" max="6522" width="9" style="215"/>
    <col min="6523" max="6523" width="17.625" style="215" customWidth="1"/>
    <col min="6524" max="6650" width="9" style="215"/>
    <col min="6651" max="6651" width="1.625" style="215" customWidth="1"/>
    <col min="6652" max="6652" width="11.625" style="215" customWidth="1"/>
    <col min="6653" max="6670" width="14.125" style="215" customWidth="1"/>
    <col min="6671" max="6671" width="1.375" style="215" customWidth="1"/>
    <col min="6672" max="6672" width="13.625" style="215" customWidth="1"/>
    <col min="6673" max="6708" width="10.625" style="215" customWidth="1"/>
    <col min="6709" max="6709" width="2.625" style="215" customWidth="1"/>
    <col min="6710" max="6713" width="10.625" style="215" customWidth="1"/>
    <col min="6714" max="6714" width="2.625" style="215" customWidth="1"/>
    <col min="6715" max="6719" width="10.625" style="215" customWidth="1"/>
    <col min="6720" max="6720" width="3.625" style="215" customWidth="1"/>
    <col min="6721" max="6721" width="12" style="215" customWidth="1"/>
    <col min="6722" max="6724" width="9.75" style="215" customWidth="1"/>
    <col min="6725" max="6725" width="9.125" style="215" customWidth="1"/>
    <col min="6726" max="6726" width="10.625" style="215" customWidth="1"/>
    <col min="6727" max="6727" width="1.875" style="215" customWidth="1"/>
    <col min="6728" max="6728" width="12.875" style="215" customWidth="1"/>
    <col min="6729" max="6729" width="12.625" style="215" customWidth="1"/>
    <col min="6730" max="6730" width="12.375" style="215" customWidth="1"/>
    <col min="6731" max="6731" width="10.875" style="215" customWidth="1"/>
    <col min="6732" max="6732" width="12.25" style="215" customWidth="1"/>
    <col min="6733" max="6733" width="2.625" style="215" customWidth="1"/>
    <col min="6734" max="6734" width="12.875" style="215" customWidth="1"/>
    <col min="6735" max="6739" width="10.625" style="215" customWidth="1"/>
    <col min="6740" max="6740" width="11.5" style="215" customWidth="1"/>
    <col min="6741" max="6749" width="10.625" style="215" customWidth="1"/>
    <col min="6750" max="6750" width="1.75" style="215" customWidth="1"/>
    <col min="6751" max="6751" width="11.625" style="215" customWidth="1"/>
    <col min="6752" max="6752" width="10.75" style="215" customWidth="1"/>
    <col min="6753" max="6753" width="10.125" style="215" customWidth="1"/>
    <col min="6754" max="6754" width="9.875" style="215" customWidth="1"/>
    <col min="6755" max="6755" width="10.375" style="215" customWidth="1"/>
    <col min="6756" max="6756" width="11.125" style="215" customWidth="1"/>
    <col min="6757" max="6757" width="1.375" style="215" customWidth="1"/>
    <col min="6758" max="6758" width="11.625" style="215" customWidth="1"/>
    <col min="6759" max="6762" width="10.875" style="215" customWidth="1"/>
    <col min="6763" max="6763" width="13" style="215" bestFit="1" customWidth="1"/>
    <col min="6764" max="6764" width="2.625" style="215" customWidth="1"/>
    <col min="6765" max="6770" width="10.625" style="215" customWidth="1"/>
    <col min="6771" max="6771" width="1.5" style="215" customWidth="1"/>
    <col min="6772" max="6772" width="11.625" style="215" customWidth="1"/>
    <col min="6773" max="6777" width="7.75" style="215" customWidth="1"/>
    <col min="6778" max="6778" width="9" style="215"/>
    <col min="6779" max="6779" width="17.625" style="215" customWidth="1"/>
    <col min="6780" max="6906" width="9" style="215"/>
    <col min="6907" max="6907" width="1.625" style="215" customWidth="1"/>
    <col min="6908" max="6908" width="11.625" style="215" customWidth="1"/>
    <col min="6909" max="6926" width="14.125" style="215" customWidth="1"/>
    <col min="6927" max="6927" width="1.375" style="215" customWidth="1"/>
    <col min="6928" max="6928" width="13.625" style="215" customWidth="1"/>
    <col min="6929" max="6964" width="10.625" style="215" customWidth="1"/>
    <col min="6965" max="6965" width="2.625" style="215" customWidth="1"/>
    <col min="6966" max="6969" width="10.625" style="215" customWidth="1"/>
    <col min="6970" max="6970" width="2.625" style="215" customWidth="1"/>
    <col min="6971" max="6975" width="10.625" style="215" customWidth="1"/>
    <col min="6976" max="6976" width="3.625" style="215" customWidth="1"/>
    <col min="6977" max="6977" width="12" style="215" customWidth="1"/>
    <col min="6978" max="6980" width="9.75" style="215" customWidth="1"/>
    <col min="6981" max="6981" width="9.125" style="215" customWidth="1"/>
    <col min="6982" max="6982" width="10.625" style="215" customWidth="1"/>
    <col min="6983" max="6983" width="1.875" style="215" customWidth="1"/>
    <col min="6984" max="6984" width="12.875" style="215" customWidth="1"/>
    <col min="6985" max="6985" width="12.625" style="215" customWidth="1"/>
    <col min="6986" max="6986" width="12.375" style="215" customWidth="1"/>
    <col min="6987" max="6987" width="10.875" style="215" customWidth="1"/>
    <col min="6988" max="6988" width="12.25" style="215" customWidth="1"/>
    <col min="6989" max="6989" width="2.625" style="215" customWidth="1"/>
    <col min="6990" max="6990" width="12.875" style="215" customWidth="1"/>
    <col min="6991" max="6995" width="10.625" style="215" customWidth="1"/>
    <col min="6996" max="6996" width="11.5" style="215" customWidth="1"/>
    <col min="6997" max="7005" width="10.625" style="215" customWidth="1"/>
    <col min="7006" max="7006" width="1.75" style="215" customWidth="1"/>
    <col min="7007" max="7007" width="11.625" style="215" customWidth="1"/>
    <col min="7008" max="7008" width="10.75" style="215" customWidth="1"/>
    <col min="7009" max="7009" width="10.125" style="215" customWidth="1"/>
    <col min="7010" max="7010" width="9.875" style="215" customWidth="1"/>
    <col min="7011" max="7011" width="10.375" style="215" customWidth="1"/>
    <col min="7012" max="7012" width="11.125" style="215" customWidth="1"/>
    <col min="7013" max="7013" width="1.375" style="215" customWidth="1"/>
    <col min="7014" max="7014" width="11.625" style="215" customWidth="1"/>
    <col min="7015" max="7018" width="10.875" style="215" customWidth="1"/>
    <col min="7019" max="7019" width="13" style="215" bestFit="1" customWidth="1"/>
    <col min="7020" max="7020" width="2.625" style="215" customWidth="1"/>
    <col min="7021" max="7026" width="10.625" style="215" customWidth="1"/>
    <col min="7027" max="7027" width="1.5" style="215" customWidth="1"/>
    <col min="7028" max="7028" width="11.625" style="215" customWidth="1"/>
    <col min="7029" max="7033" width="7.75" style="215" customWidth="1"/>
    <col min="7034" max="7034" width="9" style="215"/>
    <col min="7035" max="7035" width="17.625" style="215" customWidth="1"/>
    <col min="7036" max="7162" width="9" style="215"/>
    <col min="7163" max="7163" width="1.625" style="215" customWidth="1"/>
    <col min="7164" max="7164" width="11.625" style="215" customWidth="1"/>
    <col min="7165" max="7182" width="14.125" style="215" customWidth="1"/>
    <col min="7183" max="7183" width="1.375" style="215" customWidth="1"/>
    <col min="7184" max="7184" width="13.625" style="215" customWidth="1"/>
    <col min="7185" max="7220" width="10.625" style="215" customWidth="1"/>
    <col min="7221" max="7221" width="2.625" style="215" customWidth="1"/>
    <col min="7222" max="7225" width="10.625" style="215" customWidth="1"/>
    <col min="7226" max="7226" width="2.625" style="215" customWidth="1"/>
    <col min="7227" max="7231" width="10.625" style="215" customWidth="1"/>
    <col min="7232" max="7232" width="3.625" style="215" customWidth="1"/>
    <col min="7233" max="7233" width="12" style="215" customWidth="1"/>
    <col min="7234" max="7236" width="9.75" style="215" customWidth="1"/>
    <col min="7237" max="7237" width="9.125" style="215" customWidth="1"/>
    <col min="7238" max="7238" width="10.625" style="215" customWidth="1"/>
    <col min="7239" max="7239" width="1.875" style="215" customWidth="1"/>
    <col min="7240" max="7240" width="12.875" style="215" customWidth="1"/>
    <col min="7241" max="7241" width="12.625" style="215" customWidth="1"/>
    <col min="7242" max="7242" width="12.375" style="215" customWidth="1"/>
    <col min="7243" max="7243" width="10.875" style="215" customWidth="1"/>
    <col min="7244" max="7244" width="12.25" style="215" customWidth="1"/>
    <col min="7245" max="7245" width="2.625" style="215" customWidth="1"/>
    <col min="7246" max="7246" width="12.875" style="215" customWidth="1"/>
    <col min="7247" max="7251" width="10.625" style="215" customWidth="1"/>
    <col min="7252" max="7252" width="11.5" style="215" customWidth="1"/>
    <col min="7253" max="7261" width="10.625" style="215" customWidth="1"/>
    <col min="7262" max="7262" width="1.75" style="215" customWidth="1"/>
    <col min="7263" max="7263" width="11.625" style="215" customWidth="1"/>
    <col min="7264" max="7264" width="10.75" style="215" customWidth="1"/>
    <col min="7265" max="7265" width="10.125" style="215" customWidth="1"/>
    <col min="7266" max="7266" width="9.875" style="215" customWidth="1"/>
    <col min="7267" max="7267" width="10.375" style="215" customWidth="1"/>
    <col min="7268" max="7268" width="11.125" style="215" customWidth="1"/>
    <col min="7269" max="7269" width="1.375" style="215" customWidth="1"/>
    <col min="7270" max="7270" width="11.625" style="215" customWidth="1"/>
    <col min="7271" max="7274" width="10.875" style="215" customWidth="1"/>
    <col min="7275" max="7275" width="13" style="215" bestFit="1" customWidth="1"/>
    <col min="7276" max="7276" width="2.625" style="215" customWidth="1"/>
    <col min="7277" max="7282" width="10.625" style="215" customWidth="1"/>
    <col min="7283" max="7283" width="1.5" style="215" customWidth="1"/>
    <col min="7284" max="7284" width="11.625" style="215" customWidth="1"/>
    <col min="7285" max="7289" width="7.75" style="215" customWidth="1"/>
    <col min="7290" max="7290" width="9" style="215"/>
    <col min="7291" max="7291" width="17.625" style="215" customWidth="1"/>
    <col min="7292" max="7418" width="9" style="215"/>
    <col min="7419" max="7419" width="1.625" style="215" customWidth="1"/>
    <col min="7420" max="7420" width="11.625" style="215" customWidth="1"/>
    <col min="7421" max="7438" width="14.125" style="215" customWidth="1"/>
    <col min="7439" max="7439" width="1.375" style="215" customWidth="1"/>
    <col min="7440" max="7440" width="13.625" style="215" customWidth="1"/>
    <col min="7441" max="7476" width="10.625" style="215" customWidth="1"/>
    <col min="7477" max="7477" width="2.625" style="215" customWidth="1"/>
    <col min="7478" max="7481" width="10.625" style="215" customWidth="1"/>
    <col min="7482" max="7482" width="2.625" style="215" customWidth="1"/>
    <col min="7483" max="7487" width="10.625" style="215" customWidth="1"/>
    <col min="7488" max="7488" width="3.625" style="215" customWidth="1"/>
    <col min="7489" max="7489" width="12" style="215" customWidth="1"/>
    <col min="7490" max="7492" width="9.75" style="215" customWidth="1"/>
    <col min="7493" max="7493" width="9.125" style="215" customWidth="1"/>
    <col min="7494" max="7494" width="10.625" style="215" customWidth="1"/>
    <col min="7495" max="7495" width="1.875" style="215" customWidth="1"/>
    <col min="7496" max="7496" width="12.875" style="215" customWidth="1"/>
    <col min="7497" max="7497" width="12.625" style="215" customWidth="1"/>
    <col min="7498" max="7498" width="12.375" style="215" customWidth="1"/>
    <col min="7499" max="7499" width="10.875" style="215" customWidth="1"/>
    <col min="7500" max="7500" width="12.25" style="215" customWidth="1"/>
    <col min="7501" max="7501" width="2.625" style="215" customWidth="1"/>
    <col min="7502" max="7502" width="12.875" style="215" customWidth="1"/>
    <col min="7503" max="7507" width="10.625" style="215" customWidth="1"/>
    <col min="7508" max="7508" width="11.5" style="215" customWidth="1"/>
    <col min="7509" max="7517" width="10.625" style="215" customWidth="1"/>
    <col min="7518" max="7518" width="1.75" style="215" customWidth="1"/>
    <col min="7519" max="7519" width="11.625" style="215" customWidth="1"/>
    <col min="7520" max="7520" width="10.75" style="215" customWidth="1"/>
    <col min="7521" max="7521" width="10.125" style="215" customWidth="1"/>
    <col min="7522" max="7522" width="9.875" style="215" customWidth="1"/>
    <col min="7523" max="7523" width="10.375" style="215" customWidth="1"/>
    <col min="7524" max="7524" width="11.125" style="215" customWidth="1"/>
    <col min="7525" max="7525" width="1.375" style="215" customWidth="1"/>
    <col min="7526" max="7526" width="11.625" style="215" customWidth="1"/>
    <col min="7527" max="7530" width="10.875" style="215" customWidth="1"/>
    <col min="7531" max="7531" width="13" style="215" bestFit="1" customWidth="1"/>
    <col min="7532" max="7532" width="2.625" style="215" customWidth="1"/>
    <col min="7533" max="7538" width="10.625" style="215" customWidth="1"/>
    <col min="7539" max="7539" width="1.5" style="215" customWidth="1"/>
    <col min="7540" max="7540" width="11.625" style="215" customWidth="1"/>
    <col min="7541" max="7545" width="7.75" style="215" customWidth="1"/>
    <col min="7546" max="7546" width="9" style="215"/>
    <col min="7547" max="7547" width="17.625" style="215" customWidth="1"/>
    <col min="7548" max="7674" width="9" style="215"/>
    <col min="7675" max="7675" width="1.625" style="215" customWidth="1"/>
    <col min="7676" max="7676" width="11.625" style="215" customWidth="1"/>
    <col min="7677" max="7694" width="14.125" style="215" customWidth="1"/>
    <col min="7695" max="7695" width="1.375" style="215" customWidth="1"/>
    <col min="7696" max="7696" width="13.625" style="215" customWidth="1"/>
    <col min="7697" max="7732" width="10.625" style="215" customWidth="1"/>
    <col min="7733" max="7733" width="2.625" style="215" customWidth="1"/>
    <col min="7734" max="7737" width="10.625" style="215" customWidth="1"/>
    <col min="7738" max="7738" width="2.625" style="215" customWidth="1"/>
    <col min="7739" max="7743" width="10.625" style="215" customWidth="1"/>
    <col min="7744" max="7744" width="3.625" style="215" customWidth="1"/>
    <col min="7745" max="7745" width="12" style="215" customWidth="1"/>
    <col min="7746" max="7748" width="9.75" style="215" customWidth="1"/>
    <col min="7749" max="7749" width="9.125" style="215" customWidth="1"/>
    <col min="7750" max="7750" width="10.625" style="215" customWidth="1"/>
    <col min="7751" max="7751" width="1.875" style="215" customWidth="1"/>
    <col min="7752" max="7752" width="12.875" style="215" customWidth="1"/>
    <col min="7753" max="7753" width="12.625" style="215" customWidth="1"/>
    <col min="7754" max="7754" width="12.375" style="215" customWidth="1"/>
    <col min="7755" max="7755" width="10.875" style="215" customWidth="1"/>
    <col min="7756" max="7756" width="12.25" style="215" customWidth="1"/>
    <col min="7757" max="7757" width="2.625" style="215" customWidth="1"/>
    <col min="7758" max="7758" width="12.875" style="215" customWidth="1"/>
    <col min="7759" max="7763" width="10.625" style="215" customWidth="1"/>
    <col min="7764" max="7764" width="11.5" style="215" customWidth="1"/>
    <col min="7765" max="7773" width="10.625" style="215" customWidth="1"/>
    <col min="7774" max="7774" width="1.75" style="215" customWidth="1"/>
    <col min="7775" max="7775" width="11.625" style="215" customWidth="1"/>
    <col min="7776" max="7776" width="10.75" style="215" customWidth="1"/>
    <col min="7777" max="7777" width="10.125" style="215" customWidth="1"/>
    <col min="7778" max="7778" width="9.875" style="215" customWidth="1"/>
    <col min="7779" max="7779" width="10.375" style="215" customWidth="1"/>
    <col min="7780" max="7780" width="11.125" style="215" customWidth="1"/>
    <col min="7781" max="7781" width="1.375" style="215" customWidth="1"/>
    <col min="7782" max="7782" width="11.625" style="215" customWidth="1"/>
    <col min="7783" max="7786" width="10.875" style="215" customWidth="1"/>
    <col min="7787" max="7787" width="13" style="215" bestFit="1" customWidth="1"/>
    <col min="7788" max="7788" width="2.625" style="215" customWidth="1"/>
    <col min="7789" max="7794" width="10.625" style="215" customWidth="1"/>
    <col min="7795" max="7795" width="1.5" style="215" customWidth="1"/>
    <col min="7796" max="7796" width="11.625" style="215" customWidth="1"/>
    <col min="7797" max="7801" width="7.75" style="215" customWidth="1"/>
    <col min="7802" max="7802" width="9" style="215"/>
    <col min="7803" max="7803" width="17.625" style="215" customWidth="1"/>
    <col min="7804" max="7930" width="9" style="215"/>
    <col min="7931" max="7931" width="1.625" style="215" customWidth="1"/>
    <col min="7932" max="7932" width="11.625" style="215" customWidth="1"/>
    <col min="7933" max="7950" width="14.125" style="215" customWidth="1"/>
    <col min="7951" max="7951" width="1.375" style="215" customWidth="1"/>
    <col min="7952" max="7952" width="13.625" style="215" customWidth="1"/>
    <col min="7953" max="7988" width="10.625" style="215" customWidth="1"/>
    <col min="7989" max="7989" width="2.625" style="215" customWidth="1"/>
    <col min="7990" max="7993" width="10.625" style="215" customWidth="1"/>
    <col min="7994" max="7994" width="2.625" style="215" customWidth="1"/>
    <col min="7995" max="7999" width="10.625" style="215" customWidth="1"/>
    <col min="8000" max="8000" width="3.625" style="215" customWidth="1"/>
    <col min="8001" max="8001" width="12" style="215" customWidth="1"/>
    <col min="8002" max="8004" width="9.75" style="215" customWidth="1"/>
    <col min="8005" max="8005" width="9.125" style="215" customWidth="1"/>
    <col min="8006" max="8006" width="10.625" style="215" customWidth="1"/>
    <col min="8007" max="8007" width="1.875" style="215" customWidth="1"/>
    <col min="8008" max="8008" width="12.875" style="215" customWidth="1"/>
    <col min="8009" max="8009" width="12.625" style="215" customWidth="1"/>
    <col min="8010" max="8010" width="12.375" style="215" customWidth="1"/>
    <col min="8011" max="8011" width="10.875" style="215" customWidth="1"/>
    <col min="8012" max="8012" width="12.25" style="215" customWidth="1"/>
    <col min="8013" max="8013" width="2.625" style="215" customWidth="1"/>
    <col min="8014" max="8014" width="12.875" style="215" customWidth="1"/>
    <col min="8015" max="8019" width="10.625" style="215" customWidth="1"/>
    <col min="8020" max="8020" width="11.5" style="215" customWidth="1"/>
    <col min="8021" max="8029" width="10.625" style="215" customWidth="1"/>
    <col min="8030" max="8030" width="1.75" style="215" customWidth="1"/>
    <col min="8031" max="8031" width="11.625" style="215" customWidth="1"/>
    <col min="8032" max="8032" width="10.75" style="215" customWidth="1"/>
    <col min="8033" max="8033" width="10.125" style="215" customWidth="1"/>
    <col min="8034" max="8034" width="9.875" style="215" customWidth="1"/>
    <col min="8035" max="8035" width="10.375" style="215" customWidth="1"/>
    <col min="8036" max="8036" width="11.125" style="215" customWidth="1"/>
    <col min="8037" max="8037" width="1.375" style="215" customWidth="1"/>
    <col min="8038" max="8038" width="11.625" style="215" customWidth="1"/>
    <col min="8039" max="8042" width="10.875" style="215" customWidth="1"/>
    <col min="8043" max="8043" width="13" style="215" bestFit="1" customWidth="1"/>
    <col min="8044" max="8044" width="2.625" style="215" customWidth="1"/>
    <col min="8045" max="8050" width="10.625" style="215" customWidth="1"/>
    <col min="8051" max="8051" width="1.5" style="215" customWidth="1"/>
    <col min="8052" max="8052" width="11.625" style="215" customWidth="1"/>
    <col min="8053" max="8057" width="7.75" style="215" customWidth="1"/>
    <col min="8058" max="8058" width="9" style="215"/>
    <col min="8059" max="8059" width="17.625" style="215" customWidth="1"/>
    <col min="8060" max="8186" width="9" style="215"/>
    <col min="8187" max="8187" width="1.625" style="215" customWidth="1"/>
    <col min="8188" max="8188" width="11.625" style="215" customWidth="1"/>
    <col min="8189" max="8206" width="14.125" style="215" customWidth="1"/>
    <col min="8207" max="8207" width="1.375" style="215" customWidth="1"/>
    <col min="8208" max="8208" width="13.625" style="215" customWidth="1"/>
    <col min="8209" max="8244" width="10.625" style="215" customWidth="1"/>
    <col min="8245" max="8245" width="2.625" style="215" customWidth="1"/>
    <col min="8246" max="8249" width="10.625" style="215" customWidth="1"/>
    <col min="8250" max="8250" width="2.625" style="215" customWidth="1"/>
    <col min="8251" max="8255" width="10.625" style="215" customWidth="1"/>
    <col min="8256" max="8256" width="3.625" style="215" customWidth="1"/>
    <col min="8257" max="8257" width="12" style="215" customWidth="1"/>
    <col min="8258" max="8260" width="9.75" style="215" customWidth="1"/>
    <col min="8261" max="8261" width="9.125" style="215" customWidth="1"/>
    <col min="8262" max="8262" width="10.625" style="215" customWidth="1"/>
    <col min="8263" max="8263" width="1.875" style="215" customWidth="1"/>
    <col min="8264" max="8264" width="12.875" style="215" customWidth="1"/>
    <col min="8265" max="8265" width="12.625" style="215" customWidth="1"/>
    <col min="8266" max="8266" width="12.375" style="215" customWidth="1"/>
    <col min="8267" max="8267" width="10.875" style="215" customWidth="1"/>
    <col min="8268" max="8268" width="12.25" style="215" customWidth="1"/>
    <col min="8269" max="8269" width="2.625" style="215" customWidth="1"/>
    <col min="8270" max="8270" width="12.875" style="215" customWidth="1"/>
    <col min="8271" max="8275" width="10.625" style="215" customWidth="1"/>
    <col min="8276" max="8276" width="11.5" style="215" customWidth="1"/>
    <col min="8277" max="8285" width="10.625" style="215" customWidth="1"/>
    <col min="8286" max="8286" width="1.75" style="215" customWidth="1"/>
    <col min="8287" max="8287" width="11.625" style="215" customWidth="1"/>
    <col min="8288" max="8288" width="10.75" style="215" customWidth="1"/>
    <col min="8289" max="8289" width="10.125" style="215" customWidth="1"/>
    <col min="8290" max="8290" width="9.875" style="215" customWidth="1"/>
    <col min="8291" max="8291" width="10.375" style="215" customWidth="1"/>
    <col min="8292" max="8292" width="11.125" style="215" customWidth="1"/>
    <col min="8293" max="8293" width="1.375" style="215" customWidth="1"/>
    <col min="8294" max="8294" width="11.625" style="215" customWidth="1"/>
    <col min="8295" max="8298" width="10.875" style="215" customWidth="1"/>
    <col min="8299" max="8299" width="13" style="215" bestFit="1" customWidth="1"/>
    <col min="8300" max="8300" width="2.625" style="215" customWidth="1"/>
    <col min="8301" max="8306" width="10.625" style="215" customWidth="1"/>
    <col min="8307" max="8307" width="1.5" style="215" customWidth="1"/>
    <col min="8308" max="8308" width="11.625" style="215" customWidth="1"/>
    <col min="8309" max="8313" width="7.75" style="215" customWidth="1"/>
    <col min="8314" max="8314" width="9" style="215"/>
    <col min="8315" max="8315" width="17.625" style="215" customWidth="1"/>
    <col min="8316" max="8442" width="9" style="215"/>
    <col min="8443" max="8443" width="1.625" style="215" customWidth="1"/>
    <col min="8444" max="8444" width="11.625" style="215" customWidth="1"/>
    <col min="8445" max="8462" width="14.125" style="215" customWidth="1"/>
    <col min="8463" max="8463" width="1.375" style="215" customWidth="1"/>
    <col min="8464" max="8464" width="13.625" style="215" customWidth="1"/>
    <col min="8465" max="8500" width="10.625" style="215" customWidth="1"/>
    <col min="8501" max="8501" width="2.625" style="215" customWidth="1"/>
    <col min="8502" max="8505" width="10.625" style="215" customWidth="1"/>
    <col min="8506" max="8506" width="2.625" style="215" customWidth="1"/>
    <col min="8507" max="8511" width="10.625" style="215" customWidth="1"/>
    <col min="8512" max="8512" width="3.625" style="215" customWidth="1"/>
    <col min="8513" max="8513" width="12" style="215" customWidth="1"/>
    <col min="8514" max="8516" width="9.75" style="215" customWidth="1"/>
    <col min="8517" max="8517" width="9.125" style="215" customWidth="1"/>
    <col min="8518" max="8518" width="10.625" style="215" customWidth="1"/>
    <col min="8519" max="8519" width="1.875" style="215" customWidth="1"/>
    <col min="8520" max="8520" width="12.875" style="215" customWidth="1"/>
    <col min="8521" max="8521" width="12.625" style="215" customWidth="1"/>
    <col min="8522" max="8522" width="12.375" style="215" customWidth="1"/>
    <col min="8523" max="8523" width="10.875" style="215" customWidth="1"/>
    <col min="8524" max="8524" width="12.25" style="215" customWidth="1"/>
    <col min="8525" max="8525" width="2.625" style="215" customWidth="1"/>
    <col min="8526" max="8526" width="12.875" style="215" customWidth="1"/>
    <col min="8527" max="8531" width="10.625" style="215" customWidth="1"/>
    <col min="8532" max="8532" width="11.5" style="215" customWidth="1"/>
    <col min="8533" max="8541" width="10.625" style="215" customWidth="1"/>
    <col min="8542" max="8542" width="1.75" style="215" customWidth="1"/>
    <col min="8543" max="8543" width="11.625" style="215" customWidth="1"/>
    <col min="8544" max="8544" width="10.75" style="215" customWidth="1"/>
    <col min="8545" max="8545" width="10.125" style="215" customWidth="1"/>
    <col min="8546" max="8546" width="9.875" style="215" customWidth="1"/>
    <col min="8547" max="8547" width="10.375" style="215" customWidth="1"/>
    <col min="8548" max="8548" width="11.125" style="215" customWidth="1"/>
    <col min="8549" max="8549" width="1.375" style="215" customWidth="1"/>
    <col min="8550" max="8550" width="11.625" style="215" customWidth="1"/>
    <col min="8551" max="8554" width="10.875" style="215" customWidth="1"/>
    <col min="8555" max="8555" width="13" style="215" bestFit="1" customWidth="1"/>
    <col min="8556" max="8556" width="2.625" style="215" customWidth="1"/>
    <col min="8557" max="8562" width="10.625" style="215" customWidth="1"/>
    <col min="8563" max="8563" width="1.5" style="215" customWidth="1"/>
    <col min="8564" max="8564" width="11.625" style="215" customWidth="1"/>
    <col min="8565" max="8569" width="7.75" style="215" customWidth="1"/>
    <col min="8570" max="8570" width="9" style="215"/>
    <col min="8571" max="8571" width="17.625" style="215" customWidth="1"/>
    <col min="8572" max="8698" width="9" style="215"/>
    <col min="8699" max="8699" width="1.625" style="215" customWidth="1"/>
    <col min="8700" max="8700" width="11.625" style="215" customWidth="1"/>
    <col min="8701" max="8718" width="14.125" style="215" customWidth="1"/>
    <col min="8719" max="8719" width="1.375" style="215" customWidth="1"/>
    <col min="8720" max="8720" width="13.625" style="215" customWidth="1"/>
    <col min="8721" max="8756" width="10.625" style="215" customWidth="1"/>
    <col min="8757" max="8757" width="2.625" style="215" customWidth="1"/>
    <col min="8758" max="8761" width="10.625" style="215" customWidth="1"/>
    <col min="8762" max="8762" width="2.625" style="215" customWidth="1"/>
    <col min="8763" max="8767" width="10.625" style="215" customWidth="1"/>
    <col min="8768" max="8768" width="3.625" style="215" customWidth="1"/>
    <col min="8769" max="8769" width="12" style="215" customWidth="1"/>
    <col min="8770" max="8772" width="9.75" style="215" customWidth="1"/>
    <col min="8773" max="8773" width="9.125" style="215" customWidth="1"/>
    <col min="8774" max="8774" width="10.625" style="215" customWidth="1"/>
    <col min="8775" max="8775" width="1.875" style="215" customWidth="1"/>
    <col min="8776" max="8776" width="12.875" style="215" customWidth="1"/>
    <col min="8777" max="8777" width="12.625" style="215" customWidth="1"/>
    <col min="8778" max="8778" width="12.375" style="215" customWidth="1"/>
    <col min="8779" max="8779" width="10.875" style="215" customWidth="1"/>
    <col min="8780" max="8780" width="12.25" style="215" customWidth="1"/>
    <col min="8781" max="8781" width="2.625" style="215" customWidth="1"/>
    <col min="8782" max="8782" width="12.875" style="215" customWidth="1"/>
    <col min="8783" max="8787" width="10.625" style="215" customWidth="1"/>
    <col min="8788" max="8788" width="11.5" style="215" customWidth="1"/>
    <col min="8789" max="8797" width="10.625" style="215" customWidth="1"/>
    <col min="8798" max="8798" width="1.75" style="215" customWidth="1"/>
    <col min="8799" max="8799" width="11.625" style="215" customWidth="1"/>
    <col min="8800" max="8800" width="10.75" style="215" customWidth="1"/>
    <col min="8801" max="8801" width="10.125" style="215" customWidth="1"/>
    <col min="8802" max="8802" width="9.875" style="215" customWidth="1"/>
    <col min="8803" max="8803" width="10.375" style="215" customWidth="1"/>
    <col min="8804" max="8804" width="11.125" style="215" customWidth="1"/>
    <col min="8805" max="8805" width="1.375" style="215" customWidth="1"/>
    <col min="8806" max="8806" width="11.625" style="215" customWidth="1"/>
    <col min="8807" max="8810" width="10.875" style="215" customWidth="1"/>
    <col min="8811" max="8811" width="13" style="215" bestFit="1" customWidth="1"/>
    <col min="8812" max="8812" width="2.625" style="215" customWidth="1"/>
    <col min="8813" max="8818" width="10.625" style="215" customWidth="1"/>
    <col min="8819" max="8819" width="1.5" style="215" customWidth="1"/>
    <col min="8820" max="8820" width="11.625" style="215" customWidth="1"/>
    <col min="8821" max="8825" width="7.75" style="215" customWidth="1"/>
    <col min="8826" max="8826" width="9" style="215"/>
    <col min="8827" max="8827" width="17.625" style="215" customWidth="1"/>
    <col min="8828" max="8954" width="9" style="215"/>
    <col min="8955" max="8955" width="1.625" style="215" customWidth="1"/>
    <col min="8956" max="8956" width="11.625" style="215" customWidth="1"/>
    <col min="8957" max="8974" width="14.125" style="215" customWidth="1"/>
    <col min="8975" max="8975" width="1.375" style="215" customWidth="1"/>
    <col min="8976" max="8976" width="13.625" style="215" customWidth="1"/>
    <col min="8977" max="9012" width="10.625" style="215" customWidth="1"/>
    <col min="9013" max="9013" width="2.625" style="215" customWidth="1"/>
    <col min="9014" max="9017" width="10.625" style="215" customWidth="1"/>
    <col min="9018" max="9018" width="2.625" style="215" customWidth="1"/>
    <col min="9019" max="9023" width="10.625" style="215" customWidth="1"/>
    <col min="9024" max="9024" width="3.625" style="215" customWidth="1"/>
    <col min="9025" max="9025" width="12" style="215" customWidth="1"/>
    <col min="9026" max="9028" width="9.75" style="215" customWidth="1"/>
    <col min="9029" max="9029" width="9.125" style="215" customWidth="1"/>
    <col min="9030" max="9030" width="10.625" style="215" customWidth="1"/>
    <col min="9031" max="9031" width="1.875" style="215" customWidth="1"/>
    <col min="9032" max="9032" width="12.875" style="215" customWidth="1"/>
    <col min="9033" max="9033" width="12.625" style="215" customWidth="1"/>
    <col min="9034" max="9034" width="12.375" style="215" customWidth="1"/>
    <col min="9035" max="9035" width="10.875" style="215" customWidth="1"/>
    <col min="9036" max="9036" width="12.25" style="215" customWidth="1"/>
    <col min="9037" max="9037" width="2.625" style="215" customWidth="1"/>
    <col min="9038" max="9038" width="12.875" style="215" customWidth="1"/>
    <col min="9039" max="9043" width="10.625" style="215" customWidth="1"/>
    <col min="9044" max="9044" width="11.5" style="215" customWidth="1"/>
    <col min="9045" max="9053" width="10.625" style="215" customWidth="1"/>
    <col min="9054" max="9054" width="1.75" style="215" customWidth="1"/>
    <col min="9055" max="9055" width="11.625" style="215" customWidth="1"/>
    <col min="9056" max="9056" width="10.75" style="215" customWidth="1"/>
    <col min="9057" max="9057" width="10.125" style="215" customWidth="1"/>
    <col min="9058" max="9058" width="9.875" style="215" customWidth="1"/>
    <col min="9059" max="9059" width="10.375" style="215" customWidth="1"/>
    <col min="9060" max="9060" width="11.125" style="215" customWidth="1"/>
    <col min="9061" max="9061" width="1.375" style="215" customWidth="1"/>
    <col min="9062" max="9062" width="11.625" style="215" customWidth="1"/>
    <col min="9063" max="9066" width="10.875" style="215" customWidth="1"/>
    <col min="9067" max="9067" width="13" style="215" bestFit="1" customWidth="1"/>
    <col min="9068" max="9068" width="2.625" style="215" customWidth="1"/>
    <col min="9069" max="9074" width="10.625" style="215" customWidth="1"/>
    <col min="9075" max="9075" width="1.5" style="215" customWidth="1"/>
    <col min="9076" max="9076" width="11.625" style="215" customWidth="1"/>
    <col min="9077" max="9081" width="7.75" style="215" customWidth="1"/>
    <col min="9082" max="9082" width="9" style="215"/>
    <col min="9083" max="9083" width="17.625" style="215" customWidth="1"/>
    <col min="9084" max="9210" width="9" style="215"/>
    <col min="9211" max="9211" width="1.625" style="215" customWidth="1"/>
    <col min="9212" max="9212" width="11.625" style="215" customWidth="1"/>
    <col min="9213" max="9230" width="14.125" style="215" customWidth="1"/>
    <col min="9231" max="9231" width="1.375" style="215" customWidth="1"/>
    <col min="9232" max="9232" width="13.625" style="215" customWidth="1"/>
    <col min="9233" max="9268" width="10.625" style="215" customWidth="1"/>
    <col min="9269" max="9269" width="2.625" style="215" customWidth="1"/>
    <col min="9270" max="9273" width="10.625" style="215" customWidth="1"/>
    <col min="9274" max="9274" width="2.625" style="215" customWidth="1"/>
    <col min="9275" max="9279" width="10.625" style="215" customWidth="1"/>
    <col min="9280" max="9280" width="3.625" style="215" customWidth="1"/>
    <col min="9281" max="9281" width="12" style="215" customWidth="1"/>
    <col min="9282" max="9284" width="9.75" style="215" customWidth="1"/>
    <col min="9285" max="9285" width="9.125" style="215" customWidth="1"/>
    <col min="9286" max="9286" width="10.625" style="215" customWidth="1"/>
    <col min="9287" max="9287" width="1.875" style="215" customWidth="1"/>
    <col min="9288" max="9288" width="12.875" style="215" customWidth="1"/>
    <col min="9289" max="9289" width="12.625" style="215" customWidth="1"/>
    <col min="9290" max="9290" width="12.375" style="215" customWidth="1"/>
    <col min="9291" max="9291" width="10.875" style="215" customWidth="1"/>
    <col min="9292" max="9292" width="12.25" style="215" customWidth="1"/>
    <col min="9293" max="9293" width="2.625" style="215" customWidth="1"/>
    <col min="9294" max="9294" width="12.875" style="215" customWidth="1"/>
    <col min="9295" max="9299" width="10.625" style="215" customWidth="1"/>
    <col min="9300" max="9300" width="11.5" style="215" customWidth="1"/>
    <col min="9301" max="9309" width="10.625" style="215" customWidth="1"/>
    <col min="9310" max="9310" width="1.75" style="215" customWidth="1"/>
    <col min="9311" max="9311" width="11.625" style="215" customWidth="1"/>
    <col min="9312" max="9312" width="10.75" style="215" customWidth="1"/>
    <col min="9313" max="9313" width="10.125" style="215" customWidth="1"/>
    <col min="9314" max="9314" width="9.875" style="215" customWidth="1"/>
    <col min="9315" max="9315" width="10.375" style="215" customWidth="1"/>
    <col min="9316" max="9316" width="11.125" style="215" customWidth="1"/>
    <col min="9317" max="9317" width="1.375" style="215" customWidth="1"/>
    <col min="9318" max="9318" width="11.625" style="215" customWidth="1"/>
    <col min="9319" max="9322" width="10.875" style="215" customWidth="1"/>
    <col min="9323" max="9323" width="13" style="215" bestFit="1" customWidth="1"/>
    <col min="9324" max="9324" width="2.625" style="215" customWidth="1"/>
    <col min="9325" max="9330" width="10.625" style="215" customWidth="1"/>
    <col min="9331" max="9331" width="1.5" style="215" customWidth="1"/>
    <col min="9332" max="9332" width="11.625" style="215" customWidth="1"/>
    <col min="9333" max="9337" width="7.75" style="215" customWidth="1"/>
    <col min="9338" max="9338" width="9" style="215"/>
    <col min="9339" max="9339" width="17.625" style="215" customWidth="1"/>
    <col min="9340" max="9466" width="9" style="215"/>
    <col min="9467" max="9467" width="1.625" style="215" customWidth="1"/>
    <col min="9468" max="9468" width="11.625" style="215" customWidth="1"/>
    <col min="9469" max="9486" width="14.125" style="215" customWidth="1"/>
    <col min="9487" max="9487" width="1.375" style="215" customWidth="1"/>
    <col min="9488" max="9488" width="13.625" style="215" customWidth="1"/>
    <col min="9489" max="9524" width="10.625" style="215" customWidth="1"/>
    <col min="9525" max="9525" width="2.625" style="215" customWidth="1"/>
    <col min="9526" max="9529" width="10.625" style="215" customWidth="1"/>
    <col min="9530" max="9530" width="2.625" style="215" customWidth="1"/>
    <col min="9531" max="9535" width="10.625" style="215" customWidth="1"/>
    <col min="9536" max="9536" width="3.625" style="215" customWidth="1"/>
    <col min="9537" max="9537" width="12" style="215" customWidth="1"/>
    <col min="9538" max="9540" width="9.75" style="215" customWidth="1"/>
    <col min="9541" max="9541" width="9.125" style="215" customWidth="1"/>
    <col min="9542" max="9542" width="10.625" style="215" customWidth="1"/>
    <col min="9543" max="9543" width="1.875" style="215" customWidth="1"/>
    <col min="9544" max="9544" width="12.875" style="215" customWidth="1"/>
    <col min="9545" max="9545" width="12.625" style="215" customWidth="1"/>
    <col min="9546" max="9546" width="12.375" style="215" customWidth="1"/>
    <col min="9547" max="9547" width="10.875" style="215" customWidth="1"/>
    <col min="9548" max="9548" width="12.25" style="215" customWidth="1"/>
    <col min="9549" max="9549" width="2.625" style="215" customWidth="1"/>
    <col min="9550" max="9550" width="12.875" style="215" customWidth="1"/>
    <col min="9551" max="9555" width="10.625" style="215" customWidth="1"/>
    <col min="9556" max="9556" width="11.5" style="215" customWidth="1"/>
    <col min="9557" max="9565" width="10.625" style="215" customWidth="1"/>
    <col min="9566" max="9566" width="1.75" style="215" customWidth="1"/>
    <col min="9567" max="9567" width="11.625" style="215" customWidth="1"/>
    <col min="9568" max="9568" width="10.75" style="215" customWidth="1"/>
    <col min="9569" max="9569" width="10.125" style="215" customWidth="1"/>
    <col min="9570" max="9570" width="9.875" style="215" customWidth="1"/>
    <col min="9571" max="9571" width="10.375" style="215" customWidth="1"/>
    <col min="9572" max="9572" width="11.125" style="215" customWidth="1"/>
    <col min="9573" max="9573" width="1.375" style="215" customWidth="1"/>
    <col min="9574" max="9574" width="11.625" style="215" customWidth="1"/>
    <col min="9575" max="9578" width="10.875" style="215" customWidth="1"/>
    <col min="9579" max="9579" width="13" style="215" bestFit="1" customWidth="1"/>
    <col min="9580" max="9580" width="2.625" style="215" customWidth="1"/>
    <col min="9581" max="9586" width="10.625" style="215" customWidth="1"/>
    <col min="9587" max="9587" width="1.5" style="215" customWidth="1"/>
    <col min="9588" max="9588" width="11.625" style="215" customWidth="1"/>
    <col min="9589" max="9593" width="7.75" style="215" customWidth="1"/>
    <col min="9594" max="9594" width="9" style="215"/>
    <col min="9595" max="9595" width="17.625" style="215" customWidth="1"/>
    <col min="9596" max="9722" width="9" style="215"/>
    <col min="9723" max="9723" width="1.625" style="215" customWidth="1"/>
    <col min="9724" max="9724" width="11.625" style="215" customWidth="1"/>
    <col min="9725" max="9742" width="14.125" style="215" customWidth="1"/>
    <col min="9743" max="9743" width="1.375" style="215" customWidth="1"/>
    <col min="9744" max="9744" width="13.625" style="215" customWidth="1"/>
    <col min="9745" max="9780" width="10.625" style="215" customWidth="1"/>
    <col min="9781" max="9781" width="2.625" style="215" customWidth="1"/>
    <col min="9782" max="9785" width="10.625" style="215" customWidth="1"/>
    <col min="9786" max="9786" width="2.625" style="215" customWidth="1"/>
    <col min="9787" max="9791" width="10.625" style="215" customWidth="1"/>
    <col min="9792" max="9792" width="3.625" style="215" customWidth="1"/>
    <col min="9793" max="9793" width="12" style="215" customWidth="1"/>
    <col min="9794" max="9796" width="9.75" style="215" customWidth="1"/>
    <col min="9797" max="9797" width="9.125" style="215" customWidth="1"/>
    <col min="9798" max="9798" width="10.625" style="215" customWidth="1"/>
    <col min="9799" max="9799" width="1.875" style="215" customWidth="1"/>
    <col min="9800" max="9800" width="12.875" style="215" customWidth="1"/>
    <col min="9801" max="9801" width="12.625" style="215" customWidth="1"/>
    <col min="9802" max="9802" width="12.375" style="215" customWidth="1"/>
    <col min="9803" max="9803" width="10.875" style="215" customWidth="1"/>
    <col min="9804" max="9804" width="12.25" style="215" customWidth="1"/>
    <col min="9805" max="9805" width="2.625" style="215" customWidth="1"/>
    <col min="9806" max="9806" width="12.875" style="215" customWidth="1"/>
    <col min="9807" max="9811" width="10.625" style="215" customWidth="1"/>
    <col min="9812" max="9812" width="11.5" style="215" customWidth="1"/>
    <col min="9813" max="9821" width="10.625" style="215" customWidth="1"/>
    <col min="9822" max="9822" width="1.75" style="215" customWidth="1"/>
    <col min="9823" max="9823" width="11.625" style="215" customWidth="1"/>
    <col min="9824" max="9824" width="10.75" style="215" customWidth="1"/>
    <col min="9825" max="9825" width="10.125" style="215" customWidth="1"/>
    <col min="9826" max="9826" width="9.875" style="215" customWidth="1"/>
    <col min="9827" max="9827" width="10.375" style="215" customWidth="1"/>
    <col min="9828" max="9828" width="11.125" style="215" customWidth="1"/>
    <col min="9829" max="9829" width="1.375" style="215" customWidth="1"/>
    <col min="9830" max="9830" width="11.625" style="215" customWidth="1"/>
    <col min="9831" max="9834" width="10.875" style="215" customWidth="1"/>
    <col min="9835" max="9835" width="13" style="215" bestFit="1" customWidth="1"/>
    <col min="9836" max="9836" width="2.625" style="215" customWidth="1"/>
    <col min="9837" max="9842" width="10.625" style="215" customWidth="1"/>
    <col min="9843" max="9843" width="1.5" style="215" customWidth="1"/>
    <col min="9844" max="9844" width="11.625" style="215" customWidth="1"/>
    <col min="9845" max="9849" width="7.75" style="215" customWidth="1"/>
    <col min="9850" max="9850" width="9" style="215"/>
    <col min="9851" max="9851" width="17.625" style="215" customWidth="1"/>
    <col min="9852" max="9978" width="9" style="215"/>
    <col min="9979" max="9979" width="1.625" style="215" customWidth="1"/>
    <col min="9980" max="9980" width="11.625" style="215" customWidth="1"/>
    <col min="9981" max="9998" width="14.125" style="215" customWidth="1"/>
    <col min="9999" max="9999" width="1.375" style="215" customWidth="1"/>
    <col min="10000" max="10000" width="13.625" style="215" customWidth="1"/>
    <col min="10001" max="10036" width="10.625" style="215" customWidth="1"/>
    <col min="10037" max="10037" width="2.625" style="215" customWidth="1"/>
    <col min="10038" max="10041" width="10.625" style="215" customWidth="1"/>
    <col min="10042" max="10042" width="2.625" style="215" customWidth="1"/>
    <col min="10043" max="10047" width="10.625" style="215" customWidth="1"/>
    <col min="10048" max="10048" width="3.625" style="215" customWidth="1"/>
    <col min="10049" max="10049" width="12" style="215" customWidth="1"/>
    <col min="10050" max="10052" width="9.75" style="215" customWidth="1"/>
    <col min="10053" max="10053" width="9.125" style="215" customWidth="1"/>
    <col min="10054" max="10054" width="10.625" style="215" customWidth="1"/>
    <col min="10055" max="10055" width="1.875" style="215" customWidth="1"/>
    <col min="10056" max="10056" width="12.875" style="215" customWidth="1"/>
    <col min="10057" max="10057" width="12.625" style="215" customWidth="1"/>
    <col min="10058" max="10058" width="12.375" style="215" customWidth="1"/>
    <col min="10059" max="10059" width="10.875" style="215" customWidth="1"/>
    <col min="10060" max="10060" width="12.25" style="215" customWidth="1"/>
    <col min="10061" max="10061" width="2.625" style="215" customWidth="1"/>
    <col min="10062" max="10062" width="12.875" style="215" customWidth="1"/>
    <col min="10063" max="10067" width="10.625" style="215" customWidth="1"/>
    <col min="10068" max="10068" width="11.5" style="215" customWidth="1"/>
    <col min="10069" max="10077" width="10.625" style="215" customWidth="1"/>
    <col min="10078" max="10078" width="1.75" style="215" customWidth="1"/>
    <col min="10079" max="10079" width="11.625" style="215" customWidth="1"/>
    <col min="10080" max="10080" width="10.75" style="215" customWidth="1"/>
    <col min="10081" max="10081" width="10.125" style="215" customWidth="1"/>
    <col min="10082" max="10082" width="9.875" style="215" customWidth="1"/>
    <col min="10083" max="10083" width="10.375" style="215" customWidth="1"/>
    <col min="10084" max="10084" width="11.125" style="215" customWidth="1"/>
    <col min="10085" max="10085" width="1.375" style="215" customWidth="1"/>
    <col min="10086" max="10086" width="11.625" style="215" customWidth="1"/>
    <col min="10087" max="10090" width="10.875" style="215" customWidth="1"/>
    <col min="10091" max="10091" width="13" style="215" bestFit="1" customWidth="1"/>
    <col min="10092" max="10092" width="2.625" style="215" customWidth="1"/>
    <col min="10093" max="10098" width="10.625" style="215" customWidth="1"/>
    <col min="10099" max="10099" width="1.5" style="215" customWidth="1"/>
    <col min="10100" max="10100" width="11.625" style="215" customWidth="1"/>
    <col min="10101" max="10105" width="7.75" style="215" customWidth="1"/>
    <col min="10106" max="10106" width="9" style="215"/>
    <col min="10107" max="10107" width="17.625" style="215" customWidth="1"/>
    <col min="10108" max="10234" width="9" style="215"/>
    <col min="10235" max="10235" width="1.625" style="215" customWidth="1"/>
    <col min="10236" max="10236" width="11.625" style="215" customWidth="1"/>
    <col min="10237" max="10254" width="14.125" style="215" customWidth="1"/>
    <col min="10255" max="10255" width="1.375" style="215" customWidth="1"/>
    <col min="10256" max="10256" width="13.625" style="215" customWidth="1"/>
    <col min="10257" max="10292" width="10.625" style="215" customWidth="1"/>
    <col min="10293" max="10293" width="2.625" style="215" customWidth="1"/>
    <col min="10294" max="10297" width="10.625" style="215" customWidth="1"/>
    <col min="10298" max="10298" width="2.625" style="215" customWidth="1"/>
    <col min="10299" max="10303" width="10.625" style="215" customWidth="1"/>
    <col min="10304" max="10304" width="3.625" style="215" customWidth="1"/>
    <col min="10305" max="10305" width="12" style="215" customWidth="1"/>
    <col min="10306" max="10308" width="9.75" style="215" customWidth="1"/>
    <col min="10309" max="10309" width="9.125" style="215" customWidth="1"/>
    <col min="10310" max="10310" width="10.625" style="215" customWidth="1"/>
    <col min="10311" max="10311" width="1.875" style="215" customWidth="1"/>
    <col min="10312" max="10312" width="12.875" style="215" customWidth="1"/>
    <col min="10313" max="10313" width="12.625" style="215" customWidth="1"/>
    <col min="10314" max="10314" width="12.375" style="215" customWidth="1"/>
    <col min="10315" max="10315" width="10.875" style="215" customWidth="1"/>
    <col min="10316" max="10316" width="12.25" style="215" customWidth="1"/>
    <col min="10317" max="10317" width="2.625" style="215" customWidth="1"/>
    <col min="10318" max="10318" width="12.875" style="215" customWidth="1"/>
    <col min="10319" max="10323" width="10.625" style="215" customWidth="1"/>
    <col min="10324" max="10324" width="11.5" style="215" customWidth="1"/>
    <col min="10325" max="10333" width="10.625" style="215" customWidth="1"/>
    <col min="10334" max="10334" width="1.75" style="215" customWidth="1"/>
    <col min="10335" max="10335" width="11.625" style="215" customWidth="1"/>
    <col min="10336" max="10336" width="10.75" style="215" customWidth="1"/>
    <col min="10337" max="10337" width="10.125" style="215" customWidth="1"/>
    <col min="10338" max="10338" width="9.875" style="215" customWidth="1"/>
    <col min="10339" max="10339" width="10.375" style="215" customWidth="1"/>
    <col min="10340" max="10340" width="11.125" style="215" customWidth="1"/>
    <col min="10341" max="10341" width="1.375" style="215" customWidth="1"/>
    <col min="10342" max="10342" width="11.625" style="215" customWidth="1"/>
    <col min="10343" max="10346" width="10.875" style="215" customWidth="1"/>
    <col min="10347" max="10347" width="13" style="215" bestFit="1" customWidth="1"/>
    <col min="10348" max="10348" width="2.625" style="215" customWidth="1"/>
    <col min="10349" max="10354" width="10.625" style="215" customWidth="1"/>
    <col min="10355" max="10355" width="1.5" style="215" customWidth="1"/>
    <col min="10356" max="10356" width="11.625" style="215" customWidth="1"/>
    <col min="10357" max="10361" width="7.75" style="215" customWidth="1"/>
    <col min="10362" max="10362" width="9" style="215"/>
    <col min="10363" max="10363" width="17.625" style="215" customWidth="1"/>
    <col min="10364" max="10490" width="9" style="215"/>
    <col min="10491" max="10491" width="1.625" style="215" customWidth="1"/>
    <col min="10492" max="10492" width="11.625" style="215" customWidth="1"/>
    <col min="10493" max="10510" width="14.125" style="215" customWidth="1"/>
    <col min="10511" max="10511" width="1.375" style="215" customWidth="1"/>
    <col min="10512" max="10512" width="13.625" style="215" customWidth="1"/>
    <col min="10513" max="10548" width="10.625" style="215" customWidth="1"/>
    <col min="10549" max="10549" width="2.625" style="215" customWidth="1"/>
    <col min="10550" max="10553" width="10.625" style="215" customWidth="1"/>
    <col min="10554" max="10554" width="2.625" style="215" customWidth="1"/>
    <col min="10555" max="10559" width="10.625" style="215" customWidth="1"/>
    <col min="10560" max="10560" width="3.625" style="215" customWidth="1"/>
    <col min="10561" max="10561" width="12" style="215" customWidth="1"/>
    <col min="10562" max="10564" width="9.75" style="215" customWidth="1"/>
    <col min="10565" max="10565" width="9.125" style="215" customWidth="1"/>
    <col min="10566" max="10566" width="10.625" style="215" customWidth="1"/>
    <col min="10567" max="10567" width="1.875" style="215" customWidth="1"/>
    <col min="10568" max="10568" width="12.875" style="215" customWidth="1"/>
    <col min="10569" max="10569" width="12.625" style="215" customWidth="1"/>
    <col min="10570" max="10570" width="12.375" style="215" customWidth="1"/>
    <col min="10571" max="10571" width="10.875" style="215" customWidth="1"/>
    <col min="10572" max="10572" width="12.25" style="215" customWidth="1"/>
    <col min="10573" max="10573" width="2.625" style="215" customWidth="1"/>
    <col min="10574" max="10574" width="12.875" style="215" customWidth="1"/>
    <col min="10575" max="10579" width="10.625" style="215" customWidth="1"/>
    <col min="10580" max="10580" width="11.5" style="215" customWidth="1"/>
    <col min="10581" max="10589" width="10.625" style="215" customWidth="1"/>
    <col min="10590" max="10590" width="1.75" style="215" customWidth="1"/>
    <col min="10591" max="10591" width="11.625" style="215" customWidth="1"/>
    <col min="10592" max="10592" width="10.75" style="215" customWidth="1"/>
    <col min="10593" max="10593" width="10.125" style="215" customWidth="1"/>
    <col min="10594" max="10594" width="9.875" style="215" customWidth="1"/>
    <col min="10595" max="10595" width="10.375" style="215" customWidth="1"/>
    <col min="10596" max="10596" width="11.125" style="215" customWidth="1"/>
    <col min="10597" max="10597" width="1.375" style="215" customWidth="1"/>
    <col min="10598" max="10598" width="11.625" style="215" customWidth="1"/>
    <col min="10599" max="10602" width="10.875" style="215" customWidth="1"/>
    <col min="10603" max="10603" width="13" style="215" bestFit="1" customWidth="1"/>
    <col min="10604" max="10604" width="2.625" style="215" customWidth="1"/>
    <col min="10605" max="10610" width="10.625" style="215" customWidth="1"/>
    <col min="10611" max="10611" width="1.5" style="215" customWidth="1"/>
    <col min="10612" max="10612" width="11.625" style="215" customWidth="1"/>
    <col min="10613" max="10617" width="7.75" style="215" customWidth="1"/>
    <col min="10618" max="10618" width="9" style="215"/>
    <col min="10619" max="10619" width="17.625" style="215" customWidth="1"/>
    <col min="10620" max="10746" width="9" style="215"/>
    <col min="10747" max="10747" width="1.625" style="215" customWidth="1"/>
    <col min="10748" max="10748" width="11.625" style="215" customWidth="1"/>
    <col min="10749" max="10766" width="14.125" style="215" customWidth="1"/>
    <col min="10767" max="10767" width="1.375" style="215" customWidth="1"/>
    <col min="10768" max="10768" width="13.625" style="215" customWidth="1"/>
    <col min="10769" max="10804" width="10.625" style="215" customWidth="1"/>
    <col min="10805" max="10805" width="2.625" style="215" customWidth="1"/>
    <col min="10806" max="10809" width="10.625" style="215" customWidth="1"/>
    <col min="10810" max="10810" width="2.625" style="215" customWidth="1"/>
    <col min="10811" max="10815" width="10.625" style="215" customWidth="1"/>
    <col min="10816" max="10816" width="3.625" style="215" customWidth="1"/>
    <col min="10817" max="10817" width="12" style="215" customWidth="1"/>
    <col min="10818" max="10820" width="9.75" style="215" customWidth="1"/>
    <col min="10821" max="10821" width="9.125" style="215" customWidth="1"/>
    <col min="10822" max="10822" width="10.625" style="215" customWidth="1"/>
    <col min="10823" max="10823" width="1.875" style="215" customWidth="1"/>
    <col min="10824" max="10824" width="12.875" style="215" customWidth="1"/>
    <col min="10825" max="10825" width="12.625" style="215" customWidth="1"/>
    <col min="10826" max="10826" width="12.375" style="215" customWidth="1"/>
    <col min="10827" max="10827" width="10.875" style="215" customWidth="1"/>
    <col min="10828" max="10828" width="12.25" style="215" customWidth="1"/>
    <col min="10829" max="10829" width="2.625" style="215" customWidth="1"/>
    <col min="10830" max="10830" width="12.875" style="215" customWidth="1"/>
    <col min="10831" max="10835" width="10.625" style="215" customWidth="1"/>
    <col min="10836" max="10836" width="11.5" style="215" customWidth="1"/>
    <col min="10837" max="10845" width="10.625" style="215" customWidth="1"/>
    <col min="10846" max="10846" width="1.75" style="215" customWidth="1"/>
    <col min="10847" max="10847" width="11.625" style="215" customWidth="1"/>
    <col min="10848" max="10848" width="10.75" style="215" customWidth="1"/>
    <col min="10849" max="10849" width="10.125" style="215" customWidth="1"/>
    <col min="10850" max="10850" width="9.875" style="215" customWidth="1"/>
    <col min="10851" max="10851" width="10.375" style="215" customWidth="1"/>
    <col min="10852" max="10852" width="11.125" style="215" customWidth="1"/>
    <col min="10853" max="10853" width="1.375" style="215" customWidth="1"/>
    <col min="10854" max="10854" width="11.625" style="215" customWidth="1"/>
    <col min="10855" max="10858" width="10.875" style="215" customWidth="1"/>
    <col min="10859" max="10859" width="13" style="215" bestFit="1" customWidth="1"/>
    <col min="10860" max="10860" width="2.625" style="215" customWidth="1"/>
    <col min="10861" max="10866" width="10.625" style="215" customWidth="1"/>
    <col min="10867" max="10867" width="1.5" style="215" customWidth="1"/>
    <col min="10868" max="10868" width="11.625" style="215" customWidth="1"/>
    <col min="10869" max="10873" width="7.75" style="215" customWidth="1"/>
    <col min="10874" max="10874" width="9" style="215"/>
    <col min="10875" max="10875" width="17.625" style="215" customWidth="1"/>
    <col min="10876" max="11002" width="9" style="215"/>
    <col min="11003" max="11003" width="1.625" style="215" customWidth="1"/>
    <col min="11004" max="11004" width="11.625" style="215" customWidth="1"/>
    <col min="11005" max="11022" width="14.125" style="215" customWidth="1"/>
    <col min="11023" max="11023" width="1.375" style="215" customWidth="1"/>
    <col min="11024" max="11024" width="13.625" style="215" customWidth="1"/>
    <col min="11025" max="11060" width="10.625" style="215" customWidth="1"/>
    <col min="11061" max="11061" width="2.625" style="215" customWidth="1"/>
    <col min="11062" max="11065" width="10.625" style="215" customWidth="1"/>
    <col min="11066" max="11066" width="2.625" style="215" customWidth="1"/>
    <col min="11067" max="11071" width="10.625" style="215" customWidth="1"/>
    <col min="11072" max="11072" width="3.625" style="215" customWidth="1"/>
    <col min="11073" max="11073" width="12" style="215" customWidth="1"/>
    <col min="11074" max="11076" width="9.75" style="215" customWidth="1"/>
    <col min="11077" max="11077" width="9.125" style="215" customWidth="1"/>
    <col min="11078" max="11078" width="10.625" style="215" customWidth="1"/>
    <col min="11079" max="11079" width="1.875" style="215" customWidth="1"/>
    <col min="11080" max="11080" width="12.875" style="215" customWidth="1"/>
    <col min="11081" max="11081" width="12.625" style="215" customWidth="1"/>
    <col min="11082" max="11082" width="12.375" style="215" customWidth="1"/>
    <col min="11083" max="11083" width="10.875" style="215" customWidth="1"/>
    <col min="11084" max="11084" width="12.25" style="215" customWidth="1"/>
    <col min="11085" max="11085" width="2.625" style="215" customWidth="1"/>
    <col min="11086" max="11086" width="12.875" style="215" customWidth="1"/>
    <col min="11087" max="11091" width="10.625" style="215" customWidth="1"/>
    <col min="11092" max="11092" width="11.5" style="215" customWidth="1"/>
    <col min="11093" max="11101" width="10.625" style="215" customWidth="1"/>
    <col min="11102" max="11102" width="1.75" style="215" customWidth="1"/>
    <col min="11103" max="11103" width="11.625" style="215" customWidth="1"/>
    <col min="11104" max="11104" width="10.75" style="215" customWidth="1"/>
    <col min="11105" max="11105" width="10.125" style="215" customWidth="1"/>
    <col min="11106" max="11106" width="9.875" style="215" customWidth="1"/>
    <col min="11107" max="11107" width="10.375" style="215" customWidth="1"/>
    <col min="11108" max="11108" width="11.125" style="215" customWidth="1"/>
    <col min="11109" max="11109" width="1.375" style="215" customWidth="1"/>
    <col min="11110" max="11110" width="11.625" style="215" customWidth="1"/>
    <col min="11111" max="11114" width="10.875" style="215" customWidth="1"/>
    <col min="11115" max="11115" width="13" style="215" bestFit="1" customWidth="1"/>
    <col min="11116" max="11116" width="2.625" style="215" customWidth="1"/>
    <col min="11117" max="11122" width="10.625" style="215" customWidth="1"/>
    <col min="11123" max="11123" width="1.5" style="215" customWidth="1"/>
    <col min="11124" max="11124" width="11.625" style="215" customWidth="1"/>
    <col min="11125" max="11129" width="7.75" style="215" customWidth="1"/>
    <col min="11130" max="11130" width="9" style="215"/>
    <col min="11131" max="11131" width="17.625" style="215" customWidth="1"/>
    <col min="11132" max="11258" width="9" style="215"/>
    <col min="11259" max="11259" width="1.625" style="215" customWidth="1"/>
    <col min="11260" max="11260" width="11.625" style="215" customWidth="1"/>
    <col min="11261" max="11278" width="14.125" style="215" customWidth="1"/>
    <col min="11279" max="11279" width="1.375" style="215" customWidth="1"/>
    <col min="11280" max="11280" width="13.625" style="215" customWidth="1"/>
    <col min="11281" max="11316" width="10.625" style="215" customWidth="1"/>
    <col min="11317" max="11317" width="2.625" style="215" customWidth="1"/>
    <col min="11318" max="11321" width="10.625" style="215" customWidth="1"/>
    <col min="11322" max="11322" width="2.625" style="215" customWidth="1"/>
    <col min="11323" max="11327" width="10.625" style="215" customWidth="1"/>
    <col min="11328" max="11328" width="3.625" style="215" customWidth="1"/>
    <col min="11329" max="11329" width="12" style="215" customWidth="1"/>
    <col min="11330" max="11332" width="9.75" style="215" customWidth="1"/>
    <col min="11333" max="11333" width="9.125" style="215" customWidth="1"/>
    <col min="11334" max="11334" width="10.625" style="215" customWidth="1"/>
    <col min="11335" max="11335" width="1.875" style="215" customWidth="1"/>
    <col min="11336" max="11336" width="12.875" style="215" customWidth="1"/>
    <col min="11337" max="11337" width="12.625" style="215" customWidth="1"/>
    <col min="11338" max="11338" width="12.375" style="215" customWidth="1"/>
    <col min="11339" max="11339" width="10.875" style="215" customWidth="1"/>
    <col min="11340" max="11340" width="12.25" style="215" customWidth="1"/>
    <col min="11341" max="11341" width="2.625" style="215" customWidth="1"/>
    <col min="11342" max="11342" width="12.875" style="215" customWidth="1"/>
    <col min="11343" max="11347" width="10.625" style="215" customWidth="1"/>
    <col min="11348" max="11348" width="11.5" style="215" customWidth="1"/>
    <col min="11349" max="11357" width="10.625" style="215" customWidth="1"/>
    <col min="11358" max="11358" width="1.75" style="215" customWidth="1"/>
    <col min="11359" max="11359" width="11.625" style="215" customWidth="1"/>
    <col min="11360" max="11360" width="10.75" style="215" customWidth="1"/>
    <col min="11361" max="11361" width="10.125" style="215" customWidth="1"/>
    <col min="11362" max="11362" width="9.875" style="215" customWidth="1"/>
    <col min="11363" max="11363" width="10.375" style="215" customWidth="1"/>
    <col min="11364" max="11364" width="11.125" style="215" customWidth="1"/>
    <col min="11365" max="11365" width="1.375" style="215" customWidth="1"/>
    <col min="11366" max="11366" width="11.625" style="215" customWidth="1"/>
    <col min="11367" max="11370" width="10.875" style="215" customWidth="1"/>
    <col min="11371" max="11371" width="13" style="215" bestFit="1" customWidth="1"/>
    <col min="11372" max="11372" width="2.625" style="215" customWidth="1"/>
    <col min="11373" max="11378" width="10.625" style="215" customWidth="1"/>
    <col min="11379" max="11379" width="1.5" style="215" customWidth="1"/>
    <col min="11380" max="11380" width="11.625" style="215" customWidth="1"/>
    <col min="11381" max="11385" width="7.75" style="215" customWidth="1"/>
    <col min="11386" max="11386" width="9" style="215"/>
    <col min="11387" max="11387" width="17.625" style="215" customWidth="1"/>
    <col min="11388" max="11514" width="9" style="215"/>
    <col min="11515" max="11515" width="1.625" style="215" customWidth="1"/>
    <col min="11516" max="11516" width="11.625" style="215" customWidth="1"/>
    <col min="11517" max="11534" width="14.125" style="215" customWidth="1"/>
    <col min="11535" max="11535" width="1.375" style="215" customWidth="1"/>
    <col min="11536" max="11536" width="13.625" style="215" customWidth="1"/>
    <col min="11537" max="11572" width="10.625" style="215" customWidth="1"/>
    <col min="11573" max="11573" width="2.625" style="215" customWidth="1"/>
    <col min="11574" max="11577" width="10.625" style="215" customWidth="1"/>
    <col min="11578" max="11578" width="2.625" style="215" customWidth="1"/>
    <col min="11579" max="11583" width="10.625" style="215" customWidth="1"/>
    <col min="11584" max="11584" width="3.625" style="215" customWidth="1"/>
    <col min="11585" max="11585" width="12" style="215" customWidth="1"/>
    <col min="11586" max="11588" width="9.75" style="215" customWidth="1"/>
    <col min="11589" max="11589" width="9.125" style="215" customWidth="1"/>
    <col min="11590" max="11590" width="10.625" style="215" customWidth="1"/>
    <col min="11591" max="11591" width="1.875" style="215" customWidth="1"/>
    <col min="11592" max="11592" width="12.875" style="215" customWidth="1"/>
    <col min="11593" max="11593" width="12.625" style="215" customWidth="1"/>
    <col min="11594" max="11594" width="12.375" style="215" customWidth="1"/>
    <col min="11595" max="11595" width="10.875" style="215" customWidth="1"/>
    <col min="11596" max="11596" width="12.25" style="215" customWidth="1"/>
    <col min="11597" max="11597" width="2.625" style="215" customWidth="1"/>
    <col min="11598" max="11598" width="12.875" style="215" customWidth="1"/>
    <col min="11599" max="11603" width="10.625" style="215" customWidth="1"/>
    <col min="11604" max="11604" width="11.5" style="215" customWidth="1"/>
    <col min="11605" max="11613" width="10.625" style="215" customWidth="1"/>
    <col min="11614" max="11614" width="1.75" style="215" customWidth="1"/>
    <col min="11615" max="11615" width="11.625" style="215" customWidth="1"/>
    <col min="11616" max="11616" width="10.75" style="215" customWidth="1"/>
    <col min="11617" max="11617" width="10.125" style="215" customWidth="1"/>
    <col min="11618" max="11618" width="9.875" style="215" customWidth="1"/>
    <col min="11619" max="11619" width="10.375" style="215" customWidth="1"/>
    <col min="11620" max="11620" width="11.125" style="215" customWidth="1"/>
    <col min="11621" max="11621" width="1.375" style="215" customWidth="1"/>
    <col min="11622" max="11622" width="11.625" style="215" customWidth="1"/>
    <col min="11623" max="11626" width="10.875" style="215" customWidth="1"/>
    <col min="11627" max="11627" width="13" style="215" bestFit="1" customWidth="1"/>
    <col min="11628" max="11628" width="2.625" style="215" customWidth="1"/>
    <col min="11629" max="11634" width="10.625" style="215" customWidth="1"/>
    <col min="11635" max="11635" width="1.5" style="215" customWidth="1"/>
    <col min="11636" max="11636" width="11.625" style="215" customWidth="1"/>
    <col min="11637" max="11641" width="7.75" style="215" customWidth="1"/>
    <col min="11642" max="11642" width="9" style="215"/>
    <col min="11643" max="11643" width="17.625" style="215" customWidth="1"/>
    <col min="11644" max="11770" width="9" style="215"/>
    <col min="11771" max="11771" width="1.625" style="215" customWidth="1"/>
    <col min="11772" max="11772" width="11.625" style="215" customWidth="1"/>
    <col min="11773" max="11790" width="14.125" style="215" customWidth="1"/>
    <col min="11791" max="11791" width="1.375" style="215" customWidth="1"/>
    <col min="11792" max="11792" width="13.625" style="215" customWidth="1"/>
    <col min="11793" max="11828" width="10.625" style="215" customWidth="1"/>
    <col min="11829" max="11829" width="2.625" style="215" customWidth="1"/>
    <col min="11830" max="11833" width="10.625" style="215" customWidth="1"/>
    <col min="11834" max="11834" width="2.625" style="215" customWidth="1"/>
    <col min="11835" max="11839" width="10.625" style="215" customWidth="1"/>
    <col min="11840" max="11840" width="3.625" style="215" customWidth="1"/>
    <col min="11841" max="11841" width="12" style="215" customWidth="1"/>
    <col min="11842" max="11844" width="9.75" style="215" customWidth="1"/>
    <col min="11845" max="11845" width="9.125" style="215" customWidth="1"/>
    <col min="11846" max="11846" width="10.625" style="215" customWidth="1"/>
    <col min="11847" max="11847" width="1.875" style="215" customWidth="1"/>
    <col min="11848" max="11848" width="12.875" style="215" customWidth="1"/>
    <col min="11849" max="11849" width="12.625" style="215" customWidth="1"/>
    <col min="11850" max="11850" width="12.375" style="215" customWidth="1"/>
    <col min="11851" max="11851" width="10.875" style="215" customWidth="1"/>
    <col min="11852" max="11852" width="12.25" style="215" customWidth="1"/>
    <col min="11853" max="11853" width="2.625" style="215" customWidth="1"/>
    <col min="11854" max="11854" width="12.875" style="215" customWidth="1"/>
    <col min="11855" max="11859" width="10.625" style="215" customWidth="1"/>
    <col min="11860" max="11860" width="11.5" style="215" customWidth="1"/>
    <col min="11861" max="11869" width="10.625" style="215" customWidth="1"/>
    <col min="11870" max="11870" width="1.75" style="215" customWidth="1"/>
    <col min="11871" max="11871" width="11.625" style="215" customWidth="1"/>
    <col min="11872" max="11872" width="10.75" style="215" customWidth="1"/>
    <col min="11873" max="11873" width="10.125" style="215" customWidth="1"/>
    <col min="11874" max="11874" width="9.875" style="215" customWidth="1"/>
    <col min="11875" max="11875" width="10.375" style="215" customWidth="1"/>
    <col min="11876" max="11876" width="11.125" style="215" customWidth="1"/>
    <col min="11877" max="11877" width="1.375" style="215" customWidth="1"/>
    <col min="11878" max="11878" width="11.625" style="215" customWidth="1"/>
    <col min="11879" max="11882" width="10.875" style="215" customWidth="1"/>
    <col min="11883" max="11883" width="13" style="215" bestFit="1" customWidth="1"/>
    <col min="11884" max="11884" width="2.625" style="215" customWidth="1"/>
    <col min="11885" max="11890" width="10.625" style="215" customWidth="1"/>
    <col min="11891" max="11891" width="1.5" style="215" customWidth="1"/>
    <col min="11892" max="11892" width="11.625" style="215" customWidth="1"/>
    <col min="11893" max="11897" width="7.75" style="215" customWidth="1"/>
    <col min="11898" max="11898" width="9" style="215"/>
    <col min="11899" max="11899" width="17.625" style="215" customWidth="1"/>
    <col min="11900" max="12026" width="9" style="215"/>
    <col min="12027" max="12027" width="1.625" style="215" customWidth="1"/>
    <col min="12028" max="12028" width="11.625" style="215" customWidth="1"/>
    <col min="12029" max="12046" width="14.125" style="215" customWidth="1"/>
    <col min="12047" max="12047" width="1.375" style="215" customWidth="1"/>
    <col min="12048" max="12048" width="13.625" style="215" customWidth="1"/>
    <col min="12049" max="12084" width="10.625" style="215" customWidth="1"/>
    <col min="12085" max="12085" width="2.625" style="215" customWidth="1"/>
    <col min="12086" max="12089" width="10.625" style="215" customWidth="1"/>
    <col min="12090" max="12090" width="2.625" style="215" customWidth="1"/>
    <col min="12091" max="12095" width="10.625" style="215" customWidth="1"/>
    <col min="12096" max="12096" width="3.625" style="215" customWidth="1"/>
    <col min="12097" max="12097" width="12" style="215" customWidth="1"/>
    <col min="12098" max="12100" width="9.75" style="215" customWidth="1"/>
    <col min="12101" max="12101" width="9.125" style="215" customWidth="1"/>
    <col min="12102" max="12102" width="10.625" style="215" customWidth="1"/>
    <col min="12103" max="12103" width="1.875" style="215" customWidth="1"/>
    <col min="12104" max="12104" width="12.875" style="215" customWidth="1"/>
    <col min="12105" max="12105" width="12.625" style="215" customWidth="1"/>
    <col min="12106" max="12106" width="12.375" style="215" customWidth="1"/>
    <col min="12107" max="12107" width="10.875" style="215" customWidth="1"/>
    <col min="12108" max="12108" width="12.25" style="215" customWidth="1"/>
    <col min="12109" max="12109" width="2.625" style="215" customWidth="1"/>
    <col min="12110" max="12110" width="12.875" style="215" customWidth="1"/>
    <col min="12111" max="12115" width="10.625" style="215" customWidth="1"/>
    <col min="12116" max="12116" width="11.5" style="215" customWidth="1"/>
    <col min="12117" max="12125" width="10.625" style="215" customWidth="1"/>
    <col min="12126" max="12126" width="1.75" style="215" customWidth="1"/>
    <col min="12127" max="12127" width="11.625" style="215" customWidth="1"/>
    <col min="12128" max="12128" width="10.75" style="215" customWidth="1"/>
    <col min="12129" max="12129" width="10.125" style="215" customWidth="1"/>
    <col min="12130" max="12130" width="9.875" style="215" customWidth="1"/>
    <col min="12131" max="12131" width="10.375" style="215" customWidth="1"/>
    <col min="12132" max="12132" width="11.125" style="215" customWidth="1"/>
    <col min="12133" max="12133" width="1.375" style="215" customWidth="1"/>
    <col min="12134" max="12134" width="11.625" style="215" customWidth="1"/>
    <col min="12135" max="12138" width="10.875" style="215" customWidth="1"/>
    <col min="12139" max="12139" width="13" style="215" bestFit="1" customWidth="1"/>
    <col min="12140" max="12140" width="2.625" style="215" customWidth="1"/>
    <col min="12141" max="12146" width="10.625" style="215" customWidth="1"/>
    <col min="12147" max="12147" width="1.5" style="215" customWidth="1"/>
    <col min="12148" max="12148" width="11.625" style="215" customWidth="1"/>
    <col min="12149" max="12153" width="7.75" style="215" customWidth="1"/>
    <col min="12154" max="12154" width="9" style="215"/>
    <col min="12155" max="12155" width="17.625" style="215" customWidth="1"/>
    <col min="12156" max="12282" width="9" style="215"/>
    <col min="12283" max="12283" width="1.625" style="215" customWidth="1"/>
    <col min="12284" max="12284" width="11.625" style="215" customWidth="1"/>
    <col min="12285" max="12302" width="14.125" style="215" customWidth="1"/>
    <col min="12303" max="12303" width="1.375" style="215" customWidth="1"/>
    <col min="12304" max="12304" width="13.625" style="215" customWidth="1"/>
    <col min="12305" max="12340" width="10.625" style="215" customWidth="1"/>
    <col min="12341" max="12341" width="2.625" style="215" customWidth="1"/>
    <col min="12342" max="12345" width="10.625" style="215" customWidth="1"/>
    <col min="12346" max="12346" width="2.625" style="215" customWidth="1"/>
    <col min="12347" max="12351" width="10.625" style="215" customWidth="1"/>
    <col min="12352" max="12352" width="3.625" style="215" customWidth="1"/>
    <col min="12353" max="12353" width="12" style="215" customWidth="1"/>
    <col min="12354" max="12356" width="9.75" style="215" customWidth="1"/>
    <col min="12357" max="12357" width="9.125" style="215" customWidth="1"/>
    <col min="12358" max="12358" width="10.625" style="215" customWidth="1"/>
    <col min="12359" max="12359" width="1.875" style="215" customWidth="1"/>
    <col min="12360" max="12360" width="12.875" style="215" customWidth="1"/>
    <col min="12361" max="12361" width="12.625" style="215" customWidth="1"/>
    <col min="12362" max="12362" width="12.375" style="215" customWidth="1"/>
    <col min="12363" max="12363" width="10.875" style="215" customWidth="1"/>
    <col min="12364" max="12364" width="12.25" style="215" customWidth="1"/>
    <col min="12365" max="12365" width="2.625" style="215" customWidth="1"/>
    <col min="12366" max="12366" width="12.875" style="215" customWidth="1"/>
    <col min="12367" max="12371" width="10.625" style="215" customWidth="1"/>
    <col min="12372" max="12372" width="11.5" style="215" customWidth="1"/>
    <col min="12373" max="12381" width="10.625" style="215" customWidth="1"/>
    <col min="12382" max="12382" width="1.75" style="215" customWidth="1"/>
    <col min="12383" max="12383" width="11.625" style="215" customWidth="1"/>
    <col min="12384" max="12384" width="10.75" style="215" customWidth="1"/>
    <col min="12385" max="12385" width="10.125" style="215" customWidth="1"/>
    <col min="12386" max="12386" width="9.875" style="215" customWidth="1"/>
    <col min="12387" max="12387" width="10.375" style="215" customWidth="1"/>
    <col min="12388" max="12388" width="11.125" style="215" customWidth="1"/>
    <col min="12389" max="12389" width="1.375" style="215" customWidth="1"/>
    <col min="12390" max="12390" width="11.625" style="215" customWidth="1"/>
    <col min="12391" max="12394" width="10.875" style="215" customWidth="1"/>
    <col min="12395" max="12395" width="13" style="215" bestFit="1" customWidth="1"/>
    <col min="12396" max="12396" width="2.625" style="215" customWidth="1"/>
    <col min="12397" max="12402" width="10.625" style="215" customWidth="1"/>
    <col min="12403" max="12403" width="1.5" style="215" customWidth="1"/>
    <col min="12404" max="12404" width="11.625" style="215" customWidth="1"/>
    <col min="12405" max="12409" width="7.75" style="215" customWidth="1"/>
    <col min="12410" max="12410" width="9" style="215"/>
    <col min="12411" max="12411" width="17.625" style="215" customWidth="1"/>
    <col min="12412" max="12538" width="9" style="215"/>
    <col min="12539" max="12539" width="1.625" style="215" customWidth="1"/>
    <col min="12540" max="12540" width="11.625" style="215" customWidth="1"/>
    <col min="12541" max="12558" width="14.125" style="215" customWidth="1"/>
    <col min="12559" max="12559" width="1.375" style="215" customWidth="1"/>
    <col min="12560" max="12560" width="13.625" style="215" customWidth="1"/>
    <col min="12561" max="12596" width="10.625" style="215" customWidth="1"/>
    <col min="12597" max="12597" width="2.625" style="215" customWidth="1"/>
    <col min="12598" max="12601" width="10.625" style="215" customWidth="1"/>
    <col min="12602" max="12602" width="2.625" style="215" customWidth="1"/>
    <col min="12603" max="12607" width="10.625" style="215" customWidth="1"/>
    <col min="12608" max="12608" width="3.625" style="215" customWidth="1"/>
    <col min="12609" max="12609" width="12" style="215" customWidth="1"/>
    <col min="12610" max="12612" width="9.75" style="215" customWidth="1"/>
    <col min="12613" max="12613" width="9.125" style="215" customWidth="1"/>
    <col min="12614" max="12614" width="10.625" style="215" customWidth="1"/>
    <col min="12615" max="12615" width="1.875" style="215" customWidth="1"/>
    <col min="12616" max="12616" width="12.875" style="215" customWidth="1"/>
    <col min="12617" max="12617" width="12.625" style="215" customWidth="1"/>
    <col min="12618" max="12618" width="12.375" style="215" customWidth="1"/>
    <col min="12619" max="12619" width="10.875" style="215" customWidth="1"/>
    <col min="12620" max="12620" width="12.25" style="215" customWidth="1"/>
    <col min="12621" max="12621" width="2.625" style="215" customWidth="1"/>
    <col min="12622" max="12622" width="12.875" style="215" customWidth="1"/>
    <col min="12623" max="12627" width="10.625" style="215" customWidth="1"/>
    <col min="12628" max="12628" width="11.5" style="215" customWidth="1"/>
    <col min="12629" max="12637" width="10.625" style="215" customWidth="1"/>
    <col min="12638" max="12638" width="1.75" style="215" customWidth="1"/>
    <col min="12639" max="12639" width="11.625" style="215" customWidth="1"/>
    <col min="12640" max="12640" width="10.75" style="215" customWidth="1"/>
    <col min="12641" max="12641" width="10.125" style="215" customWidth="1"/>
    <col min="12642" max="12642" width="9.875" style="215" customWidth="1"/>
    <col min="12643" max="12643" width="10.375" style="215" customWidth="1"/>
    <col min="12644" max="12644" width="11.125" style="215" customWidth="1"/>
    <col min="12645" max="12645" width="1.375" style="215" customWidth="1"/>
    <col min="12646" max="12646" width="11.625" style="215" customWidth="1"/>
    <col min="12647" max="12650" width="10.875" style="215" customWidth="1"/>
    <col min="12651" max="12651" width="13" style="215" bestFit="1" customWidth="1"/>
    <col min="12652" max="12652" width="2.625" style="215" customWidth="1"/>
    <col min="12653" max="12658" width="10.625" style="215" customWidth="1"/>
    <col min="12659" max="12659" width="1.5" style="215" customWidth="1"/>
    <col min="12660" max="12660" width="11.625" style="215" customWidth="1"/>
    <col min="12661" max="12665" width="7.75" style="215" customWidth="1"/>
    <col min="12666" max="12666" width="9" style="215"/>
    <col min="12667" max="12667" width="17.625" style="215" customWidth="1"/>
    <col min="12668" max="12794" width="9" style="215"/>
    <col min="12795" max="12795" width="1.625" style="215" customWidth="1"/>
    <col min="12796" max="12796" width="11.625" style="215" customWidth="1"/>
    <col min="12797" max="12814" width="14.125" style="215" customWidth="1"/>
    <col min="12815" max="12815" width="1.375" style="215" customWidth="1"/>
    <col min="12816" max="12816" width="13.625" style="215" customWidth="1"/>
    <col min="12817" max="12852" width="10.625" style="215" customWidth="1"/>
    <col min="12853" max="12853" width="2.625" style="215" customWidth="1"/>
    <col min="12854" max="12857" width="10.625" style="215" customWidth="1"/>
    <col min="12858" max="12858" width="2.625" style="215" customWidth="1"/>
    <col min="12859" max="12863" width="10.625" style="215" customWidth="1"/>
    <col min="12864" max="12864" width="3.625" style="215" customWidth="1"/>
    <col min="12865" max="12865" width="12" style="215" customWidth="1"/>
    <col min="12866" max="12868" width="9.75" style="215" customWidth="1"/>
    <col min="12869" max="12869" width="9.125" style="215" customWidth="1"/>
    <col min="12870" max="12870" width="10.625" style="215" customWidth="1"/>
    <col min="12871" max="12871" width="1.875" style="215" customWidth="1"/>
    <col min="12872" max="12872" width="12.875" style="215" customWidth="1"/>
    <col min="12873" max="12873" width="12.625" style="215" customWidth="1"/>
    <col min="12874" max="12874" width="12.375" style="215" customWidth="1"/>
    <col min="12875" max="12875" width="10.875" style="215" customWidth="1"/>
    <col min="12876" max="12876" width="12.25" style="215" customWidth="1"/>
    <col min="12877" max="12877" width="2.625" style="215" customWidth="1"/>
    <col min="12878" max="12878" width="12.875" style="215" customWidth="1"/>
    <col min="12879" max="12883" width="10.625" style="215" customWidth="1"/>
    <col min="12884" max="12884" width="11.5" style="215" customWidth="1"/>
    <col min="12885" max="12893" width="10.625" style="215" customWidth="1"/>
    <col min="12894" max="12894" width="1.75" style="215" customWidth="1"/>
    <col min="12895" max="12895" width="11.625" style="215" customWidth="1"/>
    <col min="12896" max="12896" width="10.75" style="215" customWidth="1"/>
    <col min="12897" max="12897" width="10.125" style="215" customWidth="1"/>
    <col min="12898" max="12898" width="9.875" style="215" customWidth="1"/>
    <col min="12899" max="12899" width="10.375" style="215" customWidth="1"/>
    <col min="12900" max="12900" width="11.125" style="215" customWidth="1"/>
    <col min="12901" max="12901" width="1.375" style="215" customWidth="1"/>
    <col min="12902" max="12902" width="11.625" style="215" customWidth="1"/>
    <col min="12903" max="12906" width="10.875" style="215" customWidth="1"/>
    <col min="12907" max="12907" width="13" style="215" bestFit="1" customWidth="1"/>
    <col min="12908" max="12908" width="2.625" style="215" customWidth="1"/>
    <col min="12909" max="12914" width="10.625" style="215" customWidth="1"/>
    <col min="12915" max="12915" width="1.5" style="215" customWidth="1"/>
    <col min="12916" max="12916" width="11.625" style="215" customWidth="1"/>
    <col min="12917" max="12921" width="7.75" style="215" customWidth="1"/>
    <col min="12922" max="12922" width="9" style="215"/>
    <col min="12923" max="12923" width="17.625" style="215" customWidth="1"/>
    <col min="12924" max="13050" width="9" style="215"/>
    <col min="13051" max="13051" width="1.625" style="215" customWidth="1"/>
    <col min="13052" max="13052" width="11.625" style="215" customWidth="1"/>
    <col min="13053" max="13070" width="14.125" style="215" customWidth="1"/>
    <col min="13071" max="13071" width="1.375" style="215" customWidth="1"/>
    <col min="13072" max="13072" width="13.625" style="215" customWidth="1"/>
    <col min="13073" max="13108" width="10.625" style="215" customWidth="1"/>
    <col min="13109" max="13109" width="2.625" style="215" customWidth="1"/>
    <col min="13110" max="13113" width="10.625" style="215" customWidth="1"/>
    <col min="13114" max="13114" width="2.625" style="215" customWidth="1"/>
    <col min="13115" max="13119" width="10.625" style="215" customWidth="1"/>
    <col min="13120" max="13120" width="3.625" style="215" customWidth="1"/>
    <col min="13121" max="13121" width="12" style="215" customWidth="1"/>
    <col min="13122" max="13124" width="9.75" style="215" customWidth="1"/>
    <col min="13125" max="13125" width="9.125" style="215" customWidth="1"/>
    <col min="13126" max="13126" width="10.625" style="215" customWidth="1"/>
    <col min="13127" max="13127" width="1.875" style="215" customWidth="1"/>
    <col min="13128" max="13128" width="12.875" style="215" customWidth="1"/>
    <col min="13129" max="13129" width="12.625" style="215" customWidth="1"/>
    <col min="13130" max="13130" width="12.375" style="215" customWidth="1"/>
    <col min="13131" max="13131" width="10.875" style="215" customWidth="1"/>
    <col min="13132" max="13132" width="12.25" style="215" customWidth="1"/>
    <col min="13133" max="13133" width="2.625" style="215" customWidth="1"/>
    <col min="13134" max="13134" width="12.875" style="215" customWidth="1"/>
    <col min="13135" max="13139" width="10.625" style="215" customWidth="1"/>
    <col min="13140" max="13140" width="11.5" style="215" customWidth="1"/>
    <col min="13141" max="13149" width="10.625" style="215" customWidth="1"/>
    <col min="13150" max="13150" width="1.75" style="215" customWidth="1"/>
    <col min="13151" max="13151" width="11.625" style="215" customWidth="1"/>
    <col min="13152" max="13152" width="10.75" style="215" customWidth="1"/>
    <col min="13153" max="13153" width="10.125" style="215" customWidth="1"/>
    <col min="13154" max="13154" width="9.875" style="215" customWidth="1"/>
    <col min="13155" max="13155" width="10.375" style="215" customWidth="1"/>
    <col min="13156" max="13156" width="11.125" style="215" customWidth="1"/>
    <col min="13157" max="13157" width="1.375" style="215" customWidth="1"/>
    <col min="13158" max="13158" width="11.625" style="215" customWidth="1"/>
    <col min="13159" max="13162" width="10.875" style="215" customWidth="1"/>
    <col min="13163" max="13163" width="13" style="215" bestFit="1" customWidth="1"/>
    <col min="13164" max="13164" width="2.625" style="215" customWidth="1"/>
    <col min="13165" max="13170" width="10.625" style="215" customWidth="1"/>
    <col min="13171" max="13171" width="1.5" style="215" customWidth="1"/>
    <col min="13172" max="13172" width="11.625" style="215" customWidth="1"/>
    <col min="13173" max="13177" width="7.75" style="215" customWidth="1"/>
    <col min="13178" max="13178" width="9" style="215"/>
    <col min="13179" max="13179" width="17.625" style="215" customWidth="1"/>
    <col min="13180" max="13306" width="9" style="215"/>
    <col min="13307" max="13307" width="1.625" style="215" customWidth="1"/>
    <col min="13308" max="13308" width="11.625" style="215" customWidth="1"/>
    <col min="13309" max="13326" width="14.125" style="215" customWidth="1"/>
    <col min="13327" max="13327" width="1.375" style="215" customWidth="1"/>
    <col min="13328" max="13328" width="13.625" style="215" customWidth="1"/>
    <col min="13329" max="13364" width="10.625" style="215" customWidth="1"/>
    <col min="13365" max="13365" width="2.625" style="215" customWidth="1"/>
    <col min="13366" max="13369" width="10.625" style="215" customWidth="1"/>
    <col min="13370" max="13370" width="2.625" style="215" customWidth="1"/>
    <col min="13371" max="13375" width="10.625" style="215" customWidth="1"/>
    <col min="13376" max="13376" width="3.625" style="215" customWidth="1"/>
    <col min="13377" max="13377" width="12" style="215" customWidth="1"/>
    <col min="13378" max="13380" width="9.75" style="215" customWidth="1"/>
    <col min="13381" max="13381" width="9.125" style="215" customWidth="1"/>
    <col min="13382" max="13382" width="10.625" style="215" customWidth="1"/>
    <col min="13383" max="13383" width="1.875" style="215" customWidth="1"/>
    <col min="13384" max="13384" width="12.875" style="215" customWidth="1"/>
    <col min="13385" max="13385" width="12.625" style="215" customWidth="1"/>
    <col min="13386" max="13386" width="12.375" style="215" customWidth="1"/>
    <col min="13387" max="13387" width="10.875" style="215" customWidth="1"/>
    <col min="13388" max="13388" width="12.25" style="215" customWidth="1"/>
    <col min="13389" max="13389" width="2.625" style="215" customWidth="1"/>
    <col min="13390" max="13390" width="12.875" style="215" customWidth="1"/>
    <col min="13391" max="13395" width="10.625" style="215" customWidth="1"/>
    <col min="13396" max="13396" width="11.5" style="215" customWidth="1"/>
    <col min="13397" max="13405" width="10.625" style="215" customWidth="1"/>
    <col min="13406" max="13406" width="1.75" style="215" customWidth="1"/>
    <col min="13407" max="13407" width="11.625" style="215" customWidth="1"/>
    <col min="13408" max="13408" width="10.75" style="215" customWidth="1"/>
    <col min="13409" max="13409" width="10.125" style="215" customWidth="1"/>
    <col min="13410" max="13410" width="9.875" style="215" customWidth="1"/>
    <col min="13411" max="13411" width="10.375" style="215" customWidth="1"/>
    <col min="13412" max="13412" width="11.125" style="215" customWidth="1"/>
    <col min="13413" max="13413" width="1.375" style="215" customWidth="1"/>
    <col min="13414" max="13414" width="11.625" style="215" customWidth="1"/>
    <col min="13415" max="13418" width="10.875" style="215" customWidth="1"/>
    <col min="13419" max="13419" width="13" style="215" bestFit="1" customWidth="1"/>
    <col min="13420" max="13420" width="2.625" style="215" customWidth="1"/>
    <col min="13421" max="13426" width="10.625" style="215" customWidth="1"/>
    <col min="13427" max="13427" width="1.5" style="215" customWidth="1"/>
    <col min="13428" max="13428" width="11.625" style="215" customWidth="1"/>
    <col min="13429" max="13433" width="7.75" style="215" customWidth="1"/>
    <col min="13434" max="13434" width="9" style="215"/>
    <col min="13435" max="13435" width="17.625" style="215" customWidth="1"/>
    <col min="13436" max="13562" width="9" style="215"/>
    <col min="13563" max="13563" width="1.625" style="215" customWidth="1"/>
    <col min="13564" max="13564" width="11.625" style="215" customWidth="1"/>
    <col min="13565" max="13582" width="14.125" style="215" customWidth="1"/>
    <col min="13583" max="13583" width="1.375" style="215" customWidth="1"/>
    <col min="13584" max="13584" width="13.625" style="215" customWidth="1"/>
    <col min="13585" max="13620" width="10.625" style="215" customWidth="1"/>
    <col min="13621" max="13621" width="2.625" style="215" customWidth="1"/>
    <col min="13622" max="13625" width="10.625" style="215" customWidth="1"/>
    <col min="13626" max="13626" width="2.625" style="215" customWidth="1"/>
    <col min="13627" max="13631" width="10.625" style="215" customWidth="1"/>
    <col min="13632" max="13632" width="3.625" style="215" customWidth="1"/>
    <col min="13633" max="13633" width="12" style="215" customWidth="1"/>
    <col min="13634" max="13636" width="9.75" style="215" customWidth="1"/>
    <col min="13637" max="13637" width="9.125" style="215" customWidth="1"/>
    <col min="13638" max="13638" width="10.625" style="215" customWidth="1"/>
    <col min="13639" max="13639" width="1.875" style="215" customWidth="1"/>
    <col min="13640" max="13640" width="12.875" style="215" customWidth="1"/>
    <col min="13641" max="13641" width="12.625" style="215" customWidth="1"/>
    <col min="13642" max="13642" width="12.375" style="215" customWidth="1"/>
    <col min="13643" max="13643" width="10.875" style="215" customWidth="1"/>
    <col min="13644" max="13644" width="12.25" style="215" customWidth="1"/>
    <col min="13645" max="13645" width="2.625" style="215" customWidth="1"/>
    <col min="13646" max="13646" width="12.875" style="215" customWidth="1"/>
    <col min="13647" max="13651" width="10.625" style="215" customWidth="1"/>
    <col min="13652" max="13652" width="11.5" style="215" customWidth="1"/>
    <col min="13653" max="13661" width="10.625" style="215" customWidth="1"/>
    <col min="13662" max="13662" width="1.75" style="215" customWidth="1"/>
    <col min="13663" max="13663" width="11.625" style="215" customWidth="1"/>
    <col min="13664" max="13664" width="10.75" style="215" customWidth="1"/>
    <col min="13665" max="13665" width="10.125" style="215" customWidth="1"/>
    <col min="13666" max="13666" width="9.875" style="215" customWidth="1"/>
    <col min="13667" max="13667" width="10.375" style="215" customWidth="1"/>
    <col min="13668" max="13668" width="11.125" style="215" customWidth="1"/>
    <col min="13669" max="13669" width="1.375" style="215" customWidth="1"/>
    <col min="13670" max="13670" width="11.625" style="215" customWidth="1"/>
    <col min="13671" max="13674" width="10.875" style="215" customWidth="1"/>
    <col min="13675" max="13675" width="13" style="215" bestFit="1" customWidth="1"/>
    <col min="13676" max="13676" width="2.625" style="215" customWidth="1"/>
    <col min="13677" max="13682" width="10.625" style="215" customWidth="1"/>
    <col min="13683" max="13683" width="1.5" style="215" customWidth="1"/>
    <col min="13684" max="13684" width="11.625" style="215" customWidth="1"/>
    <col min="13685" max="13689" width="7.75" style="215" customWidth="1"/>
    <col min="13690" max="13690" width="9" style="215"/>
    <col min="13691" max="13691" width="17.625" style="215" customWidth="1"/>
    <col min="13692" max="13818" width="9" style="215"/>
    <col min="13819" max="13819" width="1.625" style="215" customWidth="1"/>
    <col min="13820" max="13820" width="11.625" style="215" customWidth="1"/>
    <col min="13821" max="13838" width="14.125" style="215" customWidth="1"/>
    <col min="13839" max="13839" width="1.375" style="215" customWidth="1"/>
    <col min="13840" max="13840" width="13.625" style="215" customWidth="1"/>
    <col min="13841" max="13876" width="10.625" style="215" customWidth="1"/>
    <col min="13877" max="13877" width="2.625" style="215" customWidth="1"/>
    <col min="13878" max="13881" width="10.625" style="215" customWidth="1"/>
    <col min="13882" max="13882" width="2.625" style="215" customWidth="1"/>
    <col min="13883" max="13887" width="10.625" style="215" customWidth="1"/>
    <col min="13888" max="13888" width="3.625" style="215" customWidth="1"/>
    <col min="13889" max="13889" width="12" style="215" customWidth="1"/>
    <col min="13890" max="13892" width="9.75" style="215" customWidth="1"/>
    <col min="13893" max="13893" width="9.125" style="215" customWidth="1"/>
    <col min="13894" max="13894" width="10.625" style="215" customWidth="1"/>
    <col min="13895" max="13895" width="1.875" style="215" customWidth="1"/>
    <col min="13896" max="13896" width="12.875" style="215" customWidth="1"/>
    <col min="13897" max="13897" width="12.625" style="215" customWidth="1"/>
    <col min="13898" max="13898" width="12.375" style="215" customWidth="1"/>
    <col min="13899" max="13899" width="10.875" style="215" customWidth="1"/>
    <col min="13900" max="13900" width="12.25" style="215" customWidth="1"/>
    <col min="13901" max="13901" width="2.625" style="215" customWidth="1"/>
    <col min="13902" max="13902" width="12.875" style="215" customWidth="1"/>
    <col min="13903" max="13907" width="10.625" style="215" customWidth="1"/>
    <col min="13908" max="13908" width="11.5" style="215" customWidth="1"/>
    <col min="13909" max="13917" width="10.625" style="215" customWidth="1"/>
    <col min="13918" max="13918" width="1.75" style="215" customWidth="1"/>
    <col min="13919" max="13919" width="11.625" style="215" customWidth="1"/>
    <col min="13920" max="13920" width="10.75" style="215" customWidth="1"/>
    <col min="13921" max="13921" width="10.125" style="215" customWidth="1"/>
    <col min="13922" max="13922" width="9.875" style="215" customWidth="1"/>
    <col min="13923" max="13923" width="10.375" style="215" customWidth="1"/>
    <col min="13924" max="13924" width="11.125" style="215" customWidth="1"/>
    <col min="13925" max="13925" width="1.375" style="215" customWidth="1"/>
    <col min="13926" max="13926" width="11.625" style="215" customWidth="1"/>
    <col min="13927" max="13930" width="10.875" style="215" customWidth="1"/>
    <col min="13931" max="13931" width="13" style="215" bestFit="1" customWidth="1"/>
    <col min="13932" max="13932" width="2.625" style="215" customWidth="1"/>
    <col min="13933" max="13938" width="10.625" style="215" customWidth="1"/>
    <col min="13939" max="13939" width="1.5" style="215" customWidth="1"/>
    <col min="13940" max="13940" width="11.625" style="215" customWidth="1"/>
    <col min="13941" max="13945" width="7.75" style="215" customWidth="1"/>
    <col min="13946" max="13946" width="9" style="215"/>
    <col min="13947" max="13947" width="17.625" style="215" customWidth="1"/>
    <col min="13948" max="14074" width="9" style="215"/>
    <col min="14075" max="14075" width="1.625" style="215" customWidth="1"/>
    <col min="14076" max="14076" width="11.625" style="215" customWidth="1"/>
    <col min="14077" max="14094" width="14.125" style="215" customWidth="1"/>
    <col min="14095" max="14095" width="1.375" style="215" customWidth="1"/>
    <col min="14096" max="14096" width="13.625" style="215" customWidth="1"/>
    <col min="14097" max="14132" width="10.625" style="215" customWidth="1"/>
    <col min="14133" max="14133" width="2.625" style="215" customWidth="1"/>
    <col min="14134" max="14137" width="10.625" style="215" customWidth="1"/>
    <col min="14138" max="14138" width="2.625" style="215" customWidth="1"/>
    <col min="14139" max="14143" width="10.625" style="215" customWidth="1"/>
    <col min="14144" max="14144" width="3.625" style="215" customWidth="1"/>
    <col min="14145" max="14145" width="12" style="215" customWidth="1"/>
    <col min="14146" max="14148" width="9.75" style="215" customWidth="1"/>
    <col min="14149" max="14149" width="9.125" style="215" customWidth="1"/>
    <col min="14150" max="14150" width="10.625" style="215" customWidth="1"/>
    <col min="14151" max="14151" width="1.875" style="215" customWidth="1"/>
    <col min="14152" max="14152" width="12.875" style="215" customWidth="1"/>
    <col min="14153" max="14153" width="12.625" style="215" customWidth="1"/>
    <col min="14154" max="14154" width="12.375" style="215" customWidth="1"/>
    <col min="14155" max="14155" width="10.875" style="215" customWidth="1"/>
    <col min="14156" max="14156" width="12.25" style="215" customWidth="1"/>
    <col min="14157" max="14157" width="2.625" style="215" customWidth="1"/>
    <col min="14158" max="14158" width="12.875" style="215" customWidth="1"/>
    <col min="14159" max="14163" width="10.625" style="215" customWidth="1"/>
    <col min="14164" max="14164" width="11.5" style="215" customWidth="1"/>
    <col min="14165" max="14173" width="10.625" style="215" customWidth="1"/>
    <col min="14174" max="14174" width="1.75" style="215" customWidth="1"/>
    <col min="14175" max="14175" width="11.625" style="215" customWidth="1"/>
    <col min="14176" max="14176" width="10.75" style="215" customWidth="1"/>
    <col min="14177" max="14177" width="10.125" style="215" customWidth="1"/>
    <col min="14178" max="14178" width="9.875" style="215" customWidth="1"/>
    <col min="14179" max="14179" width="10.375" style="215" customWidth="1"/>
    <col min="14180" max="14180" width="11.125" style="215" customWidth="1"/>
    <col min="14181" max="14181" width="1.375" style="215" customWidth="1"/>
    <col min="14182" max="14182" width="11.625" style="215" customWidth="1"/>
    <col min="14183" max="14186" width="10.875" style="215" customWidth="1"/>
    <col min="14187" max="14187" width="13" style="215" bestFit="1" customWidth="1"/>
    <col min="14188" max="14188" width="2.625" style="215" customWidth="1"/>
    <col min="14189" max="14194" width="10.625" style="215" customWidth="1"/>
    <col min="14195" max="14195" width="1.5" style="215" customWidth="1"/>
    <col min="14196" max="14196" width="11.625" style="215" customWidth="1"/>
    <col min="14197" max="14201" width="7.75" style="215" customWidth="1"/>
    <col min="14202" max="14202" width="9" style="215"/>
    <col min="14203" max="14203" width="17.625" style="215" customWidth="1"/>
    <col min="14204" max="14330" width="9" style="215"/>
    <col min="14331" max="14331" width="1.625" style="215" customWidth="1"/>
    <col min="14332" max="14332" width="11.625" style="215" customWidth="1"/>
    <col min="14333" max="14350" width="14.125" style="215" customWidth="1"/>
    <col min="14351" max="14351" width="1.375" style="215" customWidth="1"/>
    <col min="14352" max="14352" width="13.625" style="215" customWidth="1"/>
    <col min="14353" max="14388" width="10.625" style="215" customWidth="1"/>
    <col min="14389" max="14389" width="2.625" style="215" customWidth="1"/>
    <col min="14390" max="14393" width="10.625" style="215" customWidth="1"/>
    <col min="14394" max="14394" width="2.625" style="215" customWidth="1"/>
    <col min="14395" max="14399" width="10.625" style="215" customWidth="1"/>
    <col min="14400" max="14400" width="3.625" style="215" customWidth="1"/>
    <col min="14401" max="14401" width="12" style="215" customWidth="1"/>
    <col min="14402" max="14404" width="9.75" style="215" customWidth="1"/>
    <col min="14405" max="14405" width="9.125" style="215" customWidth="1"/>
    <col min="14406" max="14406" width="10.625" style="215" customWidth="1"/>
    <col min="14407" max="14407" width="1.875" style="215" customWidth="1"/>
    <col min="14408" max="14408" width="12.875" style="215" customWidth="1"/>
    <col min="14409" max="14409" width="12.625" style="215" customWidth="1"/>
    <col min="14410" max="14410" width="12.375" style="215" customWidth="1"/>
    <col min="14411" max="14411" width="10.875" style="215" customWidth="1"/>
    <col min="14412" max="14412" width="12.25" style="215" customWidth="1"/>
    <col min="14413" max="14413" width="2.625" style="215" customWidth="1"/>
    <col min="14414" max="14414" width="12.875" style="215" customWidth="1"/>
    <col min="14415" max="14419" width="10.625" style="215" customWidth="1"/>
    <col min="14420" max="14420" width="11.5" style="215" customWidth="1"/>
    <col min="14421" max="14429" width="10.625" style="215" customWidth="1"/>
    <col min="14430" max="14430" width="1.75" style="215" customWidth="1"/>
    <col min="14431" max="14431" width="11.625" style="215" customWidth="1"/>
    <col min="14432" max="14432" width="10.75" style="215" customWidth="1"/>
    <col min="14433" max="14433" width="10.125" style="215" customWidth="1"/>
    <col min="14434" max="14434" width="9.875" style="215" customWidth="1"/>
    <col min="14435" max="14435" width="10.375" style="215" customWidth="1"/>
    <col min="14436" max="14436" width="11.125" style="215" customWidth="1"/>
    <col min="14437" max="14437" width="1.375" style="215" customWidth="1"/>
    <col min="14438" max="14438" width="11.625" style="215" customWidth="1"/>
    <col min="14439" max="14442" width="10.875" style="215" customWidth="1"/>
    <col min="14443" max="14443" width="13" style="215" bestFit="1" customWidth="1"/>
    <col min="14444" max="14444" width="2.625" style="215" customWidth="1"/>
    <col min="14445" max="14450" width="10.625" style="215" customWidth="1"/>
    <col min="14451" max="14451" width="1.5" style="215" customWidth="1"/>
    <col min="14452" max="14452" width="11.625" style="215" customWidth="1"/>
    <col min="14453" max="14457" width="7.75" style="215" customWidth="1"/>
    <col min="14458" max="14458" width="9" style="215"/>
    <col min="14459" max="14459" width="17.625" style="215" customWidth="1"/>
    <col min="14460" max="14586" width="9" style="215"/>
    <col min="14587" max="14587" width="1.625" style="215" customWidth="1"/>
    <col min="14588" max="14588" width="11.625" style="215" customWidth="1"/>
    <col min="14589" max="14606" width="14.125" style="215" customWidth="1"/>
    <col min="14607" max="14607" width="1.375" style="215" customWidth="1"/>
    <col min="14608" max="14608" width="13.625" style="215" customWidth="1"/>
    <col min="14609" max="14644" width="10.625" style="215" customWidth="1"/>
    <col min="14645" max="14645" width="2.625" style="215" customWidth="1"/>
    <col min="14646" max="14649" width="10.625" style="215" customWidth="1"/>
    <col min="14650" max="14650" width="2.625" style="215" customWidth="1"/>
    <col min="14651" max="14655" width="10.625" style="215" customWidth="1"/>
    <col min="14656" max="14656" width="3.625" style="215" customWidth="1"/>
    <col min="14657" max="14657" width="12" style="215" customWidth="1"/>
    <col min="14658" max="14660" width="9.75" style="215" customWidth="1"/>
    <col min="14661" max="14661" width="9.125" style="215" customWidth="1"/>
    <col min="14662" max="14662" width="10.625" style="215" customWidth="1"/>
    <col min="14663" max="14663" width="1.875" style="215" customWidth="1"/>
    <col min="14664" max="14664" width="12.875" style="215" customWidth="1"/>
    <col min="14665" max="14665" width="12.625" style="215" customWidth="1"/>
    <col min="14666" max="14666" width="12.375" style="215" customWidth="1"/>
    <col min="14667" max="14667" width="10.875" style="215" customWidth="1"/>
    <col min="14668" max="14668" width="12.25" style="215" customWidth="1"/>
    <col min="14669" max="14669" width="2.625" style="215" customWidth="1"/>
    <col min="14670" max="14670" width="12.875" style="215" customWidth="1"/>
    <col min="14671" max="14675" width="10.625" style="215" customWidth="1"/>
    <col min="14676" max="14676" width="11.5" style="215" customWidth="1"/>
    <col min="14677" max="14685" width="10.625" style="215" customWidth="1"/>
    <col min="14686" max="14686" width="1.75" style="215" customWidth="1"/>
    <col min="14687" max="14687" width="11.625" style="215" customWidth="1"/>
    <col min="14688" max="14688" width="10.75" style="215" customWidth="1"/>
    <col min="14689" max="14689" width="10.125" style="215" customWidth="1"/>
    <col min="14690" max="14690" width="9.875" style="215" customWidth="1"/>
    <col min="14691" max="14691" width="10.375" style="215" customWidth="1"/>
    <col min="14692" max="14692" width="11.125" style="215" customWidth="1"/>
    <col min="14693" max="14693" width="1.375" style="215" customWidth="1"/>
    <col min="14694" max="14694" width="11.625" style="215" customWidth="1"/>
    <col min="14695" max="14698" width="10.875" style="215" customWidth="1"/>
    <col min="14699" max="14699" width="13" style="215" bestFit="1" customWidth="1"/>
    <col min="14700" max="14700" width="2.625" style="215" customWidth="1"/>
    <col min="14701" max="14706" width="10.625" style="215" customWidth="1"/>
    <col min="14707" max="14707" width="1.5" style="215" customWidth="1"/>
    <col min="14708" max="14708" width="11.625" style="215" customWidth="1"/>
    <col min="14709" max="14713" width="7.75" style="215" customWidth="1"/>
    <col min="14714" max="14714" width="9" style="215"/>
    <col min="14715" max="14715" width="17.625" style="215" customWidth="1"/>
    <col min="14716" max="14842" width="9" style="215"/>
    <col min="14843" max="14843" width="1.625" style="215" customWidth="1"/>
    <col min="14844" max="14844" width="11.625" style="215" customWidth="1"/>
    <col min="14845" max="14862" width="14.125" style="215" customWidth="1"/>
    <col min="14863" max="14863" width="1.375" style="215" customWidth="1"/>
    <col min="14864" max="14864" width="13.625" style="215" customWidth="1"/>
    <col min="14865" max="14900" width="10.625" style="215" customWidth="1"/>
    <col min="14901" max="14901" width="2.625" style="215" customWidth="1"/>
    <col min="14902" max="14905" width="10.625" style="215" customWidth="1"/>
    <col min="14906" max="14906" width="2.625" style="215" customWidth="1"/>
    <col min="14907" max="14911" width="10.625" style="215" customWidth="1"/>
    <col min="14912" max="14912" width="3.625" style="215" customWidth="1"/>
    <col min="14913" max="14913" width="12" style="215" customWidth="1"/>
    <col min="14914" max="14916" width="9.75" style="215" customWidth="1"/>
    <col min="14917" max="14917" width="9.125" style="215" customWidth="1"/>
    <col min="14918" max="14918" width="10.625" style="215" customWidth="1"/>
    <col min="14919" max="14919" width="1.875" style="215" customWidth="1"/>
    <col min="14920" max="14920" width="12.875" style="215" customWidth="1"/>
    <col min="14921" max="14921" width="12.625" style="215" customWidth="1"/>
    <col min="14922" max="14922" width="12.375" style="215" customWidth="1"/>
    <col min="14923" max="14923" width="10.875" style="215" customWidth="1"/>
    <col min="14924" max="14924" width="12.25" style="215" customWidth="1"/>
    <col min="14925" max="14925" width="2.625" style="215" customWidth="1"/>
    <col min="14926" max="14926" width="12.875" style="215" customWidth="1"/>
    <col min="14927" max="14931" width="10.625" style="215" customWidth="1"/>
    <col min="14932" max="14932" width="11.5" style="215" customWidth="1"/>
    <col min="14933" max="14941" width="10.625" style="215" customWidth="1"/>
    <col min="14942" max="14942" width="1.75" style="215" customWidth="1"/>
    <col min="14943" max="14943" width="11.625" style="215" customWidth="1"/>
    <col min="14944" max="14944" width="10.75" style="215" customWidth="1"/>
    <col min="14945" max="14945" width="10.125" style="215" customWidth="1"/>
    <col min="14946" max="14946" width="9.875" style="215" customWidth="1"/>
    <col min="14947" max="14947" width="10.375" style="215" customWidth="1"/>
    <col min="14948" max="14948" width="11.125" style="215" customWidth="1"/>
    <col min="14949" max="14949" width="1.375" style="215" customWidth="1"/>
    <col min="14950" max="14950" width="11.625" style="215" customWidth="1"/>
    <col min="14951" max="14954" width="10.875" style="215" customWidth="1"/>
    <col min="14955" max="14955" width="13" style="215" bestFit="1" customWidth="1"/>
    <col min="14956" max="14956" width="2.625" style="215" customWidth="1"/>
    <col min="14957" max="14962" width="10.625" style="215" customWidth="1"/>
    <col min="14963" max="14963" width="1.5" style="215" customWidth="1"/>
    <col min="14964" max="14964" width="11.625" style="215" customWidth="1"/>
    <col min="14965" max="14969" width="7.75" style="215" customWidth="1"/>
    <col min="14970" max="14970" width="9" style="215"/>
    <col min="14971" max="14971" width="17.625" style="215" customWidth="1"/>
    <col min="14972" max="15098" width="9" style="215"/>
    <col min="15099" max="15099" width="1.625" style="215" customWidth="1"/>
    <col min="15100" max="15100" width="11.625" style="215" customWidth="1"/>
    <col min="15101" max="15118" width="14.125" style="215" customWidth="1"/>
    <col min="15119" max="15119" width="1.375" style="215" customWidth="1"/>
    <col min="15120" max="15120" width="13.625" style="215" customWidth="1"/>
    <col min="15121" max="15156" width="10.625" style="215" customWidth="1"/>
    <col min="15157" max="15157" width="2.625" style="215" customWidth="1"/>
    <col min="15158" max="15161" width="10.625" style="215" customWidth="1"/>
    <col min="15162" max="15162" width="2.625" style="215" customWidth="1"/>
    <col min="15163" max="15167" width="10.625" style="215" customWidth="1"/>
    <col min="15168" max="15168" width="3.625" style="215" customWidth="1"/>
    <col min="15169" max="15169" width="12" style="215" customWidth="1"/>
    <col min="15170" max="15172" width="9.75" style="215" customWidth="1"/>
    <col min="15173" max="15173" width="9.125" style="215" customWidth="1"/>
    <col min="15174" max="15174" width="10.625" style="215" customWidth="1"/>
    <col min="15175" max="15175" width="1.875" style="215" customWidth="1"/>
    <col min="15176" max="15176" width="12.875" style="215" customWidth="1"/>
    <col min="15177" max="15177" width="12.625" style="215" customWidth="1"/>
    <col min="15178" max="15178" width="12.375" style="215" customWidth="1"/>
    <col min="15179" max="15179" width="10.875" style="215" customWidth="1"/>
    <col min="15180" max="15180" width="12.25" style="215" customWidth="1"/>
    <col min="15181" max="15181" width="2.625" style="215" customWidth="1"/>
    <col min="15182" max="15182" width="12.875" style="215" customWidth="1"/>
    <col min="15183" max="15187" width="10.625" style="215" customWidth="1"/>
    <col min="15188" max="15188" width="11.5" style="215" customWidth="1"/>
    <col min="15189" max="15197" width="10.625" style="215" customWidth="1"/>
    <col min="15198" max="15198" width="1.75" style="215" customWidth="1"/>
    <col min="15199" max="15199" width="11.625" style="215" customWidth="1"/>
    <col min="15200" max="15200" width="10.75" style="215" customWidth="1"/>
    <col min="15201" max="15201" width="10.125" style="215" customWidth="1"/>
    <col min="15202" max="15202" width="9.875" style="215" customWidth="1"/>
    <col min="15203" max="15203" width="10.375" style="215" customWidth="1"/>
    <col min="15204" max="15204" width="11.125" style="215" customWidth="1"/>
    <col min="15205" max="15205" width="1.375" style="215" customWidth="1"/>
    <col min="15206" max="15206" width="11.625" style="215" customWidth="1"/>
    <col min="15207" max="15210" width="10.875" style="215" customWidth="1"/>
    <col min="15211" max="15211" width="13" style="215" bestFit="1" customWidth="1"/>
    <col min="15212" max="15212" width="2.625" style="215" customWidth="1"/>
    <col min="15213" max="15218" width="10.625" style="215" customWidth="1"/>
    <col min="15219" max="15219" width="1.5" style="215" customWidth="1"/>
    <col min="15220" max="15220" width="11.625" style="215" customWidth="1"/>
    <col min="15221" max="15225" width="7.75" style="215" customWidth="1"/>
    <col min="15226" max="15226" width="9" style="215"/>
    <col min="15227" max="15227" width="17.625" style="215" customWidth="1"/>
    <col min="15228" max="15354" width="9" style="215"/>
    <col min="15355" max="15355" width="1.625" style="215" customWidth="1"/>
    <col min="15356" max="15356" width="11.625" style="215" customWidth="1"/>
    <col min="15357" max="15374" width="14.125" style="215" customWidth="1"/>
    <col min="15375" max="15375" width="1.375" style="215" customWidth="1"/>
    <col min="15376" max="15376" width="13.625" style="215" customWidth="1"/>
    <col min="15377" max="15412" width="10.625" style="215" customWidth="1"/>
    <col min="15413" max="15413" width="2.625" style="215" customWidth="1"/>
    <col min="15414" max="15417" width="10.625" style="215" customWidth="1"/>
    <col min="15418" max="15418" width="2.625" style="215" customWidth="1"/>
    <col min="15419" max="15423" width="10.625" style="215" customWidth="1"/>
    <col min="15424" max="15424" width="3.625" style="215" customWidth="1"/>
    <col min="15425" max="15425" width="12" style="215" customWidth="1"/>
    <col min="15426" max="15428" width="9.75" style="215" customWidth="1"/>
    <col min="15429" max="15429" width="9.125" style="215" customWidth="1"/>
    <col min="15430" max="15430" width="10.625" style="215" customWidth="1"/>
    <col min="15431" max="15431" width="1.875" style="215" customWidth="1"/>
    <col min="15432" max="15432" width="12.875" style="215" customWidth="1"/>
    <col min="15433" max="15433" width="12.625" style="215" customWidth="1"/>
    <col min="15434" max="15434" width="12.375" style="215" customWidth="1"/>
    <col min="15435" max="15435" width="10.875" style="215" customWidth="1"/>
    <col min="15436" max="15436" width="12.25" style="215" customWidth="1"/>
    <col min="15437" max="15437" width="2.625" style="215" customWidth="1"/>
    <col min="15438" max="15438" width="12.875" style="215" customWidth="1"/>
    <col min="15439" max="15443" width="10.625" style="215" customWidth="1"/>
    <col min="15444" max="15444" width="11.5" style="215" customWidth="1"/>
    <col min="15445" max="15453" width="10.625" style="215" customWidth="1"/>
    <col min="15454" max="15454" width="1.75" style="215" customWidth="1"/>
    <col min="15455" max="15455" width="11.625" style="215" customWidth="1"/>
    <col min="15456" max="15456" width="10.75" style="215" customWidth="1"/>
    <col min="15457" max="15457" width="10.125" style="215" customWidth="1"/>
    <col min="15458" max="15458" width="9.875" style="215" customWidth="1"/>
    <col min="15459" max="15459" width="10.375" style="215" customWidth="1"/>
    <col min="15460" max="15460" width="11.125" style="215" customWidth="1"/>
    <col min="15461" max="15461" width="1.375" style="215" customWidth="1"/>
    <col min="15462" max="15462" width="11.625" style="215" customWidth="1"/>
    <col min="15463" max="15466" width="10.875" style="215" customWidth="1"/>
    <col min="15467" max="15467" width="13" style="215" bestFit="1" customWidth="1"/>
    <col min="15468" max="15468" width="2.625" style="215" customWidth="1"/>
    <col min="15469" max="15474" width="10.625" style="215" customWidth="1"/>
    <col min="15475" max="15475" width="1.5" style="215" customWidth="1"/>
    <col min="15476" max="15476" width="11.625" style="215" customWidth="1"/>
    <col min="15477" max="15481" width="7.75" style="215" customWidth="1"/>
    <col min="15482" max="15482" width="9" style="215"/>
    <col min="15483" max="15483" width="17.625" style="215" customWidth="1"/>
    <col min="15484" max="15610" width="9" style="215"/>
    <col min="15611" max="15611" width="1.625" style="215" customWidth="1"/>
    <col min="15612" max="15612" width="11.625" style="215" customWidth="1"/>
    <col min="15613" max="15630" width="14.125" style="215" customWidth="1"/>
    <col min="15631" max="15631" width="1.375" style="215" customWidth="1"/>
    <col min="15632" max="15632" width="13.625" style="215" customWidth="1"/>
    <col min="15633" max="15668" width="10.625" style="215" customWidth="1"/>
    <col min="15669" max="15669" width="2.625" style="215" customWidth="1"/>
    <col min="15670" max="15673" width="10.625" style="215" customWidth="1"/>
    <col min="15674" max="15674" width="2.625" style="215" customWidth="1"/>
    <col min="15675" max="15679" width="10.625" style="215" customWidth="1"/>
    <col min="15680" max="15680" width="3.625" style="215" customWidth="1"/>
    <col min="15681" max="15681" width="12" style="215" customWidth="1"/>
    <col min="15682" max="15684" width="9.75" style="215" customWidth="1"/>
    <col min="15685" max="15685" width="9.125" style="215" customWidth="1"/>
    <col min="15686" max="15686" width="10.625" style="215" customWidth="1"/>
    <col min="15687" max="15687" width="1.875" style="215" customWidth="1"/>
    <col min="15688" max="15688" width="12.875" style="215" customWidth="1"/>
    <col min="15689" max="15689" width="12.625" style="215" customWidth="1"/>
    <col min="15690" max="15690" width="12.375" style="215" customWidth="1"/>
    <col min="15691" max="15691" width="10.875" style="215" customWidth="1"/>
    <col min="15692" max="15692" width="12.25" style="215" customWidth="1"/>
    <col min="15693" max="15693" width="2.625" style="215" customWidth="1"/>
    <col min="15694" max="15694" width="12.875" style="215" customWidth="1"/>
    <col min="15695" max="15699" width="10.625" style="215" customWidth="1"/>
    <col min="15700" max="15700" width="11.5" style="215" customWidth="1"/>
    <col min="15701" max="15709" width="10.625" style="215" customWidth="1"/>
    <col min="15710" max="15710" width="1.75" style="215" customWidth="1"/>
    <col min="15711" max="15711" width="11.625" style="215" customWidth="1"/>
    <col min="15712" max="15712" width="10.75" style="215" customWidth="1"/>
    <col min="15713" max="15713" width="10.125" style="215" customWidth="1"/>
    <col min="15714" max="15714" width="9.875" style="215" customWidth="1"/>
    <col min="15715" max="15715" width="10.375" style="215" customWidth="1"/>
    <col min="15716" max="15716" width="11.125" style="215" customWidth="1"/>
    <col min="15717" max="15717" width="1.375" style="215" customWidth="1"/>
    <col min="15718" max="15718" width="11.625" style="215" customWidth="1"/>
    <col min="15719" max="15722" width="10.875" style="215" customWidth="1"/>
    <col min="15723" max="15723" width="13" style="215" bestFit="1" customWidth="1"/>
    <col min="15724" max="15724" width="2.625" style="215" customWidth="1"/>
    <col min="15725" max="15730" width="10.625" style="215" customWidth="1"/>
    <col min="15731" max="15731" width="1.5" style="215" customWidth="1"/>
    <col min="15732" max="15732" width="11.625" style="215" customWidth="1"/>
    <col min="15733" max="15737" width="7.75" style="215" customWidth="1"/>
    <col min="15738" max="15738" width="9" style="215"/>
    <col min="15739" max="15739" width="17.625" style="215" customWidth="1"/>
    <col min="15740" max="15866" width="9" style="215"/>
    <col min="15867" max="15867" width="1.625" style="215" customWidth="1"/>
    <col min="15868" max="15868" width="11.625" style="215" customWidth="1"/>
    <col min="15869" max="15886" width="14.125" style="215" customWidth="1"/>
    <col min="15887" max="15887" width="1.375" style="215" customWidth="1"/>
    <col min="15888" max="15888" width="13.625" style="215" customWidth="1"/>
    <col min="15889" max="15924" width="10.625" style="215" customWidth="1"/>
    <col min="15925" max="15925" width="2.625" style="215" customWidth="1"/>
    <col min="15926" max="15929" width="10.625" style="215" customWidth="1"/>
    <col min="15930" max="15930" width="2.625" style="215" customWidth="1"/>
    <col min="15931" max="15935" width="10.625" style="215" customWidth="1"/>
    <col min="15936" max="15936" width="3.625" style="215" customWidth="1"/>
    <col min="15937" max="15937" width="12" style="215" customWidth="1"/>
    <col min="15938" max="15940" width="9.75" style="215" customWidth="1"/>
    <col min="15941" max="15941" width="9.125" style="215" customWidth="1"/>
    <col min="15942" max="15942" width="10.625" style="215" customWidth="1"/>
    <col min="15943" max="15943" width="1.875" style="215" customWidth="1"/>
    <col min="15944" max="15944" width="12.875" style="215" customWidth="1"/>
    <col min="15945" max="15945" width="12.625" style="215" customWidth="1"/>
    <col min="15946" max="15946" width="12.375" style="215" customWidth="1"/>
    <col min="15947" max="15947" width="10.875" style="215" customWidth="1"/>
    <col min="15948" max="15948" width="12.25" style="215" customWidth="1"/>
    <col min="15949" max="15949" width="2.625" style="215" customWidth="1"/>
    <col min="15950" max="15950" width="12.875" style="215" customWidth="1"/>
    <col min="15951" max="15955" width="10.625" style="215" customWidth="1"/>
    <col min="15956" max="15956" width="11.5" style="215" customWidth="1"/>
    <col min="15957" max="15965" width="10.625" style="215" customWidth="1"/>
    <col min="15966" max="15966" width="1.75" style="215" customWidth="1"/>
    <col min="15967" max="15967" width="11.625" style="215" customWidth="1"/>
    <col min="15968" max="15968" width="10.75" style="215" customWidth="1"/>
    <col min="15969" max="15969" width="10.125" style="215" customWidth="1"/>
    <col min="15970" max="15970" width="9.875" style="215" customWidth="1"/>
    <col min="15971" max="15971" width="10.375" style="215" customWidth="1"/>
    <col min="15972" max="15972" width="11.125" style="215" customWidth="1"/>
    <col min="15973" max="15973" width="1.375" style="215" customWidth="1"/>
    <col min="15974" max="15974" width="11.625" style="215" customWidth="1"/>
    <col min="15975" max="15978" width="10.875" style="215" customWidth="1"/>
    <col min="15979" max="15979" width="13" style="215" bestFit="1" customWidth="1"/>
    <col min="15980" max="15980" width="2.625" style="215" customWidth="1"/>
    <col min="15981" max="15986" width="10.625" style="215" customWidth="1"/>
    <col min="15987" max="15987" width="1.5" style="215" customWidth="1"/>
    <col min="15988" max="15988" width="11.625" style="215" customWidth="1"/>
    <col min="15989" max="15993" width="7.75" style="215" customWidth="1"/>
    <col min="15994" max="15994" width="9" style="215"/>
    <col min="15995" max="15995" width="17.625" style="215" customWidth="1"/>
    <col min="15996" max="16122" width="9" style="215"/>
    <col min="16123" max="16123" width="1.625" style="215" customWidth="1"/>
    <col min="16124" max="16124" width="11.625" style="215" customWidth="1"/>
    <col min="16125" max="16142" width="14.125" style="215" customWidth="1"/>
    <col min="16143" max="16143" width="1.375" style="215" customWidth="1"/>
    <col min="16144" max="16144" width="13.625" style="215" customWidth="1"/>
    <col min="16145" max="16180" width="10.625" style="215" customWidth="1"/>
    <col min="16181" max="16181" width="2.625" style="215" customWidth="1"/>
    <col min="16182" max="16185" width="10.625" style="215" customWidth="1"/>
    <col min="16186" max="16186" width="2.625" style="215" customWidth="1"/>
    <col min="16187" max="16191" width="10.625" style="215" customWidth="1"/>
    <col min="16192" max="16192" width="3.625" style="215" customWidth="1"/>
    <col min="16193" max="16193" width="12" style="215" customWidth="1"/>
    <col min="16194" max="16196" width="9.75" style="215" customWidth="1"/>
    <col min="16197" max="16197" width="9.125" style="215" customWidth="1"/>
    <col min="16198" max="16198" width="10.625" style="215" customWidth="1"/>
    <col min="16199" max="16199" width="1.875" style="215" customWidth="1"/>
    <col min="16200" max="16200" width="12.875" style="215" customWidth="1"/>
    <col min="16201" max="16201" width="12.625" style="215" customWidth="1"/>
    <col min="16202" max="16202" width="12.375" style="215" customWidth="1"/>
    <col min="16203" max="16203" width="10.875" style="215" customWidth="1"/>
    <col min="16204" max="16204" width="12.25" style="215" customWidth="1"/>
    <col min="16205" max="16205" width="2.625" style="215" customWidth="1"/>
    <col min="16206" max="16206" width="12.875" style="215" customWidth="1"/>
    <col min="16207" max="16211" width="10.625" style="215" customWidth="1"/>
    <col min="16212" max="16212" width="11.5" style="215" customWidth="1"/>
    <col min="16213" max="16221" width="10.625" style="215" customWidth="1"/>
    <col min="16222" max="16222" width="1.75" style="215" customWidth="1"/>
    <col min="16223" max="16223" width="11.625" style="215" customWidth="1"/>
    <col min="16224" max="16224" width="10.75" style="215" customWidth="1"/>
    <col min="16225" max="16225" width="10.125" style="215" customWidth="1"/>
    <col min="16226" max="16226" width="9.875" style="215" customWidth="1"/>
    <col min="16227" max="16227" width="10.375" style="215" customWidth="1"/>
    <col min="16228" max="16228" width="11.125" style="215" customWidth="1"/>
    <col min="16229" max="16229" width="1.375" style="215" customWidth="1"/>
    <col min="16230" max="16230" width="11.625" style="215" customWidth="1"/>
    <col min="16231" max="16234" width="10.875" style="215" customWidth="1"/>
    <col min="16235" max="16235" width="13" style="215" bestFit="1" customWidth="1"/>
    <col min="16236" max="16236" width="2.625" style="215" customWidth="1"/>
    <col min="16237" max="16242" width="10.625" style="215" customWidth="1"/>
    <col min="16243" max="16243" width="1.5" style="215" customWidth="1"/>
    <col min="16244" max="16244" width="11.625" style="215" customWidth="1"/>
    <col min="16245" max="16249" width="7.75" style="215" customWidth="1"/>
    <col min="16250" max="16250" width="9" style="215"/>
    <col min="16251" max="16251" width="17.625" style="215" customWidth="1"/>
    <col min="16252" max="16384" width="9" style="215"/>
  </cols>
  <sheetData>
    <row r="1" spans="2:123" ht="18" customHeight="1">
      <c r="B1" s="218" t="s">
        <v>158</v>
      </c>
      <c r="BO1" s="821"/>
      <c r="BP1" s="821"/>
      <c r="BQ1" s="821"/>
      <c r="BW1" s="193"/>
      <c r="BX1" s="582"/>
      <c r="BY1" s="582"/>
      <c r="BZ1" s="193"/>
      <c r="CB1" s="821"/>
      <c r="CC1" s="821"/>
      <c r="CD1" s="821"/>
      <c r="CL1" s="215" t="str">
        <f>S2</f>
        <v>令和元年4月～令和2年3月実績</v>
      </c>
      <c r="CW1" s="218"/>
      <c r="DA1" s="821">
        <f>AP2</f>
        <v>0</v>
      </c>
      <c r="DB1" s="821"/>
      <c r="DE1" s="218"/>
      <c r="DI1" s="821"/>
      <c r="DJ1" s="821"/>
      <c r="DL1" s="322"/>
      <c r="DP1" s="821"/>
      <c r="DQ1" s="821"/>
    </row>
    <row r="2" spans="2:123" ht="18" customHeight="1">
      <c r="B2" s="322" t="s">
        <v>0</v>
      </c>
      <c r="C2" s="218"/>
      <c r="D2" s="218"/>
      <c r="E2" s="218"/>
      <c r="F2" s="218"/>
      <c r="G2" s="218"/>
      <c r="H2" s="218"/>
      <c r="I2" s="218"/>
      <c r="J2" s="218"/>
      <c r="N2" s="218"/>
      <c r="R2" s="218"/>
      <c r="S2" s="193" t="s">
        <v>400</v>
      </c>
      <c r="T2" s="218"/>
      <c r="V2" s="323" t="s">
        <v>1</v>
      </c>
      <c r="W2" s="324"/>
      <c r="X2" s="324"/>
      <c r="Y2" s="324"/>
      <c r="Z2" s="324"/>
      <c r="AA2" s="582"/>
      <c r="AB2" s="582"/>
      <c r="AC2" s="822"/>
      <c r="AD2" s="822"/>
      <c r="AE2" s="324"/>
      <c r="AF2" s="324"/>
      <c r="AG2" s="324"/>
      <c r="AH2" s="324"/>
      <c r="AI2" s="582"/>
      <c r="AJ2" s="582"/>
      <c r="AK2" s="822"/>
      <c r="AL2" s="822"/>
      <c r="AM2" s="324"/>
      <c r="AN2" s="324"/>
      <c r="AO2" s="324"/>
      <c r="AP2" s="324"/>
      <c r="AQ2" s="582"/>
      <c r="AR2" s="582"/>
      <c r="AS2" s="822"/>
      <c r="AT2" s="822"/>
      <c r="AU2" s="8"/>
      <c r="AV2" s="8"/>
      <c r="AW2" s="8"/>
      <c r="AX2" s="8"/>
      <c r="AY2" s="582"/>
      <c r="AZ2" s="582"/>
      <c r="BA2" s="382"/>
      <c r="BB2" s="382"/>
      <c r="BC2" s="582"/>
      <c r="BD2" s="582"/>
      <c r="BE2" s="193" t="str">
        <f>S2</f>
        <v>令和元年4月～令和2年3月実績</v>
      </c>
      <c r="BF2" s="582"/>
      <c r="BG2" s="195"/>
      <c r="BH2" s="582"/>
      <c r="BI2" s="582"/>
      <c r="BJ2" s="822"/>
      <c r="BK2" s="822"/>
      <c r="BM2" s="6" t="s">
        <v>159</v>
      </c>
      <c r="BN2" s="388"/>
      <c r="BS2" s="322" t="s">
        <v>2</v>
      </c>
      <c r="BX2" s="459"/>
      <c r="BZ2" s="322" t="s">
        <v>160</v>
      </c>
      <c r="CD2" s="459"/>
      <c r="CF2" s="361" t="s">
        <v>141</v>
      </c>
      <c r="CR2" s="581"/>
      <c r="CS2" s="821"/>
      <c r="CT2" s="821"/>
      <c r="CU2" s="821"/>
      <c r="CW2" s="322" t="s">
        <v>389</v>
      </c>
      <c r="CX2" s="322"/>
      <c r="DE2" s="322" t="s">
        <v>162</v>
      </c>
      <c r="DF2" s="322"/>
      <c r="DL2" s="322"/>
      <c r="DM2" s="322"/>
    </row>
    <row r="3" spans="2:123" s="1" customFormat="1" ht="18" customHeight="1">
      <c r="B3" s="322"/>
      <c r="C3" s="5"/>
      <c r="D3" s="5"/>
      <c r="E3" s="5"/>
      <c r="F3" s="5"/>
      <c r="G3" s="5"/>
      <c r="H3" s="5"/>
      <c r="I3" s="5"/>
      <c r="J3" s="5"/>
      <c r="N3" s="5"/>
      <c r="R3" s="5"/>
      <c r="S3" s="95"/>
      <c r="T3" s="5"/>
      <c r="U3" s="321"/>
      <c r="V3" s="323"/>
      <c r="W3" s="324"/>
      <c r="X3" s="324"/>
      <c r="Y3" s="324"/>
      <c r="Z3" s="324"/>
      <c r="AA3" s="586"/>
      <c r="AB3" s="586"/>
      <c r="AC3" s="586"/>
      <c r="AD3" s="586"/>
      <c r="AE3" s="324"/>
      <c r="AF3" s="324"/>
      <c r="AG3" s="324"/>
      <c r="AH3" s="324"/>
      <c r="AI3" s="586"/>
      <c r="AJ3" s="586"/>
      <c r="AK3" s="586"/>
      <c r="AL3" s="586"/>
      <c r="AM3" s="324"/>
      <c r="AN3" s="324"/>
      <c r="AO3" s="324"/>
      <c r="AP3" s="324"/>
      <c r="AQ3" s="586"/>
      <c r="AR3" s="586"/>
      <c r="AS3" s="586"/>
      <c r="AT3" s="586"/>
      <c r="AU3" s="8"/>
      <c r="AV3" s="8"/>
      <c r="AW3" s="8"/>
      <c r="AX3" s="8"/>
      <c r="AY3" s="586"/>
      <c r="AZ3" s="586"/>
      <c r="BA3" s="586"/>
      <c r="BB3" s="586"/>
      <c r="BC3" s="582"/>
      <c r="BD3" s="582"/>
      <c r="BE3" s="582"/>
      <c r="BF3" s="582"/>
      <c r="BG3" s="195"/>
      <c r="BH3" s="582"/>
      <c r="BI3" s="195"/>
      <c r="BJ3" s="582"/>
      <c r="BK3" s="582"/>
      <c r="DL3" s="574" t="s">
        <v>390</v>
      </c>
      <c r="DM3" s="574"/>
      <c r="DN3" s="574"/>
      <c r="DO3" s="574"/>
      <c r="DP3" s="574"/>
      <c r="DQ3" s="574"/>
      <c r="DR3" s="574"/>
      <c r="DS3" s="574"/>
    </row>
    <row r="4" spans="2:123" s="1" customFormat="1" ht="17.25" customHeight="1" thickBot="1">
      <c r="B4" s="48" t="s">
        <v>399</v>
      </c>
      <c r="C4" s="47"/>
      <c r="D4" s="47"/>
      <c r="E4" s="47"/>
      <c r="F4" s="538"/>
      <c r="G4" s="325"/>
      <c r="H4" s="539"/>
      <c r="I4" s="538"/>
      <c r="J4" s="538"/>
      <c r="K4" s="577"/>
      <c r="L4" s="577"/>
      <c r="M4" s="577"/>
      <c r="N4" s="538"/>
      <c r="O4" s="577"/>
      <c r="P4" s="577"/>
      <c r="Q4" s="824"/>
      <c r="R4" s="824"/>
      <c r="S4" s="824"/>
      <c r="T4" s="538"/>
      <c r="U4" s="321"/>
      <c r="V4" s="826"/>
      <c r="W4" s="826"/>
      <c r="X4" s="826"/>
      <c r="Y4" s="826"/>
      <c r="Z4" s="826"/>
      <c r="AA4" s="826"/>
      <c r="AB4" s="826"/>
      <c r="AC4" s="826"/>
      <c r="AD4" s="826"/>
      <c r="AE4" s="827"/>
      <c r="AF4" s="828"/>
      <c r="AG4" s="828"/>
      <c r="AH4" s="828"/>
      <c r="AI4" s="326"/>
      <c r="AJ4" s="586"/>
      <c r="AK4" s="586"/>
      <c r="AL4" s="586"/>
      <c r="AM4" s="579"/>
      <c r="AN4" s="327" t="s">
        <v>397</v>
      </c>
      <c r="AO4" s="579"/>
      <c r="AP4" s="579"/>
      <c r="AQ4" s="586"/>
      <c r="AR4" s="586"/>
      <c r="AS4" s="586"/>
      <c r="AT4" s="586"/>
      <c r="AU4" s="579"/>
      <c r="AV4" s="579"/>
      <c r="AW4" s="579"/>
      <c r="AX4" s="579"/>
      <c r="AY4" s="586"/>
      <c r="AZ4" s="586"/>
      <c r="BA4" s="586"/>
      <c r="BB4" s="586"/>
      <c r="BC4" s="579"/>
      <c r="BD4" s="579"/>
      <c r="BE4" s="579"/>
      <c r="BF4" s="579"/>
      <c r="BG4" s="579"/>
      <c r="BH4" s="578"/>
      <c r="BI4" s="578"/>
      <c r="BJ4" s="578"/>
      <c r="BK4" s="578"/>
      <c r="BY4" s="292"/>
      <c r="CD4" s="459" t="s">
        <v>407</v>
      </c>
      <c r="CM4" s="459" t="s">
        <v>407</v>
      </c>
      <c r="CT4" s="887" t="s">
        <v>388</v>
      </c>
      <c r="CU4" s="887"/>
      <c r="DL4" s="574" t="s">
        <v>398</v>
      </c>
      <c r="DM4" s="574"/>
      <c r="DN4" s="574"/>
      <c r="DO4" s="574"/>
      <c r="DP4" s="574"/>
      <c r="DQ4" s="574"/>
      <c r="DR4" s="574"/>
      <c r="DS4" s="574"/>
    </row>
    <row r="5" spans="2:123" ht="16.5" customHeight="1">
      <c r="B5" s="650" t="s">
        <v>3</v>
      </c>
      <c r="C5" s="890" t="s">
        <v>4</v>
      </c>
      <c r="D5" s="890"/>
      <c r="E5" s="890"/>
      <c r="F5" s="890"/>
      <c r="G5" s="890"/>
      <c r="H5" s="890"/>
      <c r="I5" s="890"/>
      <c r="J5" s="890"/>
      <c r="K5" s="890"/>
      <c r="L5" s="890"/>
      <c r="M5" s="890"/>
      <c r="N5" s="890"/>
      <c r="O5" s="890"/>
      <c r="P5" s="890"/>
      <c r="Q5" s="890"/>
      <c r="R5" s="891"/>
      <c r="S5" s="651" t="s">
        <v>5</v>
      </c>
      <c r="T5" s="892" t="s">
        <v>6</v>
      </c>
      <c r="V5" s="661" t="s">
        <v>7</v>
      </c>
      <c r="W5" s="895" t="s">
        <v>107</v>
      </c>
      <c r="X5" s="895"/>
      <c r="Y5" s="895"/>
      <c r="Z5" s="895"/>
      <c r="AA5" s="896" t="s">
        <v>12</v>
      </c>
      <c r="AB5" s="896"/>
      <c r="AC5" s="896"/>
      <c r="AD5" s="896"/>
      <c r="AE5" s="882" t="s">
        <v>8</v>
      </c>
      <c r="AF5" s="882"/>
      <c r="AG5" s="882"/>
      <c r="AH5" s="882"/>
      <c r="AI5" s="888" t="s">
        <v>12</v>
      </c>
      <c r="AJ5" s="888"/>
      <c r="AK5" s="888"/>
      <c r="AL5" s="888"/>
      <c r="AM5" s="889" t="s">
        <v>9</v>
      </c>
      <c r="AN5" s="889"/>
      <c r="AO5" s="889"/>
      <c r="AP5" s="889"/>
      <c r="AQ5" s="905" t="s">
        <v>12</v>
      </c>
      <c r="AR5" s="905"/>
      <c r="AS5" s="905"/>
      <c r="AT5" s="905"/>
      <c r="AU5" s="906" t="s">
        <v>10</v>
      </c>
      <c r="AV5" s="906"/>
      <c r="AW5" s="906"/>
      <c r="AX5" s="906"/>
      <c r="AY5" s="906" t="s">
        <v>12</v>
      </c>
      <c r="AZ5" s="906"/>
      <c r="BA5" s="906"/>
      <c r="BB5" s="906"/>
      <c r="BC5" s="907" t="s">
        <v>11</v>
      </c>
      <c r="BD5" s="849"/>
      <c r="BE5" s="849"/>
      <c r="BF5" s="850"/>
      <c r="BG5" s="362"/>
      <c r="BH5" s="908" t="s">
        <v>12</v>
      </c>
      <c r="BI5" s="909"/>
      <c r="BJ5" s="909"/>
      <c r="BK5" s="910"/>
      <c r="BM5" s="885" t="s">
        <v>106</v>
      </c>
      <c r="BN5" s="884" t="s">
        <v>13</v>
      </c>
      <c r="BO5" s="884" t="s">
        <v>14</v>
      </c>
      <c r="BP5" s="883" t="s">
        <v>5</v>
      </c>
      <c r="BQ5" s="898" t="s">
        <v>6</v>
      </c>
      <c r="BS5" s="661" t="s">
        <v>15</v>
      </c>
      <c r="BT5" s="851" t="s">
        <v>106</v>
      </c>
      <c r="BU5" s="851" t="s">
        <v>13</v>
      </c>
      <c r="BV5" s="851" t="s">
        <v>14</v>
      </c>
      <c r="BW5" s="890" t="s">
        <v>5</v>
      </c>
      <c r="BX5" s="900" t="s">
        <v>6</v>
      </c>
      <c r="BZ5" s="853" t="s">
        <v>106</v>
      </c>
      <c r="CA5" s="851" t="s">
        <v>13</v>
      </c>
      <c r="CB5" s="851" t="s">
        <v>14</v>
      </c>
      <c r="CC5" s="831" t="s">
        <v>5</v>
      </c>
      <c r="CD5" s="834" t="s">
        <v>6</v>
      </c>
      <c r="CF5" s="243" t="s">
        <v>15</v>
      </c>
      <c r="CG5" s="808" t="s">
        <v>142</v>
      </c>
      <c r="CH5" s="806"/>
      <c r="CI5" s="806"/>
      <c r="CJ5" s="806"/>
      <c r="CK5" s="807"/>
      <c r="CL5" s="917" t="s">
        <v>143</v>
      </c>
      <c r="CM5" s="809" t="s">
        <v>144</v>
      </c>
      <c r="CN5" s="246"/>
      <c r="CO5" s="246"/>
      <c r="CP5" s="246"/>
      <c r="CQ5" s="246"/>
      <c r="CR5" s="246"/>
      <c r="CS5" s="246"/>
      <c r="CT5" s="246"/>
      <c r="CU5" s="247"/>
      <c r="CW5" s="14" t="s">
        <v>3</v>
      </c>
      <c r="CX5" s="853" t="s">
        <v>106</v>
      </c>
      <c r="CY5" s="851" t="s">
        <v>13</v>
      </c>
      <c r="CZ5" s="851" t="s">
        <v>14</v>
      </c>
      <c r="DA5" s="831" t="s">
        <v>5</v>
      </c>
      <c r="DB5" s="834" t="s">
        <v>6</v>
      </c>
      <c r="DE5" s="585" t="s">
        <v>3</v>
      </c>
      <c r="DF5" s="884" t="s">
        <v>106</v>
      </c>
      <c r="DG5" s="884" t="s">
        <v>13</v>
      </c>
      <c r="DH5" s="884" t="s">
        <v>14</v>
      </c>
      <c r="DI5" s="883" t="s">
        <v>5</v>
      </c>
      <c r="DJ5" s="898" t="s">
        <v>6</v>
      </c>
      <c r="DL5" s="584" t="s">
        <v>3</v>
      </c>
      <c r="DM5" s="920" t="s">
        <v>106</v>
      </c>
      <c r="DN5" s="920" t="s">
        <v>13</v>
      </c>
      <c r="DO5" s="920" t="s">
        <v>14</v>
      </c>
      <c r="DP5" s="922" t="s">
        <v>5</v>
      </c>
      <c r="DQ5" s="923" t="s">
        <v>391</v>
      </c>
      <c r="DR5" s="911" t="s">
        <v>392</v>
      </c>
      <c r="DS5" s="912"/>
    </row>
    <row r="6" spans="2:123" ht="18" customHeight="1">
      <c r="B6" s="652" t="s">
        <v>15</v>
      </c>
      <c r="C6" s="883" t="s">
        <v>106</v>
      </c>
      <c r="D6" s="883"/>
      <c r="E6" s="883"/>
      <c r="F6" s="897"/>
      <c r="G6" s="883" t="s">
        <v>13</v>
      </c>
      <c r="H6" s="883"/>
      <c r="I6" s="883"/>
      <c r="J6" s="897"/>
      <c r="K6" s="883" t="s">
        <v>14</v>
      </c>
      <c r="L6" s="883"/>
      <c r="M6" s="883"/>
      <c r="N6" s="897"/>
      <c r="O6" s="883" t="s">
        <v>16</v>
      </c>
      <c r="P6" s="883"/>
      <c r="Q6" s="883"/>
      <c r="R6" s="897"/>
      <c r="S6" s="572"/>
      <c r="T6" s="893"/>
      <c r="V6" s="662"/>
      <c r="W6" s="221"/>
      <c r="X6" s="220" t="s">
        <v>17</v>
      </c>
      <c r="Y6" s="220"/>
      <c r="Z6" s="220"/>
      <c r="AA6" s="221"/>
      <c r="AB6" s="220" t="s">
        <v>17</v>
      </c>
      <c r="AC6" s="220"/>
      <c r="AD6" s="220"/>
      <c r="AE6" s="221"/>
      <c r="AF6" s="220" t="s">
        <v>17</v>
      </c>
      <c r="AG6" s="220"/>
      <c r="AH6" s="220"/>
      <c r="AI6" s="221"/>
      <c r="AJ6" s="220" t="s">
        <v>17</v>
      </c>
      <c r="AK6" s="220"/>
      <c r="AL6" s="220"/>
      <c r="AM6" s="221"/>
      <c r="AN6" s="220" t="s">
        <v>17</v>
      </c>
      <c r="AO6" s="220"/>
      <c r="AP6" s="220"/>
      <c r="AQ6" s="221"/>
      <c r="AR6" s="220" t="s">
        <v>17</v>
      </c>
      <c r="AS6" s="220"/>
      <c r="AT6" s="220"/>
      <c r="AU6" s="221"/>
      <c r="AV6" s="220" t="s">
        <v>17</v>
      </c>
      <c r="AW6" s="220"/>
      <c r="AX6" s="220"/>
      <c r="AY6" s="221"/>
      <c r="AZ6" s="220" t="s">
        <v>17</v>
      </c>
      <c r="BA6" s="220"/>
      <c r="BB6" s="220"/>
      <c r="BC6" s="363"/>
      <c r="BD6" s="196" t="s">
        <v>17</v>
      </c>
      <c r="BE6" s="196"/>
      <c r="BF6" s="663"/>
      <c r="BG6" s="362"/>
      <c r="BH6" s="249"/>
      <c r="BI6" s="18" t="s">
        <v>17</v>
      </c>
      <c r="BJ6" s="18"/>
      <c r="BK6" s="19"/>
      <c r="BM6" s="886"/>
      <c r="BN6" s="852"/>
      <c r="BO6" s="852"/>
      <c r="BP6" s="852"/>
      <c r="BQ6" s="899"/>
      <c r="BS6" s="662"/>
      <c r="BT6" s="852"/>
      <c r="BU6" s="852"/>
      <c r="BV6" s="852"/>
      <c r="BW6" s="852"/>
      <c r="BX6" s="901"/>
      <c r="BZ6" s="854"/>
      <c r="CA6" s="852"/>
      <c r="CB6" s="852"/>
      <c r="CC6" s="855"/>
      <c r="CD6" s="835"/>
      <c r="CF6" s="15"/>
      <c r="CG6" s="915"/>
      <c r="CH6" s="902" t="s">
        <v>146</v>
      </c>
      <c r="CI6" s="902" t="s">
        <v>147</v>
      </c>
      <c r="CJ6" s="902" t="s">
        <v>148</v>
      </c>
      <c r="CK6" s="903" t="s">
        <v>149</v>
      </c>
      <c r="CL6" s="918"/>
      <c r="CM6" s="915"/>
      <c r="CN6" s="869" t="s">
        <v>150</v>
      </c>
      <c r="CO6" s="869" t="s">
        <v>151</v>
      </c>
      <c r="CP6" s="869" t="s">
        <v>152</v>
      </c>
      <c r="CQ6" s="869" t="s">
        <v>153</v>
      </c>
      <c r="CR6" s="869" t="s">
        <v>154</v>
      </c>
      <c r="CS6" s="869" t="s">
        <v>155</v>
      </c>
      <c r="CT6" s="869" t="s">
        <v>156</v>
      </c>
      <c r="CU6" s="913" t="s">
        <v>157</v>
      </c>
      <c r="CW6" s="16" t="s">
        <v>15</v>
      </c>
      <c r="CX6" s="854"/>
      <c r="CY6" s="852"/>
      <c r="CZ6" s="852"/>
      <c r="DA6" s="855"/>
      <c r="DB6" s="835"/>
      <c r="DE6" s="219" t="s">
        <v>15</v>
      </c>
      <c r="DF6" s="852"/>
      <c r="DG6" s="852"/>
      <c r="DH6" s="852"/>
      <c r="DI6" s="852"/>
      <c r="DJ6" s="899"/>
      <c r="DL6" s="575" t="s">
        <v>15</v>
      </c>
      <c r="DM6" s="921"/>
      <c r="DN6" s="921"/>
      <c r="DO6" s="921"/>
      <c r="DP6" s="921"/>
      <c r="DQ6" s="921"/>
      <c r="DR6" s="911"/>
      <c r="DS6" s="912"/>
    </row>
    <row r="7" spans="2:123" ht="44.25" customHeight="1">
      <c r="B7" s="653" t="s">
        <v>18</v>
      </c>
      <c r="C7" s="334" t="s">
        <v>240</v>
      </c>
      <c r="D7" s="334" t="s">
        <v>241</v>
      </c>
      <c r="E7" s="334" t="s">
        <v>242</v>
      </c>
      <c r="F7" s="364" t="s">
        <v>22</v>
      </c>
      <c r="G7" s="334" t="s">
        <v>240</v>
      </c>
      <c r="H7" s="334" t="s">
        <v>241</v>
      </c>
      <c r="I7" s="334" t="s">
        <v>242</v>
      </c>
      <c r="J7" s="364" t="s">
        <v>22</v>
      </c>
      <c r="K7" s="365" t="s">
        <v>240</v>
      </c>
      <c r="L7" s="334" t="s">
        <v>241</v>
      </c>
      <c r="M7" s="334" t="s">
        <v>242</v>
      </c>
      <c r="N7" s="364" t="s">
        <v>22</v>
      </c>
      <c r="O7" s="334" t="s">
        <v>240</v>
      </c>
      <c r="P7" s="334" t="s">
        <v>241</v>
      </c>
      <c r="Q7" s="334" t="s">
        <v>242</v>
      </c>
      <c r="R7" s="364" t="s">
        <v>22</v>
      </c>
      <c r="S7" s="573" t="s">
        <v>240</v>
      </c>
      <c r="T7" s="894"/>
      <c r="V7" s="664" t="s">
        <v>23</v>
      </c>
      <c r="W7" s="368" t="s">
        <v>24</v>
      </c>
      <c r="X7" s="222" t="s">
        <v>25</v>
      </c>
      <c r="Y7" s="222" t="s">
        <v>26</v>
      </c>
      <c r="Z7" s="222" t="s">
        <v>167</v>
      </c>
      <c r="AA7" s="368" t="s">
        <v>24</v>
      </c>
      <c r="AB7" s="222" t="s">
        <v>25</v>
      </c>
      <c r="AC7" s="222" t="s">
        <v>26</v>
      </c>
      <c r="AD7" s="222" t="s">
        <v>167</v>
      </c>
      <c r="AE7" s="368" t="s">
        <v>24</v>
      </c>
      <c r="AF7" s="222" t="s">
        <v>25</v>
      </c>
      <c r="AG7" s="222" t="s">
        <v>26</v>
      </c>
      <c r="AH7" s="222" t="s">
        <v>167</v>
      </c>
      <c r="AI7" s="368" t="s">
        <v>24</v>
      </c>
      <c r="AJ7" s="222" t="s">
        <v>25</v>
      </c>
      <c r="AK7" s="222" t="s">
        <v>26</v>
      </c>
      <c r="AL7" s="222" t="s">
        <v>167</v>
      </c>
      <c r="AM7" s="368" t="s">
        <v>24</v>
      </c>
      <c r="AN7" s="222" t="s">
        <v>25</v>
      </c>
      <c r="AO7" s="222" t="s">
        <v>26</v>
      </c>
      <c r="AP7" s="222" t="s">
        <v>167</v>
      </c>
      <c r="AQ7" s="368" t="s">
        <v>24</v>
      </c>
      <c r="AR7" s="222" t="s">
        <v>25</v>
      </c>
      <c r="AS7" s="222" t="s">
        <v>26</v>
      </c>
      <c r="AT7" s="222" t="s">
        <v>167</v>
      </c>
      <c r="AU7" s="368" t="s">
        <v>24</v>
      </c>
      <c r="AV7" s="222" t="s">
        <v>25</v>
      </c>
      <c r="AW7" s="222" t="s">
        <v>26</v>
      </c>
      <c r="AX7" s="222" t="s">
        <v>167</v>
      </c>
      <c r="AY7" s="368" t="s">
        <v>24</v>
      </c>
      <c r="AZ7" s="222" t="s">
        <v>25</v>
      </c>
      <c r="BA7" s="222" t="s">
        <v>26</v>
      </c>
      <c r="BB7" s="222" t="s">
        <v>167</v>
      </c>
      <c r="BC7" s="366" t="s">
        <v>24</v>
      </c>
      <c r="BD7" s="367" t="s">
        <v>25</v>
      </c>
      <c r="BE7" s="608" t="s">
        <v>26</v>
      </c>
      <c r="BF7" s="665" t="s">
        <v>167</v>
      </c>
      <c r="BG7" s="223"/>
      <c r="BH7" s="376" t="s">
        <v>24</v>
      </c>
      <c r="BI7" s="198" t="s">
        <v>25</v>
      </c>
      <c r="BJ7" s="30" t="s">
        <v>26</v>
      </c>
      <c r="BK7" s="31" t="s">
        <v>167</v>
      </c>
      <c r="BM7" s="886"/>
      <c r="BN7" s="852"/>
      <c r="BO7" s="852"/>
      <c r="BP7" s="852"/>
      <c r="BQ7" s="899"/>
      <c r="BS7" s="653" t="s">
        <v>18</v>
      </c>
      <c r="BT7" s="852"/>
      <c r="BU7" s="852"/>
      <c r="BV7" s="852"/>
      <c r="BW7" s="852"/>
      <c r="BX7" s="901"/>
      <c r="BZ7" s="854"/>
      <c r="CA7" s="852"/>
      <c r="CB7" s="852"/>
      <c r="CC7" s="855"/>
      <c r="CD7" s="835"/>
      <c r="CF7" s="20" t="s">
        <v>18</v>
      </c>
      <c r="CG7" s="916"/>
      <c r="CH7" s="903"/>
      <c r="CI7" s="903"/>
      <c r="CJ7" s="903"/>
      <c r="CK7" s="904"/>
      <c r="CL7" s="919"/>
      <c r="CM7" s="916"/>
      <c r="CN7" s="870"/>
      <c r="CO7" s="870"/>
      <c r="CP7" s="870"/>
      <c r="CQ7" s="870"/>
      <c r="CR7" s="870"/>
      <c r="CS7" s="870"/>
      <c r="CT7" s="870"/>
      <c r="CU7" s="914"/>
      <c r="CW7" s="20" t="s">
        <v>18</v>
      </c>
      <c r="CX7" s="854"/>
      <c r="CY7" s="852"/>
      <c r="CZ7" s="852"/>
      <c r="DA7" s="855"/>
      <c r="DB7" s="835"/>
      <c r="DE7" s="224" t="s">
        <v>18</v>
      </c>
      <c r="DF7" s="852"/>
      <c r="DG7" s="852"/>
      <c r="DH7" s="852"/>
      <c r="DI7" s="852"/>
      <c r="DJ7" s="899"/>
      <c r="DL7" s="576" t="s">
        <v>18</v>
      </c>
      <c r="DM7" s="921"/>
      <c r="DN7" s="921"/>
      <c r="DO7" s="921"/>
      <c r="DP7" s="921"/>
      <c r="DQ7" s="921"/>
      <c r="DR7" s="911"/>
      <c r="DS7" s="912"/>
    </row>
    <row r="8" spans="2:123" s="601" customFormat="1" ht="18" customHeight="1" thickBot="1">
      <c r="B8" s="701" t="s">
        <v>168</v>
      </c>
      <c r="C8" s="686">
        <f>SUM(C9:C75)</f>
        <v>21030</v>
      </c>
      <c r="D8" s="686">
        <f t="shared" ref="D8:E8" si="0">SUM(D9:D75)</f>
        <v>18763</v>
      </c>
      <c r="E8" s="686">
        <f t="shared" si="0"/>
        <v>713201</v>
      </c>
      <c r="F8" s="686">
        <f>C8+D8+E8</f>
        <v>752994</v>
      </c>
      <c r="G8" s="686">
        <f>SUM(G9:G75)</f>
        <v>7371</v>
      </c>
      <c r="H8" s="686">
        <f>SUM(H9:H75)</f>
        <v>4177</v>
      </c>
      <c r="I8" s="686">
        <f>SUM(I9:I75)</f>
        <v>507517</v>
      </c>
      <c r="J8" s="686">
        <f>G8+H8+I8</f>
        <v>519065</v>
      </c>
      <c r="K8" s="686">
        <f>SUM(K9:K75)</f>
        <v>9321</v>
      </c>
      <c r="L8" s="686">
        <f t="shared" ref="L8:M8" si="1">SUM(L9:L75)</f>
        <v>7074</v>
      </c>
      <c r="M8" s="686">
        <f t="shared" si="1"/>
        <v>691894</v>
      </c>
      <c r="N8" s="686">
        <f>K8+L8+M8</f>
        <v>708289</v>
      </c>
      <c r="O8" s="686">
        <f>SUM(O9:O75)</f>
        <v>8108</v>
      </c>
      <c r="P8" s="686">
        <f>SUM(P9:P75)</f>
        <v>3635</v>
      </c>
      <c r="Q8" s="686">
        <f>SUM(Q9:Q75)</f>
        <v>102602</v>
      </c>
      <c r="R8" s="686">
        <f>O8+P8+Q8</f>
        <v>114345</v>
      </c>
      <c r="S8" s="686">
        <f>SUM(S9:S75)</f>
        <v>33632</v>
      </c>
      <c r="T8" s="687">
        <f>F8+J8+N8+R8+S8</f>
        <v>2128325</v>
      </c>
      <c r="U8" s="598"/>
      <c r="V8" s="697" t="s">
        <v>244</v>
      </c>
      <c r="W8" s="692">
        <f>SUM(W9:W75)</f>
        <v>6263</v>
      </c>
      <c r="X8" s="692">
        <f>SUM(X9:X75)</f>
        <v>913</v>
      </c>
      <c r="Y8" s="692">
        <f>SUM(Y9:Y75)</f>
        <v>363</v>
      </c>
      <c r="Z8" s="692">
        <f>SUM(Z9:Z75)</f>
        <v>155</v>
      </c>
      <c r="AA8" s="692">
        <f t="shared" ref="AA8:BB8" si="2">SUM(AA9:AA75)</f>
        <v>2458</v>
      </c>
      <c r="AB8" s="692">
        <f t="shared" si="2"/>
        <v>348</v>
      </c>
      <c r="AC8" s="692">
        <f t="shared" si="2"/>
        <v>112</v>
      </c>
      <c r="AD8" s="692">
        <f t="shared" si="2"/>
        <v>83</v>
      </c>
      <c r="AE8" s="692">
        <f>SUM(AE9:AE75)</f>
        <v>1738</v>
      </c>
      <c r="AF8" s="692">
        <f t="shared" si="2"/>
        <v>78</v>
      </c>
      <c r="AG8" s="692">
        <f t="shared" si="2"/>
        <v>33</v>
      </c>
      <c r="AH8" s="692">
        <f t="shared" si="2"/>
        <v>359</v>
      </c>
      <c r="AI8" s="692">
        <f t="shared" si="2"/>
        <v>568</v>
      </c>
      <c r="AJ8" s="692">
        <f t="shared" si="2"/>
        <v>24</v>
      </c>
      <c r="AK8" s="692">
        <f t="shared" si="2"/>
        <v>17</v>
      </c>
      <c r="AL8" s="692">
        <f t="shared" si="2"/>
        <v>119</v>
      </c>
      <c r="AM8" s="692">
        <f t="shared" si="2"/>
        <v>2839</v>
      </c>
      <c r="AN8" s="692">
        <f t="shared" si="2"/>
        <v>153</v>
      </c>
      <c r="AO8" s="692">
        <f t="shared" si="2"/>
        <v>246</v>
      </c>
      <c r="AP8" s="692">
        <f t="shared" si="2"/>
        <v>296</v>
      </c>
      <c r="AQ8" s="692">
        <f t="shared" si="2"/>
        <v>1533</v>
      </c>
      <c r="AR8" s="692">
        <f t="shared" si="2"/>
        <v>84</v>
      </c>
      <c r="AS8" s="692">
        <f t="shared" si="2"/>
        <v>100</v>
      </c>
      <c r="AT8" s="692">
        <f t="shared" si="2"/>
        <v>163</v>
      </c>
      <c r="AU8" s="692">
        <f t="shared" si="2"/>
        <v>579</v>
      </c>
      <c r="AV8" s="692">
        <f t="shared" si="2"/>
        <v>51</v>
      </c>
      <c r="AW8" s="692">
        <f t="shared" si="2"/>
        <v>41</v>
      </c>
      <c r="AX8" s="692">
        <f t="shared" si="2"/>
        <v>12</v>
      </c>
      <c r="AY8" s="692">
        <f t="shared" si="2"/>
        <v>493</v>
      </c>
      <c r="AZ8" s="692">
        <f t="shared" si="2"/>
        <v>25</v>
      </c>
      <c r="BA8" s="692">
        <f t="shared" si="2"/>
        <v>16</v>
      </c>
      <c r="BB8" s="692">
        <f t="shared" si="2"/>
        <v>8</v>
      </c>
      <c r="BC8" s="692">
        <f>W8+AE8+AM8+AU8</f>
        <v>11419</v>
      </c>
      <c r="BD8" s="692">
        <f>X8+AF8+AN8+AV8</f>
        <v>1195</v>
      </c>
      <c r="BE8" s="692">
        <f>Y8+AG8+AO8+AW8</f>
        <v>683</v>
      </c>
      <c r="BF8" s="693">
        <f>Z8+AH8+AP8+AX8</f>
        <v>822</v>
      </c>
      <c r="BG8" s="673"/>
      <c r="BH8" s="691">
        <f>AA8+AI8+AQ8+AY8</f>
        <v>5052</v>
      </c>
      <c r="BI8" s="692">
        <f>AB8+AJ8+AR8+AZ8</f>
        <v>481</v>
      </c>
      <c r="BJ8" s="692">
        <f>AC8+AK8+AS8+BA8</f>
        <v>245</v>
      </c>
      <c r="BK8" s="693">
        <f>AD8+AL8+AT8+BB8</f>
        <v>373</v>
      </c>
      <c r="BL8" s="673">
        <v>0</v>
      </c>
      <c r="BM8" s="600">
        <v>2098</v>
      </c>
      <c r="BN8" s="599">
        <v>595</v>
      </c>
      <c r="BO8" s="599">
        <v>1094</v>
      </c>
      <c r="BP8" s="599">
        <v>279</v>
      </c>
      <c r="BQ8" s="599">
        <v>4066</v>
      </c>
      <c r="BS8" s="685" t="s">
        <v>168</v>
      </c>
      <c r="BT8" s="686">
        <f>SUM(BT9:BT75)</f>
        <v>6546</v>
      </c>
      <c r="BU8" s="686">
        <f>SUM(BU9:BU75)</f>
        <v>1294</v>
      </c>
      <c r="BV8" s="686">
        <f>SUM(BV9:BV75)</f>
        <v>2182</v>
      </c>
      <c r="BW8" s="686">
        <f>SUM(BW9:BW75)</f>
        <v>477</v>
      </c>
      <c r="BX8" s="687">
        <f>BT8+BU8+BV8+BW8</f>
        <v>10499</v>
      </c>
      <c r="BZ8" s="587">
        <f>SUM(BZ9:BZ75)</f>
        <v>22892</v>
      </c>
      <c r="CA8" s="587">
        <f>SUM(CA9:CA75)</f>
        <v>13579</v>
      </c>
      <c r="CB8" s="587">
        <f t="shared" ref="CB8:CC8" si="3">SUM(CB9:CB75)</f>
        <v>16193</v>
      </c>
      <c r="CC8" s="587">
        <f t="shared" si="3"/>
        <v>3053</v>
      </c>
      <c r="CD8" s="588">
        <f>SUM(BZ8:CC8)</f>
        <v>55717</v>
      </c>
      <c r="CF8" s="589" t="s">
        <v>6</v>
      </c>
      <c r="CG8" s="590">
        <f>SUM(CH8:CK8)</f>
        <v>3544</v>
      </c>
      <c r="CH8" s="590">
        <f>SUM(CH9:CH75)</f>
        <v>2496</v>
      </c>
      <c r="CI8" s="590">
        <f t="shared" ref="CI8:CK8" si="4">SUM(CI9:CI75)</f>
        <v>3</v>
      </c>
      <c r="CJ8" s="590">
        <f t="shared" si="4"/>
        <v>256</v>
      </c>
      <c r="CK8" s="590">
        <f t="shared" si="4"/>
        <v>789</v>
      </c>
      <c r="CL8" s="590">
        <f>SUM(CL9:CL75)</f>
        <v>16333</v>
      </c>
      <c r="CM8" s="590">
        <f t="shared" ref="CM8:CM39" si="5">SUM(CN8:CU8)</f>
        <v>1539</v>
      </c>
      <c r="CN8" s="590">
        <f>SUM(CN9:CN75)</f>
        <v>1499</v>
      </c>
      <c r="CO8" s="590">
        <f t="shared" ref="CO8:CU8" si="6">SUM(CO9:CO75)</f>
        <v>0</v>
      </c>
      <c r="CP8" s="590">
        <f t="shared" si="6"/>
        <v>5</v>
      </c>
      <c r="CQ8" s="590">
        <f t="shared" si="6"/>
        <v>1</v>
      </c>
      <c r="CR8" s="590">
        <f t="shared" si="6"/>
        <v>0</v>
      </c>
      <c r="CS8" s="590">
        <f t="shared" si="6"/>
        <v>1</v>
      </c>
      <c r="CT8" s="590">
        <f t="shared" si="6"/>
        <v>18</v>
      </c>
      <c r="CU8" s="590">
        <f t="shared" si="6"/>
        <v>15</v>
      </c>
      <c r="CW8" s="591" t="s">
        <v>168</v>
      </c>
      <c r="CX8" s="592">
        <v>23152</v>
      </c>
      <c r="CY8" s="592">
        <v>13143</v>
      </c>
      <c r="CZ8" s="592">
        <v>15560</v>
      </c>
      <c r="DA8" s="592">
        <v>2942</v>
      </c>
      <c r="DB8" s="593">
        <v>54797</v>
      </c>
      <c r="DE8" s="594" t="s">
        <v>74</v>
      </c>
      <c r="DF8" s="595">
        <f>SUM(DF9:DF75)</f>
        <v>22869</v>
      </c>
      <c r="DG8" s="595">
        <f>SUM(DG9:DG75)</f>
        <v>13587</v>
      </c>
      <c r="DH8" s="595">
        <f>SUM(DH9:DH75)</f>
        <v>16217</v>
      </c>
      <c r="DI8" s="595">
        <f>SUM(DI9:DI75)</f>
        <v>3044</v>
      </c>
      <c r="DJ8" s="595">
        <f>SUM(DF8:DI8)</f>
        <v>55717</v>
      </c>
      <c r="DL8" s="596" t="s">
        <v>168</v>
      </c>
      <c r="DM8" s="597">
        <f t="shared" ref="DM8:DM39" si="7">BZ8-DF8</f>
        <v>23</v>
      </c>
      <c r="DN8" s="597">
        <f t="shared" ref="DN8:DN39" si="8">CA8-DG8</f>
        <v>-8</v>
      </c>
      <c r="DO8" s="597">
        <f t="shared" ref="DO8:DO39" si="9">CB8-DH8</f>
        <v>-24</v>
      </c>
      <c r="DP8" s="597">
        <f t="shared" ref="DP8:DP39" si="10">CC8-DI8</f>
        <v>9</v>
      </c>
      <c r="DQ8" s="597">
        <f t="shared" ref="DQ8:DQ39" si="11">CD8-DJ8</f>
        <v>0</v>
      </c>
      <c r="DR8" s="602" t="b">
        <f>DQ8=0</f>
        <v>1</v>
      </c>
      <c r="DS8" s="602"/>
    </row>
    <row r="9" spans="2:123" s="612" customFormat="1" ht="18.75" customHeight="1" thickTop="1">
      <c r="B9" s="698" t="s">
        <v>28</v>
      </c>
      <c r="C9" s="699">
        <v>438</v>
      </c>
      <c r="D9" s="699">
        <v>240</v>
      </c>
      <c r="E9" s="699">
        <v>5249</v>
      </c>
      <c r="F9" s="700">
        <f>C9+D9+E9</f>
        <v>5927</v>
      </c>
      <c r="G9" s="699">
        <v>255</v>
      </c>
      <c r="H9" s="699">
        <v>82</v>
      </c>
      <c r="I9" s="699">
        <v>3426</v>
      </c>
      <c r="J9" s="700">
        <f t="shared" ref="J9:J72" si="12">G9+H9+I9</f>
        <v>3763</v>
      </c>
      <c r="K9" s="699">
        <v>446</v>
      </c>
      <c r="L9" s="699">
        <v>113</v>
      </c>
      <c r="M9" s="699">
        <v>3976</v>
      </c>
      <c r="N9" s="700">
        <f t="shared" ref="N9:N72" si="13">K9+L9+M9</f>
        <v>4535</v>
      </c>
      <c r="O9" s="699">
        <v>65</v>
      </c>
      <c r="P9" s="699">
        <v>38</v>
      </c>
      <c r="Q9" s="699">
        <v>149</v>
      </c>
      <c r="R9" s="700">
        <f>O9+P9+Q9</f>
        <v>252</v>
      </c>
      <c r="S9" s="699">
        <v>199</v>
      </c>
      <c r="T9" s="684">
        <f t="shared" ref="T9:T72" si="14">F9+J9+N9+R9+S9</f>
        <v>14676</v>
      </c>
      <c r="V9" s="694" t="s">
        <v>403</v>
      </c>
      <c r="W9" s="695">
        <v>93</v>
      </c>
      <c r="X9" s="696">
        <v>0</v>
      </c>
      <c r="Y9" s="696">
        <v>0</v>
      </c>
      <c r="Z9" s="696">
        <v>0</v>
      </c>
      <c r="AA9" s="695">
        <v>41</v>
      </c>
      <c r="AB9" s="696">
        <v>0</v>
      </c>
      <c r="AC9" s="696">
        <v>0</v>
      </c>
      <c r="AD9" s="696">
        <v>0</v>
      </c>
      <c r="AE9" s="695">
        <v>27</v>
      </c>
      <c r="AF9" s="696">
        <v>0</v>
      </c>
      <c r="AG9" s="696">
        <v>0</v>
      </c>
      <c r="AH9" s="696">
        <v>0</v>
      </c>
      <c r="AI9" s="695">
        <v>14</v>
      </c>
      <c r="AJ9" s="696">
        <v>0</v>
      </c>
      <c r="AK9" s="696">
        <v>0</v>
      </c>
      <c r="AL9" s="696">
        <v>0</v>
      </c>
      <c r="AM9" s="695">
        <v>38</v>
      </c>
      <c r="AN9" s="696">
        <v>0</v>
      </c>
      <c r="AO9" s="696">
        <v>0</v>
      </c>
      <c r="AP9" s="696">
        <v>0</v>
      </c>
      <c r="AQ9" s="695">
        <v>28</v>
      </c>
      <c r="AR9" s="696">
        <v>0</v>
      </c>
      <c r="AS9" s="696">
        <v>0</v>
      </c>
      <c r="AT9" s="696">
        <v>0</v>
      </c>
      <c r="AU9" s="695">
        <v>0</v>
      </c>
      <c r="AV9" s="696">
        <v>0</v>
      </c>
      <c r="AW9" s="696">
        <v>0</v>
      </c>
      <c r="AX9" s="696">
        <v>0</v>
      </c>
      <c r="AY9" s="695">
        <v>0</v>
      </c>
      <c r="AZ9" s="696">
        <v>0</v>
      </c>
      <c r="BA9" s="696">
        <v>0</v>
      </c>
      <c r="BB9" s="696">
        <v>0</v>
      </c>
      <c r="BC9" s="689">
        <f t="shared" ref="BC9:BC72" si="15">W9+AE9+AM9+AU9</f>
        <v>158</v>
      </c>
      <c r="BD9" s="689">
        <f t="shared" ref="BD9:BD72" si="16">X9+AF9+AN9+AV9</f>
        <v>0</v>
      </c>
      <c r="BE9" s="689">
        <f t="shared" ref="BE9:BE72" si="17">Y9+AG9+AO9+AW9</f>
        <v>0</v>
      </c>
      <c r="BF9" s="690">
        <f t="shared" ref="BF9:BF72" si="18">Z9+AH9+AP9+AX9</f>
        <v>0</v>
      </c>
      <c r="BG9" s="674"/>
      <c r="BH9" s="688">
        <f>AA9+AI9+AQ9+AY9</f>
        <v>83</v>
      </c>
      <c r="BI9" s="689">
        <f t="shared" ref="BI9:BI72" si="19">AB9+AJ9+AR9+AZ9</f>
        <v>0</v>
      </c>
      <c r="BJ9" s="689">
        <f t="shared" ref="BJ9:BJ72" si="20">AC9+AK9+AS9+BA9</f>
        <v>0</v>
      </c>
      <c r="BK9" s="690">
        <f t="shared" ref="BK9:BK72" si="21">AD9+AL9+AT9+BB9</f>
        <v>0</v>
      </c>
      <c r="BL9" s="674">
        <v>0</v>
      </c>
      <c r="BM9" s="616">
        <v>25</v>
      </c>
      <c r="BN9" s="617">
        <v>6</v>
      </c>
      <c r="BO9" s="617">
        <v>11</v>
      </c>
      <c r="BP9" s="617">
        <v>0</v>
      </c>
      <c r="BQ9" s="615">
        <v>42</v>
      </c>
      <c r="BR9" s="618"/>
      <c r="BS9" s="682" t="s">
        <v>28</v>
      </c>
      <c r="BT9" s="683">
        <v>87</v>
      </c>
      <c r="BU9" s="683">
        <v>26</v>
      </c>
      <c r="BV9" s="683">
        <v>33</v>
      </c>
      <c r="BW9" s="683">
        <v>0</v>
      </c>
      <c r="BX9" s="684">
        <f t="shared" ref="BX9:BX72" si="22">BT9+BU9+BV9+BW9</f>
        <v>146</v>
      </c>
      <c r="BZ9" s="776">
        <v>268</v>
      </c>
      <c r="CA9" s="777">
        <v>190</v>
      </c>
      <c r="CB9" s="777">
        <v>202</v>
      </c>
      <c r="CC9" s="777">
        <v>0</v>
      </c>
      <c r="CD9" s="778">
        <f t="shared" ref="CD9:CD72" si="23">SUM(BZ9:CC9)</f>
        <v>660</v>
      </c>
      <c r="CF9" s="784" t="s">
        <v>28</v>
      </c>
      <c r="CG9" s="785">
        <f>SUM(CH9:CK9)</f>
        <v>206</v>
      </c>
      <c r="CH9" s="786">
        <v>1</v>
      </c>
      <c r="CI9" s="786">
        <v>0</v>
      </c>
      <c r="CJ9" s="786">
        <v>0</v>
      </c>
      <c r="CK9" s="786">
        <v>205</v>
      </c>
      <c r="CL9" s="787">
        <v>1205</v>
      </c>
      <c r="CM9" s="787">
        <f t="shared" si="5"/>
        <v>137</v>
      </c>
      <c r="CN9" s="777">
        <v>137</v>
      </c>
      <c r="CO9" s="777">
        <v>0</v>
      </c>
      <c r="CP9" s="777">
        <v>0</v>
      </c>
      <c r="CQ9" s="777">
        <v>0</v>
      </c>
      <c r="CR9" s="777">
        <v>0</v>
      </c>
      <c r="CS9" s="777">
        <v>0</v>
      </c>
      <c r="CT9" s="788">
        <v>0</v>
      </c>
      <c r="CU9" s="789">
        <v>0</v>
      </c>
      <c r="CW9" s="621" t="s">
        <v>28</v>
      </c>
      <c r="CX9" s="622">
        <v>262</v>
      </c>
      <c r="CY9" s="622">
        <v>189</v>
      </c>
      <c r="CZ9" s="622">
        <v>197</v>
      </c>
      <c r="DA9" s="623">
        <v>0</v>
      </c>
      <c r="DB9" s="624">
        <v>648</v>
      </c>
      <c r="DE9" s="609" t="s">
        <v>28</v>
      </c>
      <c r="DF9" s="625">
        <f t="shared" ref="DF9:DF40" si="24">CX9+W9-BT9</f>
        <v>268</v>
      </c>
      <c r="DG9" s="625">
        <f t="shared" ref="DG9:DG40" si="25">CY9+AE9-BU9</f>
        <v>190</v>
      </c>
      <c r="DH9" s="625">
        <f t="shared" ref="DH9:DH40" si="26">CZ9+AM9-BV9</f>
        <v>202</v>
      </c>
      <c r="DI9" s="625">
        <f t="shared" ref="DI9:DI40" si="27">DA9+AU9-BW9</f>
        <v>0</v>
      </c>
      <c r="DJ9" s="626">
        <f t="shared" ref="DJ9:DJ72" si="28">SUM(DF9:DI9)</f>
        <v>660</v>
      </c>
      <c r="DL9" s="627" t="s">
        <v>28</v>
      </c>
      <c r="DM9" s="628">
        <f t="shared" si="7"/>
        <v>0</v>
      </c>
      <c r="DN9" s="628">
        <f t="shared" si="8"/>
        <v>0</v>
      </c>
      <c r="DO9" s="628">
        <f t="shared" si="9"/>
        <v>0</v>
      </c>
      <c r="DP9" s="628">
        <f t="shared" si="10"/>
        <v>0</v>
      </c>
      <c r="DQ9" s="628">
        <f t="shared" si="11"/>
        <v>0</v>
      </c>
      <c r="DR9" s="629" t="b">
        <f t="shared" ref="DR9:DR72" si="29">DQ9=0</f>
        <v>1</v>
      </c>
      <c r="DS9" s="630"/>
    </row>
    <row r="10" spans="2:123" s="612" customFormat="1" ht="18.75" customHeight="1">
      <c r="B10" s="654" t="s">
        <v>169</v>
      </c>
      <c r="C10" s="610">
        <v>222</v>
      </c>
      <c r="D10" s="610">
        <v>238</v>
      </c>
      <c r="E10" s="610">
        <v>4063</v>
      </c>
      <c r="F10" s="611">
        <f t="shared" ref="F10:F72" si="30">C10+D10+E10</f>
        <v>4523</v>
      </c>
      <c r="G10" s="610">
        <v>55</v>
      </c>
      <c r="H10" s="610">
        <v>21</v>
      </c>
      <c r="I10" s="610">
        <v>1265</v>
      </c>
      <c r="J10" s="611">
        <f t="shared" si="12"/>
        <v>1341</v>
      </c>
      <c r="K10" s="610">
        <v>57</v>
      </c>
      <c r="L10" s="610">
        <v>96</v>
      </c>
      <c r="M10" s="610">
        <v>2900</v>
      </c>
      <c r="N10" s="611">
        <f t="shared" si="13"/>
        <v>3053</v>
      </c>
      <c r="O10" s="610">
        <v>74</v>
      </c>
      <c r="P10" s="610">
        <v>67</v>
      </c>
      <c r="Q10" s="610">
        <v>522</v>
      </c>
      <c r="R10" s="611">
        <f>O10+P10+Q10</f>
        <v>663</v>
      </c>
      <c r="S10" s="610">
        <v>6</v>
      </c>
      <c r="T10" s="655">
        <f t="shared" si="14"/>
        <v>9586</v>
      </c>
      <c r="V10" s="654" t="s">
        <v>169</v>
      </c>
      <c r="W10" s="613">
        <v>115</v>
      </c>
      <c r="X10" s="614">
        <v>41</v>
      </c>
      <c r="Y10" s="614">
        <v>9</v>
      </c>
      <c r="Z10" s="614">
        <v>7</v>
      </c>
      <c r="AA10" s="613">
        <v>67</v>
      </c>
      <c r="AB10" s="614">
        <v>18</v>
      </c>
      <c r="AC10" s="614">
        <v>1</v>
      </c>
      <c r="AD10" s="614">
        <v>3</v>
      </c>
      <c r="AE10" s="613">
        <v>13</v>
      </c>
      <c r="AF10" s="614">
        <v>1</v>
      </c>
      <c r="AG10" s="614">
        <v>1</v>
      </c>
      <c r="AH10" s="614">
        <v>1</v>
      </c>
      <c r="AI10" s="613">
        <v>7</v>
      </c>
      <c r="AJ10" s="614">
        <v>0</v>
      </c>
      <c r="AK10" s="614">
        <v>1</v>
      </c>
      <c r="AL10" s="614">
        <v>0</v>
      </c>
      <c r="AM10" s="613">
        <v>21</v>
      </c>
      <c r="AN10" s="614">
        <v>3</v>
      </c>
      <c r="AO10" s="614">
        <v>1</v>
      </c>
      <c r="AP10" s="614">
        <v>1</v>
      </c>
      <c r="AQ10" s="613">
        <v>16</v>
      </c>
      <c r="AR10" s="614">
        <v>2</v>
      </c>
      <c r="AS10" s="614">
        <v>1</v>
      </c>
      <c r="AT10" s="614">
        <v>0</v>
      </c>
      <c r="AU10" s="613">
        <v>3</v>
      </c>
      <c r="AV10" s="614">
        <v>1</v>
      </c>
      <c r="AW10" s="614">
        <v>1</v>
      </c>
      <c r="AX10" s="614">
        <v>0</v>
      </c>
      <c r="AY10" s="613">
        <v>2</v>
      </c>
      <c r="AZ10" s="614">
        <v>1</v>
      </c>
      <c r="BA10" s="614">
        <v>1</v>
      </c>
      <c r="BB10" s="614">
        <v>0</v>
      </c>
      <c r="BC10" s="615">
        <f t="shared" si="15"/>
        <v>152</v>
      </c>
      <c r="BD10" s="615">
        <f t="shared" si="16"/>
        <v>46</v>
      </c>
      <c r="BE10" s="615">
        <f t="shared" si="17"/>
        <v>12</v>
      </c>
      <c r="BF10" s="667">
        <f t="shared" si="18"/>
        <v>9</v>
      </c>
      <c r="BG10" s="674"/>
      <c r="BH10" s="675">
        <f t="shared" ref="BH10:BH72" si="31">AA10+AI10+AQ10+AY10</f>
        <v>92</v>
      </c>
      <c r="BI10" s="615">
        <f t="shared" si="19"/>
        <v>21</v>
      </c>
      <c r="BJ10" s="615">
        <f t="shared" si="20"/>
        <v>4</v>
      </c>
      <c r="BK10" s="667">
        <f t="shared" si="21"/>
        <v>3</v>
      </c>
      <c r="BL10" s="674">
        <v>0</v>
      </c>
      <c r="BM10" s="616">
        <v>16</v>
      </c>
      <c r="BN10" s="617">
        <v>2</v>
      </c>
      <c r="BO10" s="617">
        <v>7</v>
      </c>
      <c r="BP10" s="617">
        <v>4</v>
      </c>
      <c r="BQ10" s="615">
        <v>29</v>
      </c>
      <c r="BR10" s="618"/>
      <c r="BS10" s="678" t="s">
        <v>169</v>
      </c>
      <c r="BT10" s="620">
        <v>84</v>
      </c>
      <c r="BU10" s="620">
        <v>10</v>
      </c>
      <c r="BV10" s="620">
        <v>10</v>
      </c>
      <c r="BW10" s="620">
        <v>7</v>
      </c>
      <c r="BX10" s="655">
        <f t="shared" si="22"/>
        <v>111</v>
      </c>
      <c r="BZ10" s="779">
        <v>373</v>
      </c>
      <c r="CA10" s="625">
        <v>87</v>
      </c>
      <c r="CB10" s="625">
        <v>142</v>
      </c>
      <c r="CC10" s="620">
        <v>35</v>
      </c>
      <c r="CD10" s="780">
        <f t="shared" si="23"/>
        <v>637</v>
      </c>
      <c r="CF10" s="790" t="s">
        <v>320</v>
      </c>
      <c r="CG10" s="791">
        <f t="shared" ref="CG10:CG73" si="32">SUM(CH10:CK10)</f>
        <v>18</v>
      </c>
      <c r="CH10" s="792">
        <v>12</v>
      </c>
      <c r="CI10" s="792">
        <v>0</v>
      </c>
      <c r="CJ10" s="792">
        <v>0</v>
      </c>
      <c r="CK10" s="792">
        <v>6</v>
      </c>
      <c r="CL10" s="793">
        <v>128</v>
      </c>
      <c r="CM10" s="793">
        <f t="shared" si="5"/>
        <v>9</v>
      </c>
      <c r="CN10" s="620">
        <v>9</v>
      </c>
      <c r="CO10" s="620">
        <v>0</v>
      </c>
      <c r="CP10" s="620">
        <v>0</v>
      </c>
      <c r="CQ10" s="620">
        <v>0</v>
      </c>
      <c r="CR10" s="620">
        <v>0</v>
      </c>
      <c r="CS10" s="620">
        <v>0</v>
      </c>
      <c r="CT10" s="620">
        <v>0</v>
      </c>
      <c r="CU10" s="794">
        <v>0</v>
      </c>
      <c r="CW10" s="632" t="s">
        <v>169</v>
      </c>
      <c r="CX10" s="631">
        <v>342</v>
      </c>
      <c r="CY10" s="631">
        <v>84</v>
      </c>
      <c r="CZ10" s="631">
        <v>131</v>
      </c>
      <c r="DA10" s="633">
        <v>39</v>
      </c>
      <c r="DB10" s="634">
        <v>596</v>
      </c>
      <c r="DE10" s="609" t="s">
        <v>169</v>
      </c>
      <c r="DF10" s="625">
        <f t="shared" si="24"/>
        <v>373</v>
      </c>
      <c r="DG10" s="625">
        <f t="shared" si="25"/>
        <v>87</v>
      </c>
      <c r="DH10" s="625">
        <f t="shared" si="26"/>
        <v>142</v>
      </c>
      <c r="DI10" s="625">
        <f t="shared" si="27"/>
        <v>35</v>
      </c>
      <c r="DJ10" s="626">
        <f t="shared" si="28"/>
        <v>637</v>
      </c>
      <c r="DL10" s="627" t="s">
        <v>169</v>
      </c>
      <c r="DM10" s="628">
        <f t="shared" si="7"/>
        <v>0</v>
      </c>
      <c r="DN10" s="628">
        <f t="shared" si="8"/>
        <v>0</v>
      </c>
      <c r="DO10" s="628">
        <f t="shared" si="9"/>
        <v>0</v>
      </c>
      <c r="DP10" s="628">
        <f t="shared" si="10"/>
        <v>0</v>
      </c>
      <c r="DQ10" s="628">
        <f t="shared" si="11"/>
        <v>0</v>
      </c>
      <c r="DR10" s="629" t="b">
        <f t="shared" si="29"/>
        <v>1</v>
      </c>
      <c r="DS10" s="630"/>
    </row>
    <row r="11" spans="2:123" s="612" customFormat="1" ht="18.75" customHeight="1">
      <c r="B11" s="654" t="s">
        <v>170</v>
      </c>
      <c r="C11" s="610">
        <v>101</v>
      </c>
      <c r="D11" s="610">
        <v>108</v>
      </c>
      <c r="E11" s="610">
        <v>6845</v>
      </c>
      <c r="F11" s="611">
        <f t="shared" si="30"/>
        <v>7054</v>
      </c>
      <c r="G11" s="610">
        <v>22</v>
      </c>
      <c r="H11" s="610">
        <v>46</v>
      </c>
      <c r="I11" s="610">
        <v>5381</v>
      </c>
      <c r="J11" s="611">
        <f t="shared" si="12"/>
        <v>5449</v>
      </c>
      <c r="K11" s="610">
        <v>39</v>
      </c>
      <c r="L11" s="610">
        <v>66</v>
      </c>
      <c r="M11" s="610">
        <v>9596</v>
      </c>
      <c r="N11" s="611">
        <f t="shared" si="13"/>
        <v>9701</v>
      </c>
      <c r="O11" s="610">
        <v>59</v>
      </c>
      <c r="P11" s="610">
        <v>20</v>
      </c>
      <c r="Q11" s="610">
        <v>604</v>
      </c>
      <c r="R11" s="611">
        <f t="shared" ref="R11:R72" si="33">O11+P11+Q11</f>
        <v>683</v>
      </c>
      <c r="S11" s="610">
        <v>7</v>
      </c>
      <c r="T11" s="655">
        <f t="shared" si="14"/>
        <v>22894</v>
      </c>
      <c r="V11" s="666" t="s">
        <v>29</v>
      </c>
      <c r="W11" s="613">
        <v>80</v>
      </c>
      <c r="X11" s="614">
        <v>26</v>
      </c>
      <c r="Y11" s="614">
        <v>4</v>
      </c>
      <c r="Z11" s="614">
        <v>1</v>
      </c>
      <c r="AA11" s="613">
        <v>35</v>
      </c>
      <c r="AB11" s="614">
        <v>14</v>
      </c>
      <c r="AC11" s="614">
        <v>3</v>
      </c>
      <c r="AD11" s="614">
        <v>0</v>
      </c>
      <c r="AE11" s="613">
        <v>30</v>
      </c>
      <c r="AF11" s="614">
        <v>1</v>
      </c>
      <c r="AG11" s="614">
        <v>1</v>
      </c>
      <c r="AH11" s="614">
        <v>7</v>
      </c>
      <c r="AI11" s="613">
        <v>9</v>
      </c>
      <c r="AJ11" s="614">
        <v>0</v>
      </c>
      <c r="AK11" s="614">
        <v>0</v>
      </c>
      <c r="AL11" s="614">
        <v>3</v>
      </c>
      <c r="AM11" s="613">
        <v>38</v>
      </c>
      <c r="AN11" s="614">
        <v>4</v>
      </c>
      <c r="AO11" s="614">
        <v>3</v>
      </c>
      <c r="AP11" s="614">
        <v>8</v>
      </c>
      <c r="AQ11" s="613">
        <v>20</v>
      </c>
      <c r="AR11" s="614">
        <v>2</v>
      </c>
      <c r="AS11" s="614">
        <v>1</v>
      </c>
      <c r="AT11" s="614">
        <v>4</v>
      </c>
      <c r="AU11" s="613">
        <v>4</v>
      </c>
      <c r="AV11" s="614">
        <v>0</v>
      </c>
      <c r="AW11" s="614">
        <v>1</v>
      </c>
      <c r="AX11" s="614">
        <v>2</v>
      </c>
      <c r="AY11" s="613">
        <v>2</v>
      </c>
      <c r="AZ11" s="614">
        <v>0</v>
      </c>
      <c r="BA11" s="614">
        <v>0</v>
      </c>
      <c r="BB11" s="614">
        <v>1</v>
      </c>
      <c r="BC11" s="615">
        <f t="shared" si="15"/>
        <v>152</v>
      </c>
      <c r="BD11" s="615">
        <f t="shared" si="16"/>
        <v>31</v>
      </c>
      <c r="BE11" s="615">
        <f t="shared" si="17"/>
        <v>9</v>
      </c>
      <c r="BF11" s="667">
        <f t="shared" si="18"/>
        <v>18</v>
      </c>
      <c r="BG11" s="674"/>
      <c r="BH11" s="675">
        <f t="shared" si="31"/>
        <v>66</v>
      </c>
      <c r="BI11" s="615">
        <f t="shared" si="19"/>
        <v>16</v>
      </c>
      <c r="BJ11" s="615">
        <f t="shared" si="20"/>
        <v>4</v>
      </c>
      <c r="BK11" s="667">
        <f t="shared" si="21"/>
        <v>8</v>
      </c>
      <c r="BL11" s="674">
        <v>0</v>
      </c>
      <c r="BM11" s="616">
        <v>13</v>
      </c>
      <c r="BN11" s="617">
        <v>8</v>
      </c>
      <c r="BO11" s="617">
        <v>2</v>
      </c>
      <c r="BP11" s="617">
        <v>0</v>
      </c>
      <c r="BQ11" s="615">
        <v>23</v>
      </c>
      <c r="BR11" s="618"/>
      <c r="BS11" s="677" t="s">
        <v>170</v>
      </c>
      <c r="BT11" s="620">
        <v>97</v>
      </c>
      <c r="BU11" s="620">
        <v>19</v>
      </c>
      <c r="BV11" s="620">
        <v>35</v>
      </c>
      <c r="BW11" s="620">
        <v>6</v>
      </c>
      <c r="BX11" s="655">
        <f t="shared" si="22"/>
        <v>157</v>
      </c>
      <c r="BZ11" s="779">
        <v>319</v>
      </c>
      <c r="CA11" s="625">
        <v>289</v>
      </c>
      <c r="CB11" s="625">
        <v>348</v>
      </c>
      <c r="CC11" s="620">
        <v>25</v>
      </c>
      <c r="CD11" s="780">
        <f t="shared" si="23"/>
        <v>981</v>
      </c>
      <c r="CF11" s="790" t="s">
        <v>29</v>
      </c>
      <c r="CG11" s="791">
        <f t="shared" si="32"/>
        <v>25</v>
      </c>
      <c r="CH11" s="792">
        <v>25</v>
      </c>
      <c r="CI11" s="792">
        <v>0</v>
      </c>
      <c r="CJ11" s="792">
        <v>0</v>
      </c>
      <c r="CK11" s="792">
        <v>0</v>
      </c>
      <c r="CL11" s="793">
        <v>193</v>
      </c>
      <c r="CM11" s="793">
        <f t="shared" si="5"/>
        <v>12</v>
      </c>
      <c r="CN11" s="620">
        <v>12</v>
      </c>
      <c r="CO11" s="620">
        <v>0</v>
      </c>
      <c r="CP11" s="620">
        <v>0</v>
      </c>
      <c r="CQ11" s="620">
        <v>0</v>
      </c>
      <c r="CR11" s="620">
        <v>0</v>
      </c>
      <c r="CS11" s="620">
        <v>0</v>
      </c>
      <c r="CT11" s="620">
        <v>0</v>
      </c>
      <c r="CU11" s="794">
        <v>0</v>
      </c>
      <c r="CW11" s="635" t="s">
        <v>170</v>
      </c>
      <c r="CX11" s="631">
        <v>337</v>
      </c>
      <c r="CY11" s="631">
        <v>278</v>
      </c>
      <c r="CZ11" s="631">
        <v>345</v>
      </c>
      <c r="DA11" s="633">
        <v>26</v>
      </c>
      <c r="DB11" s="634">
        <v>986</v>
      </c>
      <c r="DE11" s="609" t="s">
        <v>170</v>
      </c>
      <c r="DF11" s="625">
        <f t="shared" si="24"/>
        <v>320</v>
      </c>
      <c r="DG11" s="625">
        <f t="shared" si="25"/>
        <v>289</v>
      </c>
      <c r="DH11" s="625">
        <f t="shared" si="26"/>
        <v>348</v>
      </c>
      <c r="DI11" s="625">
        <f t="shared" si="27"/>
        <v>24</v>
      </c>
      <c r="DJ11" s="626">
        <f t="shared" si="28"/>
        <v>981</v>
      </c>
      <c r="DL11" s="627" t="s">
        <v>170</v>
      </c>
      <c r="DM11" s="628">
        <f t="shared" si="7"/>
        <v>-1</v>
      </c>
      <c r="DN11" s="628">
        <f t="shared" si="8"/>
        <v>0</v>
      </c>
      <c r="DO11" s="628">
        <f t="shared" si="9"/>
        <v>0</v>
      </c>
      <c r="DP11" s="628">
        <f t="shared" si="10"/>
        <v>1</v>
      </c>
      <c r="DQ11" s="628">
        <f t="shared" si="11"/>
        <v>0</v>
      </c>
      <c r="DR11" s="629" t="b">
        <f t="shared" si="29"/>
        <v>1</v>
      </c>
      <c r="DS11" s="630"/>
    </row>
    <row r="12" spans="2:123" s="612" customFormat="1" ht="18.75" customHeight="1">
      <c r="B12" s="654" t="s">
        <v>171</v>
      </c>
      <c r="C12" s="610">
        <v>116</v>
      </c>
      <c r="D12" s="610">
        <v>40</v>
      </c>
      <c r="E12" s="610">
        <v>2969</v>
      </c>
      <c r="F12" s="611">
        <f t="shared" si="30"/>
        <v>3125</v>
      </c>
      <c r="G12" s="610">
        <v>84</v>
      </c>
      <c r="H12" s="610">
        <v>25</v>
      </c>
      <c r="I12" s="610">
        <v>6556</v>
      </c>
      <c r="J12" s="611">
        <f t="shared" si="12"/>
        <v>6665</v>
      </c>
      <c r="K12" s="610">
        <v>105</v>
      </c>
      <c r="L12" s="610">
        <v>31</v>
      </c>
      <c r="M12" s="610">
        <v>6686</v>
      </c>
      <c r="N12" s="611">
        <f t="shared" si="13"/>
        <v>6822</v>
      </c>
      <c r="O12" s="610">
        <v>46</v>
      </c>
      <c r="P12" s="610">
        <v>3</v>
      </c>
      <c r="Q12" s="610">
        <v>1870</v>
      </c>
      <c r="R12" s="611">
        <f t="shared" si="33"/>
        <v>1919</v>
      </c>
      <c r="S12" s="610">
        <v>0</v>
      </c>
      <c r="T12" s="655">
        <f t="shared" si="14"/>
        <v>18531</v>
      </c>
      <c r="V12" s="666" t="s">
        <v>30</v>
      </c>
      <c r="W12" s="613">
        <v>24</v>
      </c>
      <c r="X12" s="614">
        <v>3</v>
      </c>
      <c r="Y12" s="614">
        <v>1</v>
      </c>
      <c r="Z12" s="614">
        <v>2</v>
      </c>
      <c r="AA12" s="613">
        <v>6</v>
      </c>
      <c r="AB12" s="614">
        <v>2</v>
      </c>
      <c r="AC12" s="614">
        <v>0</v>
      </c>
      <c r="AD12" s="614">
        <v>1</v>
      </c>
      <c r="AE12" s="613">
        <v>12</v>
      </c>
      <c r="AF12" s="614">
        <v>1</v>
      </c>
      <c r="AG12" s="614">
        <v>0</v>
      </c>
      <c r="AH12" s="614">
        <v>0</v>
      </c>
      <c r="AI12" s="613">
        <v>4</v>
      </c>
      <c r="AJ12" s="614">
        <v>1</v>
      </c>
      <c r="AK12" s="614">
        <v>0</v>
      </c>
      <c r="AL12" s="614">
        <v>0</v>
      </c>
      <c r="AM12" s="613">
        <v>20</v>
      </c>
      <c r="AN12" s="614">
        <v>3</v>
      </c>
      <c r="AO12" s="614">
        <v>1</v>
      </c>
      <c r="AP12" s="614">
        <v>3</v>
      </c>
      <c r="AQ12" s="613">
        <v>11</v>
      </c>
      <c r="AR12" s="614">
        <v>1</v>
      </c>
      <c r="AS12" s="614">
        <v>1</v>
      </c>
      <c r="AT12" s="614">
        <v>1</v>
      </c>
      <c r="AU12" s="613">
        <v>2</v>
      </c>
      <c r="AV12" s="614">
        <v>0</v>
      </c>
      <c r="AW12" s="614">
        <v>0</v>
      </c>
      <c r="AX12" s="614">
        <v>0</v>
      </c>
      <c r="AY12" s="613">
        <v>2</v>
      </c>
      <c r="AZ12" s="614">
        <v>0</v>
      </c>
      <c r="BA12" s="614">
        <v>0</v>
      </c>
      <c r="BB12" s="614">
        <v>0</v>
      </c>
      <c r="BC12" s="615">
        <f t="shared" si="15"/>
        <v>58</v>
      </c>
      <c r="BD12" s="615">
        <f t="shared" si="16"/>
        <v>7</v>
      </c>
      <c r="BE12" s="615">
        <f t="shared" si="17"/>
        <v>2</v>
      </c>
      <c r="BF12" s="667">
        <f t="shared" si="18"/>
        <v>5</v>
      </c>
      <c r="BG12" s="674"/>
      <c r="BH12" s="675">
        <f t="shared" si="31"/>
        <v>23</v>
      </c>
      <c r="BI12" s="615">
        <f t="shared" si="19"/>
        <v>4</v>
      </c>
      <c r="BJ12" s="615">
        <f t="shared" si="20"/>
        <v>1</v>
      </c>
      <c r="BK12" s="667">
        <f t="shared" si="21"/>
        <v>2</v>
      </c>
      <c r="BL12" s="674">
        <v>0</v>
      </c>
      <c r="BM12" s="616">
        <v>24</v>
      </c>
      <c r="BN12" s="617">
        <v>14</v>
      </c>
      <c r="BO12" s="617">
        <v>19</v>
      </c>
      <c r="BP12" s="617">
        <v>1</v>
      </c>
      <c r="BQ12" s="615">
        <v>58</v>
      </c>
      <c r="BR12" s="618"/>
      <c r="BS12" s="677" t="s">
        <v>171</v>
      </c>
      <c r="BT12" s="620">
        <v>24</v>
      </c>
      <c r="BU12" s="620">
        <v>14</v>
      </c>
      <c r="BV12" s="620">
        <v>15</v>
      </c>
      <c r="BW12" s="620">
        <v>6</v>
      </c>
      <c r="BX12" s="655">
        <f t="shared" si="22"/>
        <v>59</v>
      </c>
      <c r="BZ12" s="779">
        <v>124</v>
      </c>
      <c r="CA12" s="625">
        <v>147</v>
      </c>
      <c r="CB12" s="625">
        <v>151</v>
      </c>
      <c r="CC12" s="620">
        <v>43</v>
      </c>
      <c r="CD12" s="780">
        <f t="shared" si="23"/>
        <v>465</v>
      </c>
      <c r="CF12" s="790" t="s">
        <v>30</v>
      </c>
      <c r="CG12" s="791">
        <f t="shared" si="32"/>
        <v>15</v>
      </c>
      <c r="CH12" s="792">
        <v>15</v>
      </c>
      <c r="CI12" s="792">
        <v>0</v>
      </c>
      <c r="CJ12" s="792">
        <v>0</v>
      </c>
      <c r="CK12" s="792">
        <v>0</v>
      </c>
      <c r="CL12" s="793">
        <v>176</v>
      </c>
      <c r="CM12" s="793">
        <f t="shared" si="5"/>
        <v>4</v>
      </c>
      <c r="CN12" s="620">
        <v>4</v>
      </c>
      <c r="CO12" s="620">
        <v>0</v>
      </c>
      <c r="CP12" s="620">
        <v>0</v>
      </c>
      <c r="CQ12" s="620">
        <v>0</v>
      </c>
      <c r="CR12" s="620">
        <v>0</v>
      </c>
      <c r="CS12" s="620">
        <v>0</v>
      </c>
      <c r="CT12" s="620">
        <v>0</v>
      </c>
      <c r="CU12" s="794">
        <v>0</v>
      </c>
      <c r="CW12" s="635" t="s">
        <v>171</v>
      </c>
      <c r="CX12" s="631">
        <v>123</v>
      </c>
      <c r="CY12" s="631">
        <v>151</v>
      </c>
      <c r="CZ12" s="631">
        <v>146</v>
      </c>
      <c r="DA12" s="633">
        <v>46</v>
      </c>
      <c r="DB12" s="634">
        <v>466</v>
      </c>
      <c r="DE12" s="609" t="s">
        <v>171</v>
      </c>
      <c r="DF12" s="625">
        <f t="shared" si="24"/>
        <v>123</v>
      </c>
      <c r="DG12" s="625">
        <f t="shared" si="25"/>
        <v>149</v>
      </c>
      <c r="DH12" s="625">
        <f t="shared" si="26"/>
        <v>151</v>
      </c>
      <c r="DI12" s="625">
        <f t="shared" si="27"/>
        <v>42</v>
      </c>
      <c r="DJ12" s="626">
        <f t="shared" si="28"/>
        <v>465</v>
      </c>
      <c r="DL12" s="627" t="s">
        <v>171</v>
      </c>
      <c r="DM12" s="628">
        <f t="shared" si="7"/>
        <v>1</v>
      </c>
      <c r="DN12" s="628">
        <f t="shared" si="8"/>
        <v>-2</v>
      </c>
      <c r="DO12" s="628">
        <f t="shared" si="9"/>
        <v>0</v>
      </c>
      <c r="DP12" s="628">
        <f t="shared" si="10"/>
        <v>1</v>
      </c>
      <c r="DQ12" s="628">
        <f t="shared" si="11"/>
        <v>0</v>
      </c>
      <c r="DR12" s="629" t="b">
        <f t="shared" si="29"/>
        <v>1</v>
      </c>
      <c r="DS12" s="630"/>
    </row>
    <row r="13" spans="2:123" s="612" customFormat="1" ht="18.75" customHeight="1">
      <c r="B13" s="654" t="s">
        <v>172</v>
      </c>
      <c r="C13" s="610">
        <v>242</v>
      </c>
      <c r="D13" s="610">
        <v>245</v>
      </c>
      <c r="E13" s="610">
        <v>5001</v>
      </c>
      <c r="F13" s="611">
        <f t="shared" si="30"/>
        <v>5488</v>
      </c>
      <c r="G13" s="610">
        <v>77</v>
      </c>
      <c r="H13" s="610">
        <v>38</v>
      </c>
      <c r="I13" s="610">
        <v>1589</v>
      </c>
      <c r="J13" s="611">
        <f t="shared" si="12"/>
        <v>1704</v>
      </c>
      <c r="K13" s="610">
        <v>68</v>
      </c>
      <c r="L13" s="610">
        <v>63</v>
      </c>
      <c r="M13" s="610">
        <v>2952</v>
      </c>
      <c r="N13" s="611">
        <f t="shared" si="13"/>
        <v>3083</v>
      </c>
      <c r="O13" s="610">
        <v>3</v>
      </c>
      <c r="P13" s="610">
        <v>1</v>
      </c>
      <c r="Q13" s="610">
        <v>14</v>
      </c>
      <c r="R13" s="611">
        <f t="shared" si="33"/>
        <v>18</v>
      </c>
      <c r="S13" s="610">
        <v>1</v>
      </c>
      <c r="T13" s="655">
        <f t="shared" si="14"/>
        <v>10294</v>
      </c>
      <c r="V13" s="666" t="s">
        <v>31</v>
      </c>
      <c r="W13" s="613">
        <v>94</v>
      </c>
      <c r="X13" s="614">
        <v>36</v>
      </c>
      <c r="Y13" s="614">
        <v>9</v>
      </c>
      <c r="Z13" s="614">
        <v>7</v>
      </c>
      <c r="AA13" s="613">
        <v>35</v>
      </c>
      <c r="AB13" s="614">
        <v>9</v>
      </c>
      <c r="AC13" s="614">
        <v>3</v>
      </c>
      <c r="AD13" s="614">
        <v>4</v>
      </c>
      <c r="AE13" s="613">
        <v>13</v>
      </c>
      <c r="AF13" s="614">
        <v>4</v>
      </c>
      <c r="AG13" s="614">
        <v>2</v>
      </c>
      <c r="AH13" s="614">
        <v>0</v>
      </c>
      <c r="AI13" s="613">
        <v>3</v>
      </c>
      <c r="AJ13" s="614">
        <v>2</v>
      </c>
      <c r="AK13" s="614">
        <v>0</v>
      </c>
      <c r="AL13" s="614">
        <v>0</v>
      </c>
      <c r="AM13" s="613">
        <v>27</v>
      </c>
      <c r="AN13" s="614">
        <v>4</v>
      </c>
      <c r="AO13" s="614">
        <v>8</v>
      </c>
      <c r="AP13" s="614">
        <v>1</v>
      </c>
      <c r="AQ13" s="613">
        <v>13</v>
      </c>
      <c r="AR13" s="614">
        <v>1</v>
      </c>
      <c r="AS13" s="614">
        <v>6</v>
      </c>
      <c r="AT13" s="614">
        <v>1</v>
      </c>
      <c r="AU13" s="613">
        <v>5</v>
      </c>
      <c r="AV13" s="614">
        <v>1</v>
      </c>
      <c r="AW13" s="614">
        <v>1</v>
      </c>
      <c r="AX13" s="614">
        <v>0</v>
      </c>
      <c r="AY13" s="613">
        <v>1</v>
      </c>
      <c r="AZ13" s="614">
        <v>0</v>
      </c>
      <c r="BA13" s="614">
        <v>0</v>
      </c>
      <c r="BB13" s="614">
        <v>0</v>
      </c>
      <c r="BC13" s="615">
        <f t="shared" si="15"/>
        <v>139</v>
      </c>
      <c r="BD13" s="615">
        <f t="shared" si="16"/>
        <v>45</v>
      </c>
      <c r="BE13" s="615">
        <f t="shared" si="17"/>
        <v>20</v>
      </c>
      <c r="BF13" s="667">
        <f t="shared" si="18"/>
        <v>8</v>
      </c>
      <c r="BG13" s="674"/>
      <c r="BH13" s="675">
        <f t="shared" si="31"/>
        <v>52</v>
      </c>
      <c r="BI13" s="615">
        <f t="shared" si="19"/>
        <v>12</v>
      </c>
      <c r="BJ13" s="615">
        <f t="shared" si="20"/>
        <v>9</v>
      </c>
      <c r="BK13" s="667">
        <f t="shared" si="21"/>
        <v>5</v>
      </c>
      <c r="BL13" s="674">
        <v>0</v>
      </c>
      <c r="BM13" s="616">
        <v>16</v>
      </c>
      <c r="BN13" s="617">
        <v>2</v>
      </c>
      <c r="BO13" s="617">
        <v>3</v>
      </c>
      <c r="BP13" s="617">
        <v>0</v>
      </c>
      <c r="BQ13" s="615">
        <v>21</v>
      </c>
      <c r="BR13" s="618"/>
      <c r="BS13" s="677" t="s">
        <v>172</v>
      </c>
      <c r="BT13" s="620">
        <v>51</v>
      </c>
      <c r="BU13" s="620">
        <v>6</v>
      </c>
      <c r="BV13" s="620">
        <v>8</v>
      </c>
      <c r="BW13" s="620">
        <v>0</v>
      </c>
      <c r="BX13" s="655">
        <f t="shared" si="22"/>
        <v>65</v>
      </c>
      <c r="BZ13" s="779">
        <v>306</v>
      </c>
      <c r="CA13" s="625">
        <v>71</v>
      </c>
      <c r="CB13" s="625">
        <v>78</v>
      </c>
      <c r="CC13" s="620">
        <v>5</v>
      </c>
      <c r="CD13" s="780">
        <f t="shared" si="23"/>
        <v>460</v>
      </c>
      <c r="CF13" s="790" t="s">
        <v>31</v>
      </c>
      <c r="CG13" s="791">
        <f t="shared" si="32"/>
        <v>33</v>
      </c>
      <c r="CH13" s="792">
        <v>25</v>
      </c>
      <c r="CI13" s="792">
        <v>0</v>
      </c>
      <c r="CJ13" s="792">
        <v>0</v>
      </c>
      <c r="CK13" s="792">
        <v>8</v>
      </c>
      <c r="CL13" s="793">
        <v>167</v>
      </c>
      <c r="CM13" s="793">
        <f t="shared" si="5"/>
        <v>25</v>
      </c>
      <c r="CN13" s="620">
        <v>23</v>
      </c>
      <c r="CO13" s="620">
        <v>0</v>
      </c>
      <c r="CP13" s="620">
        <v>0</v>
      </c>
      <c r="CQ13" s="620">
        <v>0</v>
      </c>
      <c r="CR13" s="620">
        <v>0</v>
      </c>
      <c r="CS13" s="620">
        <v>0</v>
      </c>
      <c r="CT13" s="620">
        <v>0</v>
      </c>
      <c r="CU13" s="794">
        <v>2</v>
      </c>
      <c r="CW13" s="635" t="s">
        <v>172</v>
      </c>
      <c r="CX13" s="631">
        <v>263</v>
      </c>
      <c r="CY13" s="631">
        <v>64</v>
      </c>
      <c r="CZ13" s="631">
        <v>59</v>
      </c>
      <c r="DA13" s="633">
        <v>0</v>
      </c>
      <c r="DB13" s="634">
        <v>386</v>
      </c>
      <c r="DE13" s="609" t="s">
        <v>172</v>
      </c>
      <c r="DF13" s="625">
        <f t="shared" si="24"/>
        <v>306</v>
      </c>
      <c r="DG13" s="625">
        <f t="shared" si="25"/>
        <v>71</v>
      </c>
      <c r="DH13" s="625">
        <f t="shared" si="26"/>
        <v>78</v>
      </c>
      <c r="DI13" s="625">
        <f t="shared" si="27"/>
        <v>5</v>
      </c>
      <c r="DJ13" s="626">
        <f t="shared" si="28"/>
        <v>460</v>
      </c>
      <c r="DL13" s="627" t="s">
        <v>172</v>
      </c>
      <c r="DM13" s="628">
        <f t="shared" si="7"/>
        <v>0</v>
      </c>
      <c r="DN13" s="628">
        <f t="shared" si="8"/>
        <v>0</v>
      </c>
      <c r="DO13" s="628">
        <f t="shared" si="9"/>
        <v>0</v>
      </c>
      <c r="DP13" s="628">
        <f t="shared" si="10"/>
        <v>0</v>
      </c>
      <c r="DQ13" s="628">
        <f t="shared" si="11"/>
        <v>0</v>
      </c>
      <c r="DR13" s="629" t="b">
        <f t="shared" si="29"/>
        <v>1</v>
      </c>
      <c r="DS13" s="630"/>
    </row>
    <row r="14" spans="2:123" s="612" customFormat="1" ht="18.75" customHeight="1">
      <c r="B14" s="654" t="s">
        <v>173</v>
      </c>
      <c r="C14" s="610">
        <v>302</v>
      </c>
      <c r="D14" s="610">
        <v>304</v>
      </c>
      <c r="E14" s="610">
        <v>5531</v>
      </c>
      <c r="F14" s="611">
        <f t="shared" si="30"/>
        <v>6137</v>
      </c>
      <c r="G14" s="610">
        <v>172</v>
      </c>
      <c r="H14" s="610">
        <v>47</v>
      </c>
      <c r="I14" s="610">
        <v>2730</v>
      </c>
      <c r="J14" s="611">
        <f t="shared" si="12"/>
        <v>2949</v>
      </c>
      <c r="K14" s="610">
        <v>159</v>
      </c>
      <c r="L14" s="610">
        <v>83</v>
      </c>
      <c r="M14" s="610">
        <v>2990</v>
      </c>
      <c r="N14" s="611">
        <f t="shared" si="13"/>
        <v>3232</v>
      </c>
      <c r="O14" s="610">
        <v>103</v>
      </c>
      <c r="P14" s="610">
        <v>38</v>
      </c>
      <c r="Q14" s="610">
        <v>726</v>
      </c>
      <c r="R14" s="611">
        <f t="shared" si="33"/>
        <v>867</v>
      </c>
      <c r="S14" s="610">
        <v>32</v>
      </c>
      <c r="T14" s="655">
        <f t="shared" si="14"/>
        <v>13217</v>
      </c>
      <c r="V14" s="666" t="s">
        <v>32</v>
      </c>
      <c r="W14" s="613">
        <v>131</v>
      </c>
      <c r="X14" s="614">
        <v>47</v>
      </c>
      <c r="Y14" s="614">
        <v>14</v>
      </c>
      <c r="Z14" s="614">
        <v>5</v>
      </c>
      <c r="AA14" s="613">
        <v>50</v>
      </c>
      <c r="AB14" s="614">
        <v>18</v>
      </c>
      <c r="AC14" s="614">
        <v>4</v>
      </c>
      <c r="AD14" s="614">
        <v>3</v>
      </c>
      <c r="AE14" s="613">
        <v>24</v>
      </c>
      <c r="AF14" s="614">
        <v>3</v>
      </c>
      <c r="AG14" s="614">
        <v>1</v>
      </c>
      <c r="AH14" s="614">
        <v>3</v>
      </c>
      <c r="AI14" s="613">
        <v>8</v>
      </c>
      <c r="AJ14" s="614">
        <v>2</v>
      </c>
      <c r="AK14" s="614">
        <v>6</v>
      </c>
      <c r="AL14" s="614">
        <v>7</v>
      </c>
      <c r="AM14" s="613">
        <v>39</v>
      </c>
      <c r="AN14" s="614">
        <v>2</v>
      </c>
      <c r="AO14" s="614">
        <v>13</v>
      </c>
      <c r="AP14" s="614">
        <v>7</v>
      </c>
      <c r="AQ14" s="613">
        <v>17</v>
      </c>
      <c r="AR14" s="614">
        <v>1</v>
      </c>
      <c r="AS14" s="614">
        <v>1</v>
      </c>
      <c r="AT14" s="614">
        <v>1</v>
      </c>
      <c r="AU14" s="613">
        <v>19</v>
      </c>
      <c r="AV14" s="614">
        <v>2</v>
      </c>
      <c r="AW14" s="614">
        <v>4</v>
      </c>
      <c r="AX14" s="614">
        <v>0</v>
      </c>
      <c r="AY14" s="613">
        <v>8</v>
      </c>
      <c r="AZ14" s="614">
        <v>1</v>
      </c>
      <c r="BA14" s="614">
        <v>4</v>
      </c>
      <c r="BB14" s="614">
        <v>0</v>
      </c>
      <c r="BC14" s="615">
        <f t="shared" si="15"/>
        <v>213</v>
      </c>
      <c r="BD14" s="615">
        <f t="shared" si="16"/>
        <v>54</v>
      </c>
      <c r="BE14" s="615">
        <f t="shared" si="17"/>
        <v>32</v>
      </c>
      <c r="BF14" s="667">
        <f t="shared" si="18"/>
        <v>15</v>
      </c>
      <c r="BG14" s="674"/>
      <c r="BH14" s="675">
        <f t="shared" si="31"/>
        <v>83</v>
      </c>
      <c r="BI14" s="615">
        <f t="shared" si="19"/>
        <v>22</v>
      </c>
      <c r="BJ14" s="615">
        <f t="shared" si="20"/>
        <v>15</v>
      </c>
      <c r="BK14" s="667">
        <f t="shared" si="21"/>
        <v>11</v>
      </c>
      <c r="BL14" s="674">
        <v>0</v>
      </c>
      <c r="BM14" s="616">
        <v>57</v>
      </c>
      <c r="BN14" s="617">
        <v>20</v>
      </c>
      <c r="BO14" s="617">
        <v>26</v>
      </c>
      <c r="BP14" s="617">
        <v>12</v>
      </c>
      <c r="BQ14" s="615">
        <v>115</v>
      </c>
      <c r="BR14" s="618"/>
      <c r="BS14" s="677" t="s">
        <v>173</v>
      </c>
      <c r="BT14" s="625">
        <v>123</v>
      </c>
      <c r="BU14" s="625">
        <v>14</v>
      </c>
      <c r="BV14" s="625">
        <v>23</v>
      </c>
      <c r="BW14" s="625">
        <v>9</v>
      </c>
      <c r="BX14" s="655">
        <f t="shared" si="22"/>
        <v>169</v>
      </c>
      <c r="BZ14" s="779">
        <v>430</v>
      </c>
      <c r="CA14" s="625">
        <v>184</v>
      </c>
      <c r="CB14" s="625">
        <v>197</v>
      </c>
      <c r="CC14" s="620">
        <v>55</v>
      </c>
      <c r="CD14" s="780">
        <f t="shared" si="23"/>
        <v>866</v>
      </c>
      <c r="CF14" s="790" t="s">
        <v>32</v>
      </c>
      <c r="CG14" s="791">
        <f t="shared" si="32"/>
        <v>72</v>
      </c>
      <c r="CH14" s="792">
        <v>72</v>
      </c>
      <c r="CI14" s="792">
        <v>0</v>
      </c>
      <c r="CJ14" s="792">
        <v>0</v>
      </c>
      <c r="CK14" s="792">
        <v>0</v>
      </c>
      <c r="CL14" s="793">
        <v>204</v>
      </c>
      <c r="CM14" s="793">
        <f t="shared" si="5"/>
        <v>33</v>
      </c>
      <c r="CN14" s="620">
        <v>33</v>
      </c>
      <c r="CO14" s="620">
        <v>0</v>
      </c>
      <c r="CP14" s="620">
        <v>0</v>
      </c>
      <c r="CQ14" s="620">
        <v>0</v>
      </c>
      <c r="CR14" s="620">
        <v>0</v>
      </c>
      <c r="CS14" s="620">
        <v>0</v>
      </c>
      <c r="CT14" s="620">
        <v>0</v>
      </c>
      <c r="CU14" s="794">
        <v>0</v>
      </c>
      <c r="CW14" s="635" t="s">
        <v>173</v>
      </c>
      <c r="CX14" s="631">
        <v>419</v>
      </c>
      <c r="CY14" s="631">
        <v>178</v>
      </c>
      <c r="CZ14" s="631">
        <v>179</v>
      </c>
      <c r="DA14" s="633">
        <v>46</v>
      </c>
      <c r="DB14" s="634">
        <v>822</v>
      </c>
      <c r="DE14" s="609" t="s">
        <v>173</v>
      </c>
      <c r="DF14" s="625">
        <f t="shared" si="24"/>
        <v>427</v>
      </c>
      <c r="DG14" s="625">
        <f t="shared" si="25"/>
        <v>188</v>
      </c>
      <c r="DH14" s="625">
        <f t="shared" si="26"/>
        <v>195</v>
      </c>
      <c r="DI14" s="625">
        <f t="shared" si="27"/>
        <v>56</v>
      </c>
      <c r="DJ14" s="626">
        <f t="shared" si="28"/>
        <v>866</v>
      </c>
      <c r="DL14" s="627" t="s">
        <v>173</v>
      </c>
      <c r="DM14" s="628">
        <f t="shared" si="7"/>
        <v>3</v>
      </c>
      <c r="DN14" s="628">
        <f t="shared" si="8"/>
        <v>-4</v>
      </c>
      <c r="DO14" s="628">
        <f t="shared" si="9"/>
        <v>2</v>
      </c>
      <c r="DP14" s="628">
        <f t="shared" si="10"/>
        <v>-1</v>
      </c>
      <c r="DQ14" s="628">
        <f t="shared" si="11"/>
        <v>0</v>
      </c>
      <c r="DR14" s="629" t="b">
        <f t="shared" si="29"/>
        <v>1</v>
      </c>
      <c r="DS14" s="630"/>
    </row>
    <row r="15" spans="2:123" s="612" customFormat="1" ht="18.75" customHeight="1">
      <c r="B15" s="654" t="s">
        <v>174</v>
      </c>
      <c r="C15" s="610">
        <v>107</v>
      </c>
      <c r="D15" s="610">
        <v>190</v>
      </c>
      <c r="E15" s="610">
        <v>6530</v>
      </c>
      <c r="F15" s="611">
        <f t="shared" si="30"/>
        <v>6827</v>
      </c>
      <c r="G15" s="610">
        <v>32</v>
      </c>
      <c r="H15" s="610">
        <v>45</v>
      </c>
      <c r="I15" s="610">
        <v>7809</v>
      </c>
      <c r="J15" s="611">
        <f t="shared" si="12"/>
        <v>7886</v>
      </c>
      <c r="K15" s="610">
        <v>47</v>
      </c>
      <c r="L15" s="610">
        <v>129</v>
      </c>
      <c r="M15" s="610">
        <v>8446</v>
      </c>
      <c r="N15" s="611">
        <f t="shared" si="13"/>
        <v>8622</v>
      </c>
      <c r="O15" s="610">
        <v>84</v>
      </c>
      <c r="P15" s="610">
        <v>36</v>
      </c>
      <c r="Q15" s="610">
        <v>1856</v>
      </c>
      <c r="R15" s="611">
        <f t="shared" si="33"/>
        <v>1976</v>
      </c>
      <c r="S15" s="610">
        <v>0</v>
      </c>
      <c r="T15" s="655">
        <f t="shared" si="14"/>
        <v>25311</v>
      </c>
      <c r="V15" s="666" t="s">
        <v>33</v>
      </c>
      <c r="W15" s="613">
        <v>57</v>
      </c>
      <c r="X15" s="614">
        <v>5</v>
      </c>
      <c r="Y15" s="614">
        <v>4</v>
      </c>
      <c r="Z15" s="614">
        <v>0</v>
      </c>
      <c r="AA15" s="613">
        <v>25</v>
      </c>
      <c r="AB15" s="614">
        <v>1</v>
      </c>
      <c r="AC15" s="614">
        <v>0</v>
      </c>
      <c r="AD15" s="614">
        <v>0</v>
      </c>
      <c r="AE15" s="613">
        <v>25</v>
      </c>
      <c r="AF15" s="614">
        <v>2</v>
      </c>
      <c r="AG15" s="614">
        <v>1</v>
      </c>
      <c r="AH15" s="614">
        <v>3</v>
      </c>
      <c r="AI15" s="613">
        <v>9</v>
      </c>
      <c r="AJ15" s="614">
        <v>0</v>
      </c>
      <c r="AK15" s="614">
        <v>0</v>
      </c>
      <c r="AL15" s="614">
        <v>1</v>
      </c>
      <c r="AM15" s="613">
        <v>28</v>
      </c>
      <c r="AN15" s="614">
        <v>0</v>
      </c>
      <c r="AO15" s="614">
        <v>4</v>
      </c>
      <c r="AP15" s="614">
        <v>2</v>
      </c>
      <c r="AQ15" s="613">
        <v>14</v>
      </c>
      <c r="AR15" s="614">
        <v>0</v>
      </c>
      <c r="AS15" s="614">
        <v>0</v>
      </c>
      <c r="AT15" s="614">
        <v>0</v>
      </c>
      <c r="AU15" s="613">
        <v>2</v>
      </c>
      <c r="AV15" s="614">
        <v>0</v>
      </c>
      <c r="AW15" s="614">
        <v>0</v>
      </c>
      <c r="AX15" s="614">
        <v>0</v>
      </c>
      <c r="AY15" s="613">
        <v>1</v>
      </c>
      <c r="AZ15" s="614">
        <v>0</v>
      </c>
      <c r="BA15" s="614">
        <v>0</v>
      </c>
      <c r="BB15" s="614">
        <v>0</v>
      </c>
      <c r="BC15" s="615">
        <f t="shared" si="15"/>
        <v>112</v>
      </c>
      <c r="BD15" s="615">
        <f t="shared" si="16"/>
        <v>7</v>
      </c>
      <c r="BE15" s="615">
        <f t="shared" si="17"/>
        <v>9</v>
      </c>
      <c r="BF15" s="667">
        <f t="shared" si="18"/>
        <v>5</v>
      </c>
      <c r="BG15" s="674"/>
      <c r="BH15" s="675">
        <f t="shared" si="31"/>
        <v>49</v>
      </c>
      <c r="BI15" s="615">
        <f t="shared" si="19"/>
        <v>1</v>
      </c>
      <c r="BJ15" s="615">
        <f t="shared" si="20"/>
        <v>0</v>
      </c>
      <c r="BK15" s="667">
        <f t="shared" si="21"/>
        <v>1</v>
      </c>
      <c r="BL15" s="674">
        <v>0</v>
      </c>
      <c r="BM15" s="616">
        <v>57</v>
      </c>
      <c r="BN15" s="617">
        <v>24</v>
      </c>
      <c r="BO15" s="617">
        <v>51</v>
      </c>
      <c r="BP15" s="617">
        <v>16</v>
      </c>
      <c r="BQ15" s="615">
        <v>148</v>
      </c>
      <c r="BR15" s="618"/>
      <c r="BS15" s="677" t="s">
        <v>174</v>
      </c>
      <c r="BT15" s="620">
        <v>73</v>
      </c>
      <c r="BU15" s="620">
        <v>18</v>
      </c>
      <c r="BV15" s="620">
        <v>18</v>
      </c>
      <c r="BW15" s="620">
        <v>9</v>
      </c>
      <c r="BX15" s="655">
        <f t="shared" si="22"/>
        <v>118</v>
      </c>
      <c r="BZ15" s="779">
        <v>210</v>
      </c>
      <c r="CA15" s="625">
        <v>149</v>
      </c>
      <c r="CB15" s="625">
        <v>183</v>
      </c>
      <c r="CC15" s="620">
        <v>42</v>
      </c>
      <c r="CD15" s="780">
        <f t="shared" si="23"/>
        <v>584</v>
      </c>
      <c r="CF15" s="790" t="s">
        <v>33</v>
      </c>
      <c r="CG15" s="791">
        <f t="shared" si="32"/>
        <v>101</v>
      </c>
      <c r="CH15" s="792">
        <v>101</v>
      </c>
      <c r="CI15" s="792">
        <v>0</v>
      </c>
      <c r="CJ15" s="792">
        <v>0</v>
      </c>
      <c r="CK15" s="792">
        <v>0</v>
      </c>
      <c r="CL15" s="793">
        <v>271</v>
      </c>
      <c r="CM15" s="793">
        <f t="shared" si="5"/>
        <v>59</v>
      </c>
      <c r="CN15" s="620">
        <v>46</v>
      </c>
      <c r="CO15" s="620">
        <v>0</v>
      </c>
      <c r="CP15" s="620">
        <v>0</v>
      </c>
      <c r="CQ15" s="620">
        <v>0</v>
      </c>
      <c r="CR15" s="620">
        <v>0</v>
      </c>
      <c r="CS15" s="620">
        <v>0</v>
      </c>
      <c r="CT15" s="620">
        <v>0</v>
      </c>
      <c r="CU15" s="794">
        <v>13</v>
      </c>
      <c r="CW15" s="635" t="s">
        <v>174</v>
      </c>
      <c r="CX15" s="631">
        <v>229</v>
      </c>
      <c r="CY15" s="631">
        <v>139</v>
      </c>
      <c r="CZ15" s="631">
        <v>171</v>
      </c>
      <c r="DA15" s="633">
        <v>51</v>
      </c>
      <c r="DB15" s="634">
        <v>590</v>
      </c>
      <c r="DE15" s="609" t="s">
        <v>174</v>
      </c>
      <c r="DF15" s="625">
        <f t="shared" si="24"/>
        <v>213</v>
      </c>
      <c r="DG15" s="625">
        <f t="shared" si="25"/>
        <v>146</v>
      </c>
      <c r="DH15" s="625">
        <f t="shared" si="26"/>
        <v>181</v>
      </c>
      <c r="DI15" s="625">
        <f t="shared" si="27"/>
        <v>44</v>
      </c>
      <c r="DJ15" s="626">
        <f t="shared" si="28"/>
        <v>584</v>
      </c>
      <c r="DL15" s="627" t="s">
        <v>174</v>
      </c>
      <c r="DM15" s="628">
        <f t="shared" si="7"/>
        <v>-3</v>
      </c>
      <c r="DN15" s="628">
        <f t="shared" si="8"/>
        <v>3</v>
      </c>
      <c r="DO15" s="628">
        <f t="shared" si="9"/>
        <v>2</v>
      </c>
      <c r="DP15" s="628">
        <f t="shared" si="10"/>
        <v>-2</v>
      </c>
      <c r="DQ15" s="628">
        <f t="shared" si="11"/>
        <v>0</v>
      </c>
      <c r="DR15" s="629" t="b">
        <f t="shared" si="29"/>
        <v>1</v>
      </c>
      <c r="DS15" s="630"/>
    </row>
    <row r="16" spans="2:123" s="612" customFormat="1" ht="18.75" customHeight="1">
      <c r="B16" s="654" t="s">
        <v>175</v>
      </c>
      <c r="C16" s="610">
        <v>303</v>
      </c>
      <c r="D16" s="610">
        <v>310</v>
      </c>
      <c r="E16" s="610">
        <v>15875</v>
      </c>
      <c r="F16" s="611">
        <f t="shared" si="30"/>
        <v>16488</v>
      </c>
      <c r="G16" s="610">
        <v>66</v>
      </c>
      <c r="H16" s="610">
        <v>49</v>
      </c>
      <c r="I16" s="610">
        <v>8454</v>
      </c>
      <c r="J16" s="611">
        <f t="shared" si="12"/>
        <v>8569</v>
      </c>
      <c r="K16" s="610">
        <v>154</v>
      </c>
      <c r="L16" s="610">
        <v>147</v>
      </c>
      <c r="M16" s="610">
        <v>16154</v>
      </c>
      <c r="N16" s="611">
        <f t="shared" si="13"/>
        <v>16455</v>
      </c>
      <c r="O16" s="610">
        <v>79</v>
      </c>
      <c r="P16" s="610">
        <v>59</v>
      </c>
      <c r="Q16" s="610">
        <v>1795</v>
      </c>
      <c r="R16" s="611">
        <f t="shared" si="33"/>
        <v>1933</v>
      </c>
      <c r="S16" s="610">
        <v>43</v>
      </c>
      <c r="T16" s="655">
        <f t="shared" si="14"/>
        <v>43488</v>
      </c>
      <c r="V16" s="666" t="s">
        <v>34</v>
      </c>
      <c r="W16" s="613">
        <v>115</v>
      </c>
      <c r="X16" s="614">
        <v>10</v>
      </c>
      <c r="Y16" s="614">
        <v>9</v>
      </c>
      <c r="Z16" s="614">
        <v>7</v>
      </c>
      <c r="AA16" s="613">
        <v>61</v>
      </c>
      <c r="AB16" s="614">
        <v>3</v>
      </c>
      <c r="AC16" s="614">
        <v>1</v>
      </c>
      <c r="AD16" s="614">
        <v>2</v>
      </c>
      <c r="AE16" s="613">
        <v>19</v>
      </c>
      <c r="AF16" s="614">
        <v>0</v>
      </c>
      <c r="AG16" s="614">
        <v>0</v>
      </c>
      <c r="AH16" s="614">
        <v>2</v>
      </c>
      <c r="AI16" s="613">
        <v>5</v>
      </c>
      <c r="AJ16" s="614">
        <v>0</v>
      </c>
      <c r="AK16" s="614">
        <v>0</v>
      </c>
      <c r="AL16" s="614">
        <v>2</v>
      </c>
      <c r="AM16" s="613">
        <v>66</v>
      </c>
      <c r="AN16" s="614">
        <v>1</v>
      </c>
      <c r="AO16" s="614">
        <v>10</v>
      </c>
      <c r="AP16" s="614">
        <v>6</v>
      </c>
      <c r="AQ16" s="613">
        <v>34</v>
      </c>
      <c r="AR16" s="614">
        <v>0</v>
      </c>
      <c r="AS16" s="614">
        <v>7</v>
      </c>
      <c r="AT16" s="614">
        <v>1</v>
      </c>
      <c r="AU16" s="613">
        <v>10</v>
      </c>
      <c r="AV16" s="614">
        <v>0</v>
      </c>
      <c r="AW16" s="614">
        <v>1</v>
      </c>
      <c r="AX16" s="614">
        <v>1</v>
      </c>
      <c r="AY16" s="613">
        <v>7</v>
      </c>
      <c r="AZ16" s="614">
        <v>0</v>
      </c>
      <c r="BA16" s="614">
        <v>1</v>
      </c>
      <c r="BB16" s="614">
        <v>1</v>
      </c>
      <c r="BC16" s="615">
        <f t="shared" si="15"/>
        <v>210</v>
      </c>
      <c r="BD16" s="615">
        <f t="shared" si="16"/>
        <v>11</v>
      </c>
      <c r="BE16" s="615">
        <f t="shared" si="17"/>
        <v>20</v>
      </c>
      <c r="BF16" s="667">
        <f t="shared" si="18"/>
        <v>16</v>
      </c>
      <c r="BG16" s="674"/>
      <c r="BH16" s="675">
        <f t="shared" si="31"/>
        <v>107</v>
      </c>
      <c r="BI16" s="615">
        <f t="shared" si="19"/>
        <v>3</v>
      </c>
      <c r="BJ16" s="615">
        <f t="shared" si="20"/>
        <v>9</v>
      </c>
      <c r="BK16" s="667">
        <f t="shared" si="21"/>
        <v>6</v>
      </c>
      <c r="BL16" s="674">
        <v>0</v>
      </c>
      <c r="BM16" s="616">
        <v>36</v>
      </c>
      <c r="BN16" s="617">
        <v>6</v>
      </c>
      <c r="BO16" s="617">
        <v>20</v>
      </c>
      <c r="BP16" s="617">
        <v>8</v>
      </c>
      <c r="BQ16" s="615">
        <v>70</v>
      </c>
      <c r="BR16" s="618"/>
      <c r="BS16" s="677" t="s">
        <v>175</v>
      </c>
      <c r="BT16" s="620">
        <v>132</v>
      </c>
      <c r="BU16" s="620">
        <v>22</v>
      </c>
      <c r="BV16" s="620">
        <v>38</v>
      </c>
      <c r="BW16" s="620">
        <v>3</v>
      </c>
      <c r="BX16" s="655">
        <f t="shared" si="22"/>
        <v>195</v>
      </c>
      <c r="BZ16" s="779">
        <v>470</v>
      </c>
      <c r="CA16" s="625">
        <v>182</v>
      </c>
      <c r="CB16" s="625">
        <v>299</v>
      </c>
      <c r="CC16" s="620">
        <v>51</v>
      </c>
      <c r="CD16" s="780">
        <f t="shared" si="23"/>
        <v>1002</v>
      </c>
      <c r="CF16" s="790" t="s">
        <v>34</v>
      </c>
      <c r="CG16" s="791">
        <f t="shared" si="32"/>
        <v>81</v>
      </c>
      <c r="CH16" s="792">
        <v>81</v>
      </c>
      <c r="CI16" s="792">
        <v>0</v>
      </c>
      <c r="CJ16" s="792">
        <v>0</v>
      </c>
      <c r="CK16" s="792">
        <v>0</v>
      </c>
      <c r="CL16" s="793">
        <v>320</v>
      </c>
      <c r="CM16" s="793">
        <f t="shared" si="5"/>
        <v>44</v>
      </c>
      <c r="CN16" s="620">
        <v>44</v>
      </c>
      <c r="CO16" s="620">
        <v>0</v>
      </c>
      <c r="CP16" s="620">
        <v>0</v>
      </c>
      <c r="CQ16" s="620">
        <v>0</v>
      </c>
      <c r="CR16" s="620">
        <v>0</v>
      </c>
      <c r="CS16" s="620">
        <v>0</v>
      </c>
      <c r="CT16" s="620">
        <v>0</v>
      </c>
      <c r="CU16" s="794">
        <v>0</v>
      </c>
      <c r="CW16" s="635" t="s">
        <v>175</v>
      </c>
      <c r="CX16" s="631">
        <v>484</v>
      </c>
      <c r="CY16" s="631">
        <v>188</v>
      </c>
      <c r="CZ16" s="631">
        <v>277</v>
      </c>
      <c r="DA16" s="633">
        <v>38</v>
      </c>
      <c r="DB16" s="634">
        <v>987</v>
      </c>
      <c r="DE16" s="609" t="s">
        <v>175</v>
      </c>
      <c r="DF16" s="625">
        <f t="shared" si="24"/>
        <v>467</v>
      </c>
      <c r="DG16" s="625">
        <f t="shared" si="25"/>
        <v>185</v>
      </c>
      <c r="DH16" s="625">
        <f t="shared" si="26"/>
        <v>305</v>
      </c>
      <c r="DI16" s="625">
        <f t="shared" si="27"/>
        <v>45</v>
      </c>
      <c r="DJ16" s="626">
        <f t="shared" si="28"/>
        <v>1002</v>
      </c>
      <c r="DL16" s="627" t="s">
        <v>175</v>
      </c>
      <c r="DM16" s="628">
        <f t="shared" si="7"/>
        <v>3</v>
      </c>
      <c r="DN16" s="628">
        <f t="shared" si="8"/>
        <v>-3</v>
      </c>
      <c r="DO16" s="628">
        <f t="shared" si="9"/>
        <v>-6</v>
      </c>
      <c r="DP16" s="628">
        <f t="shared" si="10"/>
        <v>6</v>
      </c>
      <c r="DQ16" s="628">
        <f t="shared" si="11"/>
        <v>0</v>
      </c>
      <c r="DR16" s="629" t="b">
        <f t="shared" si="29"/>
        <v>1</v>
      </c>
      <c r="DS16" s="630"/>
    </row>
    <row r="17" spans="2:123" s="612" customFormat="1" ht="18.75" customHeight="1">
      <c r="B17" s="654" t="s">
        <v>176</v>
      </c>
      <c r="C17" s="610">
        <v>584</v>
      </c>
      <c r="D17" s="610">
        <v>272</v>
      </c>
      <c r="E17" s="610">
        <v>5155</v>
      </c>
      <c r="F17" s="611">
        <f t="shared" si="30"/>
        <v>6011</v>
      </c>
      <c r="G17" s="610">
        <v>230</v>
      </c>
      <c r="H17" s="610">
        <v>71</v>
      </c>
      <c r="I17" s="610">
        <v>3983</v>
      </c>
      <c r="J17" s="611">
        <f t="shared" si="12"/>
        <v>4284</v>
      </c>
      <c r="K17" s="610">
        <v>175</v>
      </c>
      <c r="L17" s="610">
        <v>77</v>
      </c>
      <c r="M17" s="610">
        <v>5035</v>
      </c>
      <c r="N17" s="611">
        <f t="shared" si="13"/>
        <v>5287</v>
      </c>
      <c r="O17" s="610">
        <v>47</v>
      </c>
      <c r="P17" s="610">
        <v>13</v>
      </c>
      <c r="Q17" s="610">
        <v>280</v>
      </c>
      <c r="R17" s="611">
        <f t="shared" si="33"/>
        <v>340</v>
      </c>
      <c r="S17" s="610">
        <v>0</v>
      </c>
      <c r="T17" s="655">
        <f t="shared" si="14"/>
        <v>15922</v>
      </c>
      <c r="V17" s="666" t="s">
        <v>35</v>
      </c>
      <c r="W17" s="613">
        <v>80</v>
      </c>
      <c r="X17" s="614">
        <v>19</v>
      </c>
      <c r="Y17" s="614">
        <v>10</v>
      </c>
      <c r="Z17" s="614">
        <v>0</v>
      </c>
      <c r="AA17" s="613">
        <v>35</v>
      </c>
      <c r="AB17" s="614">
        <v>6</v>
      </c>
      <c r="AC17" s="614">
        <v>3</v>
      </c>
      <c r="AD17" s="614">
        <v>0</v>
      </c>
      <c r="AE17" s="613">
        <v>25</v>
      </c>
      <c r="AF17" s="614">
        <v>1</v>
      </c>
      <c r="AG17" s="614">
        <v>0</v>
      </c>
      <c r="AH17" s="614">
        <v>7</v>
      </c>
      <c r="AI17" s="613">
        <v>8</v>
      </c>
      <c r="AJ17" s="614">
        <v>0</v>
      </c>
      <c r="AK17" s="614">
        <v>0</v>
      </c>
      <c r="AL17" s="614">
        <v>1</v>
      </c>
      <c r="AM17" s="613">
        <v>33</v>
      </c>
      <c r="AN17" s="614">
        <v>1</v>
      </c>
      <c r="AO17" s="614">
        <v>8</v>
      </c>
      <c r="AP17" s="614">
        <v>6</v>
      </c>
      <c r="AQ17" s="613">
        <v>19</v>
      </c>
      <c r="AR17" s="614">
        <v>1</v>
      </c>
      <c r="AS17" s="614">
        <v>5</v>
      </c>
      <c r="AT17" s="614">
        <v>4</v>
      </c>
      <c r="AU17" s="613">
        <v>6</v>
      </c>
      <c r="AV17" s="614">
        <v>3</v>
      </c>
      <c r="AW17" s="614">
        <v>2</v>
      </c>
      <c r="AX17" s="614">
        <v>0</v>
      </c>
      <c r="AY17" s="613">
        <v>2</v>
      </c>
      <c r="AZ17" s="614">
        <v>1</v>
      </c>
      <c r="BA17" s="614">
        <v>1</v>
      </c>
      <c r="BB17" s="614">
        <v>0</v>
      </c>
      <c r="BC17" s="615">
        <f t="shared" si="15"/>
        <v>144</v>
      </c>
      <c r="BD17" s="615">
        <f t="shared" si="16"/>
        <v>24</v>
      </c>
      <c r="BE17" s="615">
        <f t="shared" si="17"/>
        <v>20</v>
      </c>
      <c r="BF17" s="667">
        <f t="shared" si="18"/>
        <v>13</v>
      </c>
      <c r="BG17" s="674"/>
      <c r="BH17" s="675">
        <f t="shared" si="31"/>
        <v>64</v>
      </c>
      <c r="BI17" s="615">
        <f t="shared" si="19"/>
        <v>8</v>
      </c>
      <c r="BJ17" s="615">
        <f t="shared" si="20"/>
        <v>9</v>
      </c>
      <c r="BK17" s="667">
        <f t="shared" si="21"/>
        <v>5</v>
      </c>
      <c r="BL17" s="674">
        <v>0</v>
      </c>
      <c r="BM17" s="616">
        <v>13</v>
      </c>
      <c r="BN17" s="617">
        <v>7</v>
      </c>
      <c r="BO17" s="617">
        <v>4</v>
      </c>
      <c r="BP17" s="617">
        <v>0</v>
      </c>
      <c r="BQ17" s="615">
        <v>24</v>
      </c>
      <c r="BR17" s="618"/>
      <c r="BS17" s="677" t="s">
        <v>176</v>
      </c>
      <c r="BT17" s="620">
        <v>112</v>
      </c>
      <c r="BU17" s="625">
        <v>32</v>
      </c>
      <c r="BV17" s="620">
        <v>28</v>
      </c>
      <c r="BW17" s="620">
        <v>2</v>
      </c>
      <c r="BX17" s="655">
        <f t="shared" si="22"/>
        <v>174</v>
      </c>
      <c r="BZ17" s="779">
        <v>441</v>
      </c>
      <c r="CA17" s="625">
        <v>314</v>
      </c>
      <c r="CB17" s="625">
        <v>234</v>
      </c>
      <c r="CC17" s="620">
        <v>13</v>
      </c>
      <c r="CD17" s="780">
        <f t="shared" si="23"/>
        <v>1002</v>
      </c>
      <c r="CF17" s="790" t="s">
        <v>35</v>
      </c>
      <c r="CG17" s="791">
        <f t="shared" si="32"/>
        <v>38</v>
      </c>
      <c r="CH17" s="792">
        <v>24</v>
      </c>
      <c r="CI17" s="792">
        <v>0</v>
      </c>
      <c r="CJ17" s="792">
        <v>0</v>
      </c>
      <c r="CK17" s="792">
        <v>14</v>
      </c>
      <c r="CL17" s="793">
        <v>305</v>
      </c>
      <c r="CM17" s="793">
        <f t="shared" si="5"/>
        <v>13</v>
      </c>
      <c r="CN17" s="620">
        <v>13</v>
      </c>
      <c r="CO17" s="620">
        <v>0</v>
      </c>
      <c r="CP17" s="620">
        <v>0</v>
      </c>
      <c r="CQ17" s="620">
        <v>0</v>
      </c>
      <c r="CR17" s="620">
        <v>0</v>
      </c>
      <c r="CS17" s="620">
        <v>0</v>
      </c>
      <c r="CT17" s="620">
        <v>0</v>
      </c>
      <c r="CU17" s="794">
        <v>0</v>
      </c>
      <c r="CW17" s="635" t="s">
        <v>176</v>
      </c>
      <c r="CX17" s="631">
        <v>473</v>
      </c>
      <c r="CY17" s="631">
        <v>317</v>
      </c>
      <c r="CZ17" s="631">
        <v>229</v>
      </c>
      <c r="DA17" s="633">
        <v>13</v>
      </c>
      <c r="DB17" s="634">
        <v>1032</v>
      </c>
      <c r="DE17" s="609" t="s">
        <v>176</v>
      </c>
      <c r="DF17" s="625">
        <f t="shared" si="24"/>
        <v>441</v>
      </c>
      <c r="DG17" s="625">
        <f t="shared" si="25"/>
        <v>310</v>
      </c>
      <c r="DH17" s="625">
        <f t="shared" si="26"/>
        <v>234</v>
      </c>
      <c r="DI17" s="625">
        <f t="shared" si="27"/>
        <v>17</v>
      </c>
      <c r="DJ17" s="626">
        <f t="shared" si="28"/>
        <v>1002</v>
      </c>
      <c r="DL17" s="627" t="s">
        <v>176</v>
      </c>
      <c r="DM17" s="628">
        <f t="shared" si="7"/>
        <v>0</v>
      </c>
      <c r="DN17" s="628">
        <f t="shared" si="8"/>
        <v>4</v>
      </c>
      <c r="DO17" s="628">
        <f t="shared" si="9"/>
        <v>0</v>
      </c>
      <c r="DP17" s="628">
        <f t="shared" si="10"/>
        <v>-4</v>
      </c>
      <c r="DQ17" s="628">
        <f t="shared" si="11"/>
        <v>0</v>
      </c>
      <c r="DR17" s="629" t="b">
        <f t="shared" si="29"/>
        <v>1</v>
      </c>
      <c r="DS17" s="630"/>
    </row>
    <row r="18" spans="2:123" s="612" customFormat="1" ht="18.75" customHeight="1">
      <c r="B18" s="654" t="s">
        <v>177</v>
      </c>
      <c r="C18" s="610">
        <v>273</v>
      </c>
      <c r="D18" s="610">
        <v>210</v>
      </c>
      <c r="E18" s="610">
        <v>9245</v>
      </c>
      <c r="F18" s="611">
        <f t="shared" si="30"/>
        <v>9728</v>
      </c>
      <c r="G18" s="610">
        <v>78</v>
      </c>
      <c r="H18" s="610">
        <v>177</v>
      </c>
      <c r="I18" s="610">
        <v>5853</v>
      </c>
      <c r="J18" s="611">
        <f t="shared" si="12"/>
        <v>6108</v>
      </c>
      <c r="K18" s="610">
        <v>113</v>
      </c>
      <c r="L18" s="610">
        <v>110</v>
      </c>
      <c r="M18" s="610">
        <v>11725</v>
      </c>
      <c r="N18" s="611">
        <f t="shared" si="13"/>
        <v>11948</v>
      </c>
      <c r="O18" s="610">
        <v>17</v>
      </c>
      <c r="P18" s="610">
        <v>8</v>
      </c>
      <c r="Q18" s="610">
        <v>13</v>
      </c>
      <c r="R18" s="611">
        <f t="shared" si="33"/>
        <v>38</v>
      </c>
      <c r="S18" s="610">
        <v>1519</v>
      </c>
      <c r="T18" s="655">
        <f t="shared" si="14"/>
        <v>29341</v>
      </c>
      <c r="V18" s="666" t="s">
        <v>36</v>
      </c>
      <c r="W18" s="613">
        <v>106</v>
      </c>
      <c r="X18" s="614">
        <v>34</v>
      </c>
      <c r="Y18" s="614">
        <v>5</v>
      </c>
      <c r="Z18" s="614">
        <v>2</v>
      </c>
      <c r="AA18" s="613">
        <v>45</v>
      </c>
      <c r="AB18" s="614">
        <v>12</v>
      </c>
      <c r="AC18" s="614">
        <v>1</v>
      </c>
      <c r="AD18" s="614">
        <v>1</v>
      </c>
      <c r="AE18" s="613">
        <v>37</v>
      </c>
      <c r="AF18" s="614">
        <v>1</v>
      </c>
      <c r="AG18" s="614">
        <v>1</v>
      </c>
      <c r="AH18" s="614">
        <v>4</v>
      </c>
      <c r="AI18" s="613">
        <v>7</v>
      </c>
      <c r="AJ18" s="614">
        <v>0</v>
      </c>
      <c r="AK18" s="614">
        <v>0</v>
      </c>
      <c r="AL18" s="614">
        <v>1</v>
      </c>
      <c r="AM18" s="613">
        <v>57</v>
      </c>
      <c r="AN18" s="614">
        <v>7</v>
      </c>
      <c r="AO18" s="614">
        <v>3</v>
      </c>
      <c r="AP18" s="614">
        <v>7</v>
      </c>
      <c r="AQ18" s="613">
        <v>26</v>
      </c>
      <c r="AR18" s="614">
        <v>3</v>
      </c>
      <c r="AS18" s="614">
        <v>0</v>
      </c>
      <c r="AT18" s="614">
        <v>2</v>
      </c>
      <c r="AU18" s="613">
        <v>0</v>
      </c>
      <c r="AV18" s="614">
        <v>0</v>
      </c>
      <c r="AW18" s="614">
        <v>0</v>
      </c>
      <c r="AX18" s="614">
        <v>0</v>
      </c>
      <c r="AY18" s="613">
        <v>0</v>
      </c>
      <c r="AZ18" s="614">
        <v>0</v>
      </c>
      <c r="BA18" s="614">
        <v>0</v>
      </c>
      <c r="BB18" s="614">
        <v>0</v>
      </c>
      <c r="BC18" s="615">
        <f t="shared" si="15"/>
        <v>200</v>
      </c>
      <c r="BD18" s="615">
        <f t="shared" si="16"/>
        <v>42</v>
      </c>
      <c r="BE18" s="615">
        <f t="shared" si="17"/>
        <v>9</v>
      </c>
      <c r="BF18" s="667">
        <f t="shared" si="18"/>
        <v>13</v>
      </c>
      <c r="BG18" s="674"/>
      <c r="BH18" s="675">
        <f t="shared" si="31"/>
        <v>78</v>
      </c>
      <c r="BI18" s="615">
        <f t="shared" si="19"/>
        <v>15</v>
      </c>
      <c r="BJ18" s="615">
        <f t="shared" si="20"/>
        <v>1</v>
      </c>
      <c r="BK18" s="667">
        <f t="shared" si="21"/>
        <v>4</v>
      </c>
      <c r="BL18" s="674">
        <v>0</v>
      </c>
      <c r="BM18" s="616">
        <v>34</v>
      </c>
      <c r="BN18" s="617">
        <v>15</v>
      </c>
      <c r="BO18" s="617">
        <v>22</v>
      </c>
      <c r="BP18" s="617">
        <v>0</v>
      </c>
      <c r="BQ18" s="615">
        <v>71</v>
      </c>
      <c r="BR18" s="618"/>
      <c r="BS18" s="677" t="s">
        <v>177</v>
      </c>
      <c r="BT18" s="620">
        <v>143</v>
      </c>
      <c r="BU18" s="620">
        <v>21</v>
      </c>
      <c r="BV18" s="620">
        <v>40</v>
      </c>
      <c r="BW18" s="620">
        <v>0</v>
      </c>
      <c r="BX18" s="655">
        <f t="shared" si="22"/>
        <v>204</v>
      </c>
      <c r="BZ18" s="779">
        <v>446</v>
      </c>
      <c r="CA18" s="625">
        <v>258</v>
      </c>
      <c r="CB18" s="625">
        <v>348</v>
      </c>
      <c r="CC18" s="620">
        <v>0</v>
      </c>
      <c r="CD18" s="780">
        <f t="shared" si="23"/>
        <v>1052</v>
      </c>
      <c r="CF18" s="790" t="s">
        <v>36</v>
      </c>
      <c r="CG18" s="791">
        <f t="shared" si="32"/>
        <v>55</v>
      </c>
      <c r="CH18" s="792">
        <v>24</v>
      </c>
      <c r="CI18" s="792">
        <v>0</v>
      </c>
      <c r="CJ18" s="792">
        <v>0</v>
      </c>
      <c r="CK18" s="792">
        <v>31</v>
      </c>
      <c r="CL18" s="793">
        <v>731</v>
      </c>
      <c r="CM18" s="793">
        <f t="shared" si="5"/>
        <v>13</v>
      </c>
      <c r="CN18" s="620">
        <v>13</v>
      </c>
      <c r="CO18" s="620">
        <v>0</v>
      </c>
      <c r="CP18" s="620">
        <v>0</v>
      </c>
      <c r="CQ18" s="620">
        <v>0</v>
      </c>
      <c r="CR18" s="620">
        <v>0</v>
      </c>
      <c r="CS18" s="620">
        <v>0</v>
      </c>
      <c r="CT18" s="620">
        <v>0</v>
      </c>
      <c r="CU18" s="794">
        <v>0</v>
      </c>
      <c r="CW18" s="635" t="s">
        <v>177</v>
      </c>
      <c r="CX18" s="631">
        <v>481</v>
      </c>
      <c r="CY18" s="631">
        <v>242</v>
      </c>
      <c r="CZ18" s="631">
        <v>333</v>
      </c>
      <c r="DA18" s="633">
        <v>0</v>
      </c>
      <c r="DB18" s="634">
        <v>1056</v>
      </c>
      <c r="DE18" s="609" t="s">
        <v>177</v>
      </c>
      <c r="DF18" s="625">
        <f t="shared" si="24"/>
        <v>444</v>
      </c>
      <c r="DG18" s="625">
        <f t="shared" si="25"/>
        <v>258</v>
      </c>
      <c r="DH18" s="625">
        <f t="shared" si="26"/>
        <v>350</v>
      </c>
      <c r="DI18" s="625">
        <f t="shared" si="27"/>
        <v>0</v>
      </c>
      <c r="DJ18" s="626">
        <f t="shared" si="28"/>
        <v>1052</v>
      </c>
      <c r="DL18" s="627" t="s">
        <v>177</v>
      </c>
      <c r="DM18" s="628">
        <f t="shared" si="7"/>
        <v>2</v>
      </c>
      <c r="DN18" s="628">
        <f t="shared" si="8"/>
        <v>0</v>
      </c>
      <c r="DO18" s="628">
        <f t="shared" si="9"/>
        <v>-2</v>
      </c>
      <c r="DP18" s="628">
        <f t="shared" si="10"/>
        <v>0</v>
      </c>
      <c r="DQ18" s="628">
        <f t="shared" si="11"/>
        <v>0</v>
      </c>
      <c r="DR18" s="629" t="b">
        <f t="shared" si="29"/>
        <v>1</v>
      </c>
      <c r="DS18" s="630"/>
    </row>
    <row r="19" spans="2:123" s="612" customFormat="1" ht="18.75" customHeight="1">
      <c r="B19" s="654" t="s">
        <v>178</v>
      </c>
      <c r="C19" s="610">
        <v>875</v>
      </c>
      <c r="D19" s="610">
        <v>583</v>
      </c>
      <c r="E19" s="610">
        <v>15040</v>
      </c>
      <c r="F19" s="611">
        <f t="shared" si="30"/>
        <v>16498</v>
      </c>
      <c r="G19" s="610">
        <v>157</v>
      </c>
      <c r="H19" s="610">
        <v>98</v>
      </c>
      <c r="I19" s="610">
        <v>6698</v>
      </c>
      <c r="J19" s="611">
        <f t="shared" si="12"/>
        <v>6953</v>
      </c>
      <c r="K19" s="610">
        <v>275</v>
      </c>
      <c r="L19" s="610">
        <v>161</v>
      </c>
      <c r="M19" s="610">
        <v>10749</v>
      </c>
      <c r="N19" s="611">
        <f t="shared" si="13"/>
        <v>11185</v>
      </c>
      <c r="O19" s="610">
        <v>110</v>
      </c>
      <c r="P19" s="610">
        <v>31</v>
      </c>
      <c r="Q19" s="610">
        <v>705</v>
      </c>
      <c r="R19" s="611">
        <f t="shared" si="33"/>
        <v>846</v>
      </c>
      <c r="S19" s="610">
        <v>47</v>
      </c>
      <c r="T19" s="655">
        <f t="shared" si="14"/>
        <v>35529</v>
      </c>
      <c r="V19" s="666" t="s">
        <v>37</v>
      </c>
      <c r="W19" s="613">
        <v>205</v>
      </c>
      <c r="X19" s="614">
        <v>18</v>
      </c>
      <c r="Y19" s="614">
        <v>11</v>
      </c>
      <c r="Z19" s="614">
        <v>4</v>
      </c>
      <c r="AA19" s="613">
        <v>96</v>
      </c>
      <c r="AB19" s="614">
        <v>7</v>
      </c>
      <c r="AC19" s="614">
        <v>3</v>
      </c>
      <c r="AD19" s="614">
        <v>1</v>
      </c>
      <c r="AE19" s="613">
        <v>44</v>
      </c>
      <c r="AF19" s="614">
        <v>0</v>
      </c>
      <c r="AG19" s="614">
        <v>0</v>
      </c>
      <c r="AH19" s="614">
        <v>16</v>
      </c>
      <c r="AI19" s="613">
        <v>18</v>
      </c>
      <c r="AJ19" s="614">
        <v>0</v>
      </c>
      <c r="AK19" s="614">
        <v>0</v>
      </c>
      <c r="AL19" s="614">
        <v>6</v>
      </c>
      <c r="AM19" s="613">
        <v>53</v>
      </c>
      <c r="AN19" s="614">
        <v>2</v>
      </c>
      <c r="AO19" s="614">
        <v>4</v>
      </c>
      <c r="AP19" s="614">
        <v>3</v>
      </c>
      <c r="AQ19" s="613">
        <v>34</v>
      </c>
      <c r="AR19" s="614">
        <v>1</v>
      </c>
      <c r="AS19" s="614">
        <v>1</v>
      </c>
      <c r="AT19" s="614">
        <v>3</v>
      </c>
      <c r="AU19" s="613">
        <v>4</v>
      </c>
      <c r="AV19" s="614">
        <v>1</v>
      </c>
      <c r="AW19" s="614">
        <v>0</v>
      </c>
      <c r="AX19" s="614">
        <v>0</v>
      </c>
      <c r="AY19" s="613">
        <v>3</v>
      </c>
      <c r="AZ19" s="614">
        <v>0</v>
      </c>
      <c r="BA19" s="614">
        <v>0</v>
      </c>
      <c r="BB19" s="614">
        <v>0</v>
      </c>
      <c r="BC19" s="615">
        <f t="shared" si="15"/>
        <v>306</v>
      </c>
      <c r="BD19" s="615">
        <f t="shared" si="16"/>
        <v>21</v>
      </c>
      <c r="BE19" s="615">
        <f t="shared" si="17"/>
        <v>15</v>
      </c>
      <c r="BF19" s="667">
        <f t="shared" si="18"/>
        <v>23</v>
      </c>
      <c r="BG19" s="674"/>
      <c r="BH19" s="675">
        <f t="shared" si="31"/>
        <v>151</v>
      </c>
      <c r="BI19" s="615">
        <f t="shared" si="19"/>
        <v>8</v>
      </c>
      <c r="BJ19" s="615">
        <f t="shared" si="20"/>
        <v>4</v>
      </c>
      <c r="BK19" s="667">
        <f t="shared" si="21"/>
        <v>10</v>
      </c>
      <c r="BL19" s="674">
        <v>0</v>
      </c>
      <c r="BM19" s="616">
        <v>58</v>
      </c>
      <c r="BN19" s="617">
        <v>13</v>
      </c>
      <c r="BO19" s="617">
        <v>12</v>
      </c>
      <c r="BP19" s="617">
        <v>2</v>
      </c>
      <c r="BQ19" s="615">
        <v>85</v>
      </c>
      <c r="BR19" s="618"/>
      <c r="BS19" s="677" t="s">
        <v>178</v>
      </c>
      <c r="BT19" s="620">
        <v>181</v>
      </c>
      <c r="BU19" s="620">
        <v>35</v>
      </c>
      <c r="BV19" s="620">
        <v>51</v>
      </c>
      <c r="BW19" s="620">
        <v>6</v>
      </c>
      <c r="BX19" s="655">
        <f t="shared" si="22"/>
        <v>273</v>
      </c>
      <c r="BZ19" s="779">
        <v>593</v>
      </c>
      <c r="CA19" s="625">
        <v>234</v>
      </c>
      <c r="CB19" s="625">
        <v>309</v>
      </c>
      <c r="CC19" s="620">
        <v>50</v>
      </c>
      <c r="CD19" s="780">
        <f t="shared" si="23"/>
        <v>1186</v>
      </c>
      <c r="CF19" s="790" t="s">
        <v>37</v>
      </c>
      <c r="CG19" s="791">
        <f t="shared" si="32"/>
        <v>163</v>
      </c>
      <c r="CH19" s="792">
        <v>61</v>
      </c>
      <c r="CI19" s="792">
        <v>0</v>
      </c>
      <c r="CJ19" s="792">
        <v>12</v>
      </c>
      <c r="CK19" s="792">
        <v>90</v>
      </c>
      <c r="CL19" s="793">
        <v>466</v>
      </c>
      <c r="CM19" s="793">
        <f t="shared" si="5"/>
        <v>62</v>
      </c>
      <c r="CN19" s="620">
        <v>62</v>
      </c>
      <c r="CO19" s="620">
        <v>0</v>
      </c>
      <c r="CP19" s="620">
        <v>0</v>
      </c>
      <c r="CQ19" s="620">
        <v>0</v>
      </c>
      <c r="CR19" s="620">
        <v>0</v>
      </c>
      <c r="CS19" s="620">
        <v>0</v>
      </c>
      <c r="CT19" s="620">
        <v>0</v>
      </c>
      <c r="CU19" s="794">
        <v>0</v>
      </c>
      <c r="CW19" s="635" t="s">
        <v>178</v>
      </c>
      <c r="CX19" s="631">
        <v>569</v>
      </c>
      <c r="CY19" s="631">
        <v>225</v>
      </c>
      <c r="CZ19" s="631">
        <v>307</v>
      </c>
      <c r="DA19" s="633">
        <v>52</v>
      </c>
      <c r="DB19" s="634">
        <v>1153</v>
      </c>
      <c r="DE19" s="609" t="s">
        <v>178</v>
      </c>
      <c r="DF19" s="625">
        <f t="shared" si="24"/>
        <v>593</v>
      </c>
      <c r="DG19" s="625">
        <f t="shared" si="25"/>
        <v>234</v>
      </c>
      <c r="DH19" s="625">
        <f t="shared" si="26"/>
        <v>309</v>
      </c>
      <c r="DI19" s="625">
        <f t="shared" si="27"/>
        <v>50</v>
      </c>
      <c r="DJ19" s="626">
        <f t="shared" si="28"/>
        <v>1186</v>
      </c>
      <c r="DL19" s="627" t="s">
        <v>178</v>
      </c>
      <c r="DM19" s="628">
        <f t="shared" si="7"/>
        <v>0</v>
      </c>
      <c r="DN19" s="628">
        <f t="shared" si="8"/>
        <v>0</v>
      </c>
      <c r="DO19" s="628">
        <f t="shared" si="9"/>
        <v>0</v>
      </c>
      <c r="DP19" s="628">
        <f t="shared" si="10"/>
        <v>0</v>
      </c>
      <c r="DQ19" s="628">
        <f t="shared" si="11"/>
        <v>0</v>
      </c>
      <c r="DR19" s="629" t="b">
        <f t="shared" si="29"/>
        <v>1</v>
      </c>
      <c r="DS19" s="630"/>
    </row>
    <row r="20" spans="2:123" s="612" customFormat="1" ht="18.75" customHeight="1">
      <c r="B20" s="654" t="s">
        <v>179</v>
      </c>
      <c r="C20" s="610">
        <v>73</v>
      </c>
      <c r="D20" s="610">
        <v>1468</v>
      </c>
      <c r="E20" s="610">
        <v>5768</v>
      </c>
      <c r="F20" s="611">
        <f t="shared" si="30"/>
        <v>7309</v>
      </c>
      <c r="G20" s="610">
        <v>6</v>
      </c>
      <c r="H20" s="610">
        <v>140</v>
      </c>
      <c r="I20" s="610">
        <v>2072</v>
      </c>
      <c r="J20" s="611">
        <f t="shared" si="12"/>
        <v>2218</v>
      </c>
      <c r="K20" s="610">
        <v>15</v>
      </c>
      <c r="L20" s="610">
        <v>282</v>
      </c>
      <c r="M20" s="610">
        <v>1974</v>
      </c>
      <c r="N20" s="611">
        <f t="shared" si="13"/>
        <v>2271</v>
      </c>
      <c r="O20" s="610">
        <v>26</v>
      </c>
      <c r="P20" s="610">
        <v>200</v>
      </c>
      <c r="Q20" s="610">
        <v>1196</v>
      </c>
      <c r="R20" s="611">
        <f t="shared" si="33"/>
        <v>1422</v>
      </c>
      <c r="S20" s="610">
        <v>50</v>
      </c>
      <c r="T20" s="655">
        <f t="shared" si="14"/>
        <v>13270</v>
      </c>
      <c r="V20" s="666" t="s">
        <v>38</v>
      </c>
      <c r="W20" s="613">
        <v>259</v>
      </c>
      <c r="X20" s="614">
        <v>35</v>
      </c>
      <c r="Y20" s="614">
        <v>19</v>
      </c>
      <c r="Z20" s="614">
        <v>5</v>
      </c>
      <c r="AA20" s="613">
        <v>121</v>
      </c>
      <c r="AB20" s="614">
        <v>14</v>
      </c>
      <c r="AC20" s="614">
        <v>7</v>
      </c>
      <c r="AD20" s="614">
        <v>4</v>
      </c>
      <c r="AE20" s="613">
        <v>24</v>
      </c>
      <c r="AF20" s="614">
        <v>2</v>
      </c>
      <c r="AG20" s="614">
        <v>1</v>
      </c>
      <c r="AH20" s="614">
        <v>10</v>
      </c>
      <c r="AI20" s="613">
        <v>8</v>
      </c>
      <c r="AJ20" s="614">
        <v>0</v>
      </c>
      <c r="AK20" s="614">
        <v>0</v>
      </c>
      <c r="AL20" s="614">
        <v>4</v>
      </c>
      <c r="AM20" s="613">
        <v>72</v>
      </c>
      <c r="AN20" s="614">
        <v>1</v>
      </c>
      <c r="AO20" s="614">
        <v>7</v>
      </c>
      <c r="AP20" s="614">
        <v>12</v>
      </c>
      <c r="AQ20" s="613">
        <v>38</v>
      </c>
      <c r="AR20" s="614">
        <v>2</v>
      </c>
      <c r="AS20" s="614">
        <v>1</v>
      </c>
      <c r="AT20" s="614">
        <v>7</v>
      </c>
      <c r="AU20" s="613">
        <v>27</v>
      </c>
      <c r="AV20" s="614">
        <v>3</v>
      </c>
      <c r="AW20" s="614">
        <v>2</v>
      </c>
      <c r="AX20" s="614">
        <v>0</v>
      </c>
      <c r="AY20" s="613">
        <v>19</v>
      </c>
      <c r="AZ20" s="614">
        <v>0</v>
      </c>
      <c r="BA20" s="614">
        <v>2</v>
      </c>
      <c r="BB20" s="614">
        <v>0</v>
      </c>
      <c r="BC20" s="615">
        <f t="shared" si="15"/>
        <v>382</v>
      </c>
      <c r="BD20" s="615">
        <f t="shared" si="16"/>
        <v>41</v>
      </c>
      <c r="BE20" s="615">
        <f t="shared" si="17"/>
        <v>29</v>
      </c>
      <c r="BF20" s="667">
        <f t="shared" si="18"/>
        <v>27</v>
      </c>
      <c r="BG20" s="674"/>
      <c r="BH20" s="675">
        <f t="shared" si="31"/>
        <v>186</v>
      </c>
      <c r="BI20" s="615">
        <f t="shared" si="19"/>
        <v>16</v>
      </c>
      <c r="BJ20" s="615">
        <f t="shared" si="20"/>
        <v>10</v>
      </c>
      <c r="BK20" s="667">
        <f t="shared" si="21"/>
        <v>15</v>
      </c>
      <c r="BL20" s="674">
        <v>0</v>
      </c>
      <c r="BM20" s="616">
        <v>80</v>
      </c>
      <c r="BN20" s="617">
        <v>8</v>
      </c>
      <c r="BO20" s="617">
        <v>22</v>
      </c>
      <c r="BP20" s="617">
        <v>7</v>
      </c>
      <c r="BQ20" s="615">
        <v>117</v>
      </c>
      <c r="BR20" s="618"/>
      <c r="BS20" s="677" t="s">
        <v>179</v>
      </c>
      <c r="BT20" s="620">
        <v>192</v>
      </c>
      <c r="BU20" s="620">
        <v>13</v>
      </c>
      <c r="BV20" s="620">
        <v>52</v>
      </c>
      <c r="BW20" s="620">
        <v>18</v>
      </c>
      <c r="BX20" s="655">
        <f t="shared" si="22"/>
        <v>275</v>
      </c>
      <c r="BZ20" s="779">
        <v>848</v>
      </c>
      <c r="CA20" s="625">
        <v>177</v>
      </c>
      <c r="CB20" s="625">
        <v>336</v>
      </c>
      <c r="CC20" s="620">
        <v>137</v>
      </c>
      <c r="CD20" s="780">
        <f t="shared" si="23"/>
        <v>1498</v>
      </c>
      <c r="CF20" s="790" t="s">
        <v>38</v>
      </c>
      <c r="CG20" s="791">
        <f t="shared" si="32"/>
        <v>188</v>
      </c>
      <c r="CH20" s="792">
        <v>188</v>
      </c>
      <c r="CI20" s="792">
        <v>0</v>
      </c>
      <c r="CJ20" s="792">
        <v>0</v>
      </c>
      <c r="CK20" s="792">
        <v>0</v>
      </c>
      <c r="CL20" s="793">
        <v>807</v>
      </c>
      <c r="CM20" s="793">
        <f t="shared" si="5"/>
        <v>53</v>
      </c>
      <c r="CN20" s="620">
        <v>53</v>
      </c>
      <c r="CO20" s="620">
        <v>0</v>
      </c>
      <c r="CP20" s="620">
        <v>0</v>
      </c>
      <c r="CQ20" s="620">
        <v>0</v>
      </c>
      <c r="CR20" s="620">
        <v>0</v>
      </c>
      <c r="CS20" s="620">
        <v>0</v>
      </c>
      <c r="CT20" s="620">
        <v>0</v>
      </c>
      <c r="CU20" s="794">
        <v>0</v>
      </c>
      <c r="CW20" s="635" t="s">
        <v>179</v>
      </c>
      <c r="CX20" s="631">
        <v>780</v>
      </c>
      <c r="CY20" s="631">
        <v>165</v>
      </c>
      <c r="CZ20" s="631">
        <v>317</v>
      </c>
      <c r="DA20" s="633">
        <v>129</v>
      </c>
      <c r="DB20" s="634">
        <v>1391</v>
      </c>
      <c r="DE20" s="609" t="s">
        <v>179</v>
      </c>
      <c r="DF20" s="625">
        <f t="shared" si="24"/>
        <v>847</v>
      </c>
      <c r="DG20" s="625">
        <f t="shared" si="25"/>
        <v>176</v>
      </c>
      <c r="DH20" s="625">
        <f t="shared" si="26"/>
        <v>337</v>
      </c>
      <c r="DI20" s="625">
        <f t="shared" si="27"/>
        <v>138</v>
      </c>
      <c r="DJ20" s="626">
        <f t="shared" si="28"/>
        <v>1498</v>
      </c>
      <c r="DL20" s="627" t="s">
        <v>179</v>
      </c>
      <c r="DM20" s="628">
        <f t="shared" si="7"/>
        <v>1</v>
      </c>
      <c r="DN20" s="628">
        <f t="shared" si="8"/>
        <v>1</v>
      </c>
      <c r="DO20" s="628">
        <f t="shared" si="9"/>
        <v>-1</v>
      </c>
      <c r="DP20" s="628">
        <f t="shared" si="10"/>
        <v>-1</v>
      </c>
      <c r="DQ20" s="628">
        <f t="shared" si="11"/>
        <v>0</v>
      </c>
      <c r="DR20" s="629" t="b">
        <f t="shared" si="29"/>
        <v>1</v>
      </c>
      <c r="DS20" s="630"/>
    </row>
    <row r="21" spans="2:123" s="612" customFormat="1" ht="18.75" customHeight="1">
      <c r="B21" s="654" t="s">
        <v>180</v>
      </c>
      <c r="C21" s="610">
        <v>2847</v>
      </c>
      <c r="D21" s="610">
        <v>3588</v>
      </c>
      <c r="E21" s="610">
        <v>107940</v>
      </c>
      <c r="F21" s="611">
        <f t="shared" si="30"/>
        <v>114375</v>
      </c>
      <c r="G21" s="610">
        <v>291</v>
      </c>
      <c r="H21" s="610">
        <v>308</v>
      </c>
      <c r="I21" s="610">
        <v>20622</v>
      </c>
      <c r="J21" s="611">
        <f t="shared" si="12"/>
        <v>21221</v>
      </c>
      <c r="K21" s="610">
        <v>655</v>
      </c>
      <c r="L21" s="610">
        <v>601</v>
      </c>
      <c r="M21" s="610">
        <v>48882</v>
      </c>
      <c r="N21" s="611">
        <f t="shared" si="13"/>
        <v>50138</v>
      </c>
      <c r="O21" s="610">
        <v>2378</v>
      </c>
      <c r="P21" s="610">
        <v>883</v>
      </c>
      <c r="Q21" s="610">
        <v>11284</v>
      </c>
      <c r="R21" s="611">
        <f t="shared" si="33"/>
        <v>14545</v>
      </c>
      <c r="S21" s="610">
        <v>7073</v>
      </c>
      <c r="T21" s="655">
        <f t="shared" si="14"/>
        <v>207352</v>
      </c>
      <c r="V21" s="666" t="s">
        <v>39</v>
      </c>
      <c r="W21" s="613">
        <v>683</v>
      </c>
      <c r="X21" s="614">
        <v>13</v>
      </c>
      <c r="Y21" s="614">
        <v>10</v>
      </c>
      <c r="Z21" s="614">
        <v>3</v>
      </c>
      <c r="AA21" s="613">
        <v>220</v>
      </c>
      <c r="AB21" s="614">
        <v>3</v>
      </c>
      <c r="AC21" s="614">
        <v>2</v>
      </c>
      <c r="AD21" s="614">
        <v>2</v>
      </c>
      <c r="AE21" s="613">
        <v>59</v>
      </c>
      <c r="AF21" s="614">
        <v>1</v>
      </c>
      <c r="AG21" s="614">
        <v>1</v>
      </c>
      <c r="AH21" s="614">
        <v>8</v>
      </c>
      <c r="AI21" s="613">
        <v>23</v>
      </c>
      <c r="AJ21" s="614">
        <v>0</v>
      </c>
      <c r="AK21" s="614">
        <v>1</v>
      </c>
      <c r="AL21" s="614">
        <v>0</v>
      </c>
      <c r="AM21" s="613">
        <v>139</v>
      </c>
      <c r="AN21" s="614">
        <v>1</v>
      </c>
      <c r="AO21" s="614">
        <v>2</v>
      </c>
      <c r="AP21" s="614">
        <v>5</v>
      </c>
      <c r="AQ21" s="613">
        <v>69</v>
      </c>
      <c r="AR21" s="614">
        <v>0</v>
      </c>
      <c r="AS21" s="614">
        <v>1</v>
      </c>
      <c r="AT21" s="614">
        <v>4</v>
      </c>
      <c r="AU21" s="613">
        <v>66</v>
      </c>
      <c r="AV21" s="614">
        <v>0</v>
      </c>
      <c r="AW21" s="614">
        <v>1</v>
      </c>
      <c r="AX21" s="614">
        <v>0</v>
      </c>
      <c r="AY21" s="613">
        <v>13</v>
      </c>
      <c r="AZ21" s="614">
        <v>0</v>
      </c>
      <c r="BA21" s="614">
        <v>0</v>
      </c>
      <c r="BB21" s="614">
        <v>0</v>
      </c>
      <c r="BC21" s="615">
        <f t="shared" si="15"/>
        <v>947</v>
      </c>
      <c r="BD21" s="615">
        <f t="shared" si="16"/>
        <v>15</v>
      </c>
      <c r="BE21" s="615">
        <f t="shared" si="17"/>
        <v>14</v>
      </c>
      <c r="BF21" s="667">
        <f t="shared" si="18"/>
        <v>16</v>
      </c>
      <c r="BG21" s="674"/>
      <c r="BH21" s="675">
        <f t="shared" si="31"/>
        <v>325</v>
      </c>
      <c r="BI21" s="615">
        <f t="shared" si="19"/>
        <v>3</v>
      </c>
      <c r="BJ21" s="615">
        <f t="shared" si="20"/>
        <v>4</v>
      </c>
      <c r="BK21" s="667">
        <f t="shared" si="21"/>
        <v>6</v>
      </c>
      <c r="BL21" s="674">
        <v>0</v>
      </c>
      <c r="BM21" s="616">
        <v>252</v>
      </c>
      <c r="BN21" s="617">
        <v>25</v>
      </c>
      <c r="BO21" s="617">
        <v>53</v>
      </c>
      <c r="BP21" s="617">
        <v>17</v>
      </c>
      <c r="BQ21" s="615">
        <v>347</v>
      </c>
      <c r="BR21" s="618"/>
      <c r="BS21" s="677" t="s">
        <v>180</v>
      </c>
      <c r="BT21" s="620">
        <v>649</v>
      </c>
      <c r="BU21" s="620">
        <v>38</v>
      </c>
      <c r="BV21" s="620">
        <v>118</v>
      </c>
      <c r="BW21" s="620">
        <v>56</v>
      </c>
      <c r="BX21" s="655">
        <f t="shared" si="22"/>
        <v>861</v>
      </c>
      <c r="BZ21" s="779">
        <v>2226</v>
      </c>
      <c r="CA21" s="625">
        <v>420</v>
      </c>
      <c r="CB21" s="625">
        <v>878</v>
      </c>
      <c r="CC21" s="620">
        <v>315</v>
      </c>
      <c r="CD21" s="780">
        <f t="shared" si="23"/>
        <v>3839</v>
      </c>
      <c r="CF21" s="790" t="s">
        <v>39</v>
      </c>
      <c r="CG21" s="791">
        <f t="shared" si="32"/>
        <v>269</v>
      </c>
      <c r="CH21" s="792">
        <v>133</v>
      </c>
      <c r="CI21" s="792">
        <v>0</v>
      </c>
      <c r="CJ21" s="792">
        <v>113</v>
      </c>
      <c r="CK21" s="792">
        <v>23</v>
      </c>
      <c r="CL21" s="795">
        <v>1367</v>
      </c>
      <c r="CM21" s="793">
        <f t="shared" si="5"/>
        <v>62</v>
      </c>
      <c r="CN21" s="620">
        <v>61</v>
      </c>
      <c r="CO21" s="620">
        <v>0</v>
      </c>
      <c r="CP21" s="620">
        <v>0</v>
      </c>
      <c r="CQ21" s="620">
        <v>1</v>
      </c>
      <c r="CR21" s="620">
        <v>0</v>
      </c>
      <c r="CS21" s="620">
        <v>0</v>
      </c>
      <c r="CT21" s="620">
        <v>0</v>
      </c>
      <c r="CU21" s="794">
        <v>0</v>
      </c>
      <c r="CW21" s="635" t="s">
        <v>180</v>
      </c>
      <c r="CX21" s="631">
        <v>2192</v>
      </c>
      <c r="CY21" s="631">
        <v>399</v>
      </c>
      <c r="CZ21" s="631">
        <v>857</v>
      </c>
      <c r="DA21" s="633">
        <v>305</v>
      </c>
      <c r="DB21" s="634">
        <v>3753</v>
      </c>
      <c r="DE21" s="609" t="s">
        <v>180</v>
      </c>
      <c r="DF21" s="625">
        <f t="shared" si="24"/>
        <v>2226</v>
      </c>
      <c r="DG21" s="625">
        <f t="shared" si="25"/>
        <v>420</v>
      </c>
      <c r="DH21" s="625">
        <f t="shared" si="26"/>
        <v>878</v>
      </c>
      <c r="DI21" s="625">
        <f t="shared" si="27"/>
        <v>315</v>
      </c>
      <c r="DJ21" s="626">
        <f t="shared" si="28"/>
        <v>3839</v>
      </c>
      <c r="DL21" s="627" t="s">
        <v>180</v>
      </c>
      <c r="DM21" s="628">
        <f t="shared" si="7"/>
        <v>0</v>
      </c>
      <c r="DN21" s="628">
        <f t="shared" si="8"/>
        <v>0</v>
      </c>
      <c r="DO21" s="628">
        <f t="shared" si="9"/>
        <v>0</v>
      </c>
      <c r="DP21" s="628">
        <f t="shared" si="10"/>
        <v>0</v>
      </c>
      <c r="DQ21" s="628">
        <f t="shared" si="11"/>
        <v>0</v>
      </c>
      <c r="DR21" s="629" t="b">
        <f t="shared" si="29"/>
        <v>1</v>
      </c>
      <c r="DS21" s="630"/>
    </row>
    <row r="22" spans="2:123" s="612" customFormat="1" ht="18.75" customHeight="1">
      <c r="B22" s="654" t="s">
        <v>181</v>
      </c>
      <c r="C22" s="610">
        <v>230</v>
      </c>
      <c r="D22" s="610">
        <v>382</v>
      </c>
      <c r="E22" s="610">
        <v>14616</v>
      </c>
      <c r="F22" s="611">
        <f t="shared" si="30"/>
        <v>15228</v>
      </c>
      <c r="G22" s="610">
        <v>43</v>
      </c>
      <c r="H22" s="610">
        <v>43</v>
      </c>
      <c r="I22" s="610">
        <v>6510</v>
      </c>
      <c r="J22" s="611">
        <f t="shared" si="12"/>
        <v>6596</v>
      </c>
      <c r="K22" s="610">
        <v>110</v>
      </c>
      <c r="L22" s="610">
        <v>168</v>
      </c>
      <c r="M22" s="610">
        <v>12822</v>
      </c>
      <c r="N22" s="611">
        <f t="shared" si="13"/>
        <v>13100</v>
      </c>
      <c r="O22" s="610">
        <v>94</v>
      </c>
      <c r="P22" s="610">
        <v>57</v>
      </c>
      <c r="Q22" s="610">
        <v>3994</v>
      </c>
      <c r="R22" s="611">
        <f t="shared" si="33"/>
        <v>4145</v>
      </c>
      <c r="S22" s="610">
        <v>356</v>
      </c>
      <c r="T22" s="655">
        <f t="shared" si="14"/>
        <v>39425</v>
      </c>
      <c r="V22" s="666" t="s">
        <v>40</v>
      </c>
      <c r="W22" s="613">
        <v>117</v>
      </c>
      <c r="X22" s="614">
        <v>15</v>
      </c>
      <c r="Y22" s="614">
        <v>4</v>
      </c>
      <c r="Z22" s="614">
        <v>2</v>
      </c>
      <c r="AA22" s="613">
        <v>54</v>
      </c>
      <c r="AB22" s="614">
        <v>7</v>
      </c>
      <c r="AC22" s="614">
        <v>3</v>
      </c>
      <c r="AD22" s="614">
        <v>2</v>
      </c>
      <c r="AE22" s="613">
        <v>16</v>
      </c>
      <c r="AF22" s="614">
        <v>1</v>
      </c>
      <c r="AG22" s="614">
        <v>1</v>
      </c>
      <c r="AH22" s="614">
        <v>5</v>
      </c>
      <c r="AI22" s="613">
        <v>4</v>
      </c>
      <c r="AJ22" s="614">
        <v>0</v>
      </c>
      <c r="AK22" s="614">
        <v>0</v>
      </c>
      <c r="AL22" s="614">
        <v>1</v>
      </c>
      <c r="AM22" s="613">
        <v>67</v>
      </c>
      <c r="AN22" s="614">
        <v>2</v>
      </c>
      <c r="AO22" s="614">
        <v>1</v>
      </c>
      <c r="AP22" s="614">
        <v>14</v>
      </c>
      <c r="AQ22" s="613">
        <v>37</v>
      </c>
      <c r="AR22" s="614">
        <v>2</v>
      </c>
      <c r="AS22" s="614">
        <v>0</v>
      </c>
      <c r="AT22" s="614">
        <v>8</v>
      </c>
      <c r="AU22" s="613">
        <v>18</v>
      </c>
      <c r="AV22" s="614">
        <v>1</v>
      </c>
      <c r="AW22" s="614">
        <v>0</v>
      </c>
      <c r="AX22" s="614">
        <v>0</v>
      </c>
      <c r="AY22" s="613">
        <v>10</v>
      </c>
      <c r="AZ22" s="614">
        <v>0</v>
      </c>
      <c r="BA22" s="614">
        <v>0</v>
      </c>
      <c r="BB22" s="614">
        <v>0</v>
      </c>
      <c r="BC22" s="615">
        <f t="shared" si="15"/>
        <v>218</v>
      </c>
      <c r="BD22" s="615">
        <f t="shared" si="16"/>
        <v>19</v>
      </c>
      <c r="BE22" s="615">
        <f t="shared" si="17"/>
        <v>6</v>
      </c>
      <c r="BF22" s="667">
        <f t="shared" si="18"/>
        <v>21</v>
      </c>
      <c r="BG22" s="674"/>
      <c r="BH22" s="675">
        <f t="shared" si="31"/>
        <v>105</v>
      </c>
      <c r="BI22" s="615">
        <f t="shared" si="19"/>
        <v>9</v>
      </c>
      <c r="BJ22" s="615">
        <f t="shared" si="20"/>
        <v>3</v>
      </c>
      <c r="BK22" s="667">
        <f t="shared" si="21"/>
        <v>11</v>
      </c>
      <c r="BL22" s="674">
        <v>0</v>
      </c>
      <c r="BM22" s="616">
        <v>38</v>
      </c>
      <c r="BN22" s="617">
        <v>4</v>
      </c>
      <c r="BO22" s="617">
        <v>31</v>
      </c>
      <c r="BP22" s="617">
        <v>6</v>
      </c>
      <c r="BQ22" s="615">
        <v>79</v>
      </c>
      <c r="BR22" s="618"/>
      <c r="BS22" s="677" t="s">
        <v>181</v>
      </c>
      <c r="BT22" s="620">
        <v>111</v>
      </c>
      <c r="BU22" s="620">
        <v>18</v>
      </c>
      <c r="BV22" s="620">
        <v>35</v>
      </c>
      <c r="BW22" s="620">
        <v>26</v>
      </c>
      <c r="BX22" s="655">
        <f t="shared" si="22"/>
        <v>190</v>
      </c>
      <c r="BZ22" s="779">
        <v>349</v>
      </c>
      <c r="CA22" s="625">
        <v>153</v>
      </c>
      <c r="CB22" s="625">
        <v>252</v>
      </c>
      <c r="CC22" s="620">
        <v>90</v>
      </c>
      <c r="CD22" s="780">
        <f t="shared" si="23"/>
        <v>844</v>
      </c>
      <c r="CF22" s="790" t="s">
        <v>40</v>
      </c>
      <c r="CG22" s="791">
        <f t="shared" si="32"/>
        <v>30</v>
      </c>
      <c r="CH22" s="792">
        <v>30</v>
      </c>
      <c r="CI22" s="792">
        <v>0</v>
      </c>
      <c r="CJ22" s="792">
        <v>0</v>
      </c>
      <c r="CK22" s="792">
        <v>0</v>
      </c>
      <c r="CL22" s="795">
        <v>147</v>
      </c>
      <c r="CM22" s="793">
        <f t="shared" si="5"/>
        <v>30</v>
      </c>
      <c r="CN22" s="620">
        <v>30</v>
      </c>
      <c r="CO22" s="620">
        <v>0</v>
      </c>
      <c r="CP22" s="620">
        <v>0</v>
      </c>
      <c r="CQ22" s="620">
        <v>0</v>
      </c>
      <c r="CR22" s="620">
        <v>0</v>
      </c>
      <c r="CS22" s="620">
        <v>0</v>
      </c>
      <c r="CT22" s="620">
        <v>0</v>
      </c>
      <c r="CU22" s="794">
        <v>0</v>
      </c>
      <c r="CW22" s="635" t="s">
        <v>181</v>
      </c>
      <c r="CX22" s="631">
        <v>342</v>
      </c>
      <c r="CY22" s="631">
        <v>154</v>
      </c>
      <c r="CZ22" s="631">
        <v>222</v>
      </c>
      <c r="DA22" s="633">
        <v>98</v>
      </c>
      <c r="DB22" s="634">
        <v>816</v>
      </c>
      <c r="DE22" s="609" t="s">
        <v>181</v>
      </c>
      <c r="DF22" s="625">
        <f t="shared" si="24"/>
        <v>348</v>
      </c>
      <c r="DG22" s="625">
        <f t="shared" si="25"/>
        <v>152</v>
      </c>
      <c r="DH22" s="625">
        <f t="shared" si="26"/>
        <v>254</v>
      </c>
      <c r="DI22" s="625">
        <f t="shared" si="27"/>
        <v>90</v>
      </c>
      <c r="DJ22" s="626">
        <f t="shared" si="28"/>
        <v>844</v>
      </c>
      <c r="DL22" s="627" t="s">
        <v>181</v>
      </c>
      <c r="DM22" s="628">
        <f t="shared" si="7"/>
        <v>1</v>
      </c>
      <c r="DN22" s="628">
        <f t="shared" si="8"/>
        <v>1</v>
      </c>
      <c r="DO22" s="628">
        <f t="shared" si="9"/>
        <v>-2</v>
      </c>
      <c r="DP22" s="628">
        <f t="shared" si="10"/>
        <v>0</v>
      </c>
      <c r="DQ22" s="628">
        <f t="shared" si="11"/>
        <v>0</v>
      </c>
      <c r="DR22" s="629" t="b">
        <f t="shared" si="29"/>
        <v>1</v>
      </c>
      <c r="DS22" s="630"/>
    </row>
    <row r="23" spans="2:123" s="612" customFormat="1" ht="18.75" customHeight="1">
      <c r="B23" s="654" t="s">
        <v>182</v>
      </c>
      <c r="C23" s="610">
        <v>152</v>
      </c>
      <c r="D23" s="610">
        <v>115</v>
      </c>
      <c r="E23" s="610">
        <v>4745</v>
      </c>
      <c r="F23" s="611">
        <f t="shared" si="30"/>
        <v>5012</v>
      </c>
      <c r="G23" s="610">
        <v>60</v>
      </c>
      <c r="H23" s="610">
        <v>57</v>
      </c>
      <c r="I23" s="610">
        <v>6071</v>
      </c>
      <c r="J23" s="611">
        <f t="shared" si="12"/>
        <v>6188</v>
      </c>
      <c r="K23" s="610">
        <v>85</v>
      </c>
      <c r="L23" s="610">
        <v>58</v>
      </c>
      <c r="M23" s="610">
        <v>5970</v>
      </c>
      <c r="N23" s="611">
        <f t="shared" si="13"/>
        <v>6113</v>
      </c>
      <c r="O23" s="610">
        <v>58</v>
      </c>
      <c r="P23" s="610">
        <v>31</v>
      </c>
      <c r="Q23" s="610">
        <v>229</v>
      </c>
      <c r="R23" s="611">
        <f t="shared" si="33"/>
        <v>318</v>
      </c>
      <c r="S23" s="610">
        <v>25</v>
      </c>
      <c r="T23" s="655">
        <f t="shared" si="14"/>
        <v>17656</v>
      </c>
      <c r="V23" s="666" t="s">
        <v>41</v>
      </c>
      <c r="W23" s="613">
        <v>44</v>
      </c>
      <c r="X23" s="614">
        <v>3</v>
      </c>
      <c r="Y23" s="614">
        <v>3</v>
      </c>
      <c r="Z23" s="614">
        <v>1</v>
      </c>
      <c r="AA23" s="613">
        <v>8</v>
      </c>
      <c r="AB23" s="614">
        <v>0</v>
      </c>
      <c r="AC23" s="614">
        <v>0</v>
      </c>
      <c r="AD23" s="614">
        <v>1</v>
      </c>
      <c r="AE23" s="613">
        <v>34</v>
      </c>
      <c r="AF23" s="614">
        <v>1</v>
      </c>
      <c r="AG23" s="614">
        <v>0</v>
      </c>
      <c r="AH23" s="614">
        <v>5</v>
      </c>
      <c r="AI23" s="613">
        <v>4</v>
      </c>
      <c r="AJ23" s="614">
        <v>0</v>
      </c>
      <c r="AK23" s="614">
        <v>0</v>
      </c>
      <c r="AL23" s="614">
        <v>1</v>
      </c>
      <c r="AM23" s="613">
        <v>28</v>
      </c>
      <c r="AN23" s="614">
        <v>2</v>
      </c>
      <c r="AO23" s="614">
        <v>3</v>
      </c>
      <c r="AP23" s="614">
        <v>2</v>
      </c>
      <c r="AQ23" s="613">
        <v>9</v>
      </c>
      <c r="AR23" s="614">
        <v>0</v>
      </c>
      <c r="AS23" s="614">
        <v>0</v>
      </c>
      <c r="AT23" s="614">
        <v>2</v>
      </c>
      <c r="AU23" s="613">
        <v>1</v>
      </c>
      <c r="AV23" s="614">
        <v>0</v>
      </c>
      <c r="AW23" s="614">
        <v>0</v>
      </c>
      <c r="AX23" s="614">
        <v>0</v>
      </c>
      <c r="AY23" s="613">
        <v>0</v>
      </c>
      <c r="AZ23" s="614">
        <v>0</v>
      </c>
      <c r="BA23" s="614">
        <v>0</v>
      </c>
      <c r="BB23" s="614">
        <v>0</v>
      </c>
      <c r="BC23" s="615">
        <f t="shared" si="15"/>
        <v>107</v>
      </c>
      <c r="BD23" s="615">
        <f t="shared" si="16"/>
        <v>6</v>
      </c>
      <c r="BE23" s="615">
        <f t="shared" si="17"/>
        <v>6</v>
      </c>
      <c r="BF23" s="667">
        <f t="shared" si="18"/>
        <v>8</v>
      </c>
      <c r="BG23" s="674"/>
      <c r="BH23" s="675">
        <f t="shared" si="31"/>
        <v>21</v>
      </c>
      <c r="BI23" s="615">
        <f t="shared" si="19"/>
        <v>0</v>
      </c>
      <c r="BJ23" s="615">
        <f t="shared" si="20"/>
        <v>0</v>
      </c>
      <c r="BK23" s="667">
        <f t="shared" si="21"/>
        <v>4</v>
      </c>
      <c r="BL23" s="674">
        <v>0</v>
      </c>
      <c r="BM23" s="616">
        <v>10</v>
      </c>
      <c r="BN23" s="617">
        <v>8</v>
      </c>
      <c r="BO23" s="617">
        <v>2</v>
      </c>
      <c r="BP23" s="617">
        <v>0</v>
      </c>
      <c r="BQ23" s="615">
        <v>20</v>
      </c>
      <c r="BR23" s="618"/>
      <c r="BS23" s="677" t="s">
        <v>182</v>
      </c>
      <c r="BT23" s="620">
        <v>41</v>
      </c>
      <c r="BU23" s="620">
        <v>10</v>
      </c>
      <c r="BV23" s="620">
        <v>31</v>
      </c>
      <c r="BW23" s="620">
        <v>1</v>
      </c>
      <c r="BX23" s="655">
        <f t="shared" si="22"/>
        <v>83</v>
      </c>
      <c r="BZ23" s="779">
        <v>167</v>
      </c>
      <c r="CA23" s="625">
        <v>195</v>
      </c>
      <c r="CB23" s="625">
        <v>151</v>
      </c>
      <c r="CC23" s="620">
        <v>0</v>
      </c>
      <c r="CD23" s="780">
        <f t="shared" si="23"/>
        <v>513</v>
      </c>
      <c r="CF23" s="790" t="s">
        <v>41</v>
      </c>
      <c r="CG23" s="791">
        <f t="shared" si="32"/>
        <v>71</v>
      </c>
      <c r="CH23" s="792">
        <v>71</v>
      </c>
      <c r="CI23" s="792">
        <v>0</v>
      </c>
      <c r="CJ23" s="792">
        <v>0</v>
      </c>
      <c r="CK23" s="792">
        <v>0</v>
      </c>
      <c r="CL23" s="795">
        <v>353</v>
      </c>
      <c r="CM23" s="793">
        <f t="shared" si="5"/>
        <v>28</v>
      </c>
      <c r="CN23" s="620">
        <v>28</v>
      </c>
      <c r="CO23" s="620">
        <v>0</v>
      </c>
      <c r="CP23" s="620">
        <v>0</v>
      </c>
      <c r="CQ23" s="620">
        <v>0</v>
      </c>
      <c r="CR23" s="620">
        <v>0</v>
      </c>
      <c r="CS23" s="620">
        <v>0</v>
      </c>
      <c r="CT23" s="620">
        <v>0</v>
      </c>
      <c r="CU23" s="794">
        <v>0</v>
      </c>
      <c r="CW23" s="635" t="s">
        <v>182</v>
      </c>
      <c r="CX23" s="631">
        <v>164</v>
      </c>
      <c r="CY23" s="631">
        <v>172</v>
      </c>
      <c r="CZ23" s="631">
        <v>153</v>
      </c>
      <c r="DA23" s="633">
        <v>0</v>
      </c>
      <c r="DB23" s="634">
        <v>489</v>
      </c>
      <c r="DE23" s="609" t="s">
        <v>182</v>
      </c>
      <c r="DF23" s="625">
        <f t="shared" si="24"/>
        <v>167</v>
      </c>
      <c r="DG23" s="625">
        <f t="shared" si="25"/>
        <v>196</v>
      </c>
      <c r="DH23" s="625">
        <f t="shared" si="26"/>
        <v>150</v>
      </c>
      <c r="DI23" s="625">
        <f t="shared" si="27"/>
        <v>0</v>
      </c>
      <c r="DJ23" s="626">
        <f t="shared" si="28"/>
        <v>513</v>
      </c>
      <c r="DL23" s="627" t="s">
        <v>182</v>
      </c>
      <c r="DM23" s="628">
        <f t="shared" si="7"/>
        <v>0</v>
      </c>
      <c r="DN23" s="628">
        <f t="shared" si="8"/>
        <v>-1</v>
      </c>
      <c r="DO23" s="628">
        <f t="shared" si="9"/>
        <v>1</v>
      </c>
      <c r="DP23" s="628">
        <f t="shared" si="10"/>
        <v>0</v>
      </c>
      <c r="DQ23" s="628">
        <f t="shared" si="11"/>
        <v>0</v>
      </c>
      <c r="DR23" s="629" t="b">
        <f t="shared" si="29"/>
        <v>1</v>
      </c>
      <c r="DS23" s="630"/>
    </row>
    <row r="24" spans="2:123" s="612" customFormat="1" ht="18.75" customHeight="1">
      <c r="B24" s="654" t="s">
        <v>183</v>
      </c>
      <c r="C24" s="610">
        <v>222</v>
      </c>
      <c r="D24" s="610">
        <v>166</v>
      </c>
      <c r="E24" s="610">
        <v>6140</v>
      </c>
      <c r="F24" s="611">
        <f t="shared" si="30"/>
        <v>6528</v>
      </c>
      <c r="G24" s="610">
        <v>53</v>
      </c>
      <c r="H24" s="610">
        <v>28</v>
      </c>
      <c r="I24" s="610">
        <v>3365</v>
      </c>
      <c r="J24" s="611">
        <f t="shared" si="12"/>
        <v>3446</v>
      </c>
      <c r="K24" s="610">
        <v>65</v>
      </c>
      <c r="L24" s="610">
        <v>83</v>
      </c>
      <c r="M24" s="610">
        <v>5344</v>
      </c>
      <c r="N24" s="611">
        <f t="shared" si="13"/>
        <v>5492</v>
      </c>
      <c r="O24" s="610">
        <v>66</v>
      </c>
      <c r="P24" s="610">
        <v>24</v>
      </c>
      <c r="Q24" s="610">
        <v>1581</v>
      </c>
      <c r="R24" s="611">
        <f t="shared" si="33"/>
        <v>1671</v>
      </c>
      <c r="S24" s="610">
        <v>5</v>
      </c>
      <c r="T24" s="655">
        <f t="shared" si="14"/>
        <v>17142</v>
      </c>
      <c r="V24" s="666" t="s">
        <v>42</v>
      </c>
      <c r="W24" s="613">
        <v>69</v>
      </c>
      <c r="X24" s="614">
        <v>4</v>
      </c>
      <c r="Y24" s="614">
        <v>0</v>
      </c>
      <c r="Z24" s="614">
        <v>0</v>
      </c>
      <c r="AA24" s="613">
        <v>12</v>
      </c>
      <c r="AB24" s="614">
        <v>1</v>
      </c>
      <c r="AC24" s="614">
        <v>0</v>
      </c>
      <c r="AD24" s="614">
        <v>0</v>
      </c>
      <c r="AE24" s="613">
        <v>10</v>
      </c>
      <c r="AF24" s="614">
        <v>0</v>
      </c>
      <c r="AG24" s="614">
        <v>0</v>
      </c>
      <c r="AH24" s="614">
        <v>3</v>
      </c>
      <c r="AI24" s="613">
        <v>1</v>
      </c>
      <c r="AJ24" s="614">
        <v>0</v>
      </c>
      <c r="AK24" s="614">
        <v>0</v>
      </c>
      <c r="AL24" s="614">
        <v>0</v>
      </c>
      <c r="AM24" s="613">
        <v>27</v>
      </c>
      <c r="AN24" s="614">
        <v>0</v>
      </c>
      <c r="AO24" s="614">
        <v>3</v>
      </c>
      <c r="AP24" s="614">
        <v>2</v>
      </c>
      <c r="AQ24" s="613">
        <v>6</v>
      </c>
      <c r="AR24" s="614">
        <v>0</v>
      </c>
      <c r="AS24" s="614">
        <v>0</v>
      </c>
      <c r="AT24" s="614">
        <v>1</v>
      </c>
      <c r="AU24" s="613">
        <v>7</v>
      </c>
      <c r="AV24" s="614">
        <v>0</v>
      </c>
      <c r="AW24" s="614">
        <v>0</v>
      </c>
      <c r="AX24" s="614">
        <v>0</v>
      </c>
      <c r="AY24" s="613">
        <v>2</v>
      </c>
      <c r="AZ24" s="614">
        <v>0</v>
      </c>
      <c r="BA24" s="614">
        <v>0</v>
      </c>
      <c r="BB24" s="614">
        <v>0</v>
      </c>
      <c r="BC24" s="615">
        <f t="shared" si="15"/>
        <v>113</v>
      </c>
      <c r="BD24" s="615">
        <f t="shared" si="16"/>
        <v>4</v>
      </c>
      <c r="BE24" s="615">
        <f t="shared" si="17"/>
        <v>3</v>
      </c>
      <c r="BF24" s="667">
        <f t="shared" si="18"/>
        <v>5</v>
      </c>
      <c r="BG24" s="674"/>
      <c r="BH24" s="675">
        <f t="shared" si="31"/>
        <v>21</v>
      </c>
      <c r="BI24" s="615">
        <f t="shared" si="19"/>
        <v>1</v>
      </c>
      <c r="BJ24" s="615">
        <f t="shared" si="20"/>
        <v>0</v>
      </c>
      <c r="BK24" s="667">
        <f t="shared" si="21"/>
        <v>1</v>
      </c>
      <c r="BL24" s="674">
        <v>0</v>
      </c>
      <c r="BM24" s="616">
        <v>21</v>
      </c>
      <c r="BN24" s="617">
        <v>1</v>
      </c>
      <c r="BO24" s="617">
        <v>9</v>
      </c>
      <c r="BP24" s="617">
        <v>1</v>
      </c>
      <c r="BQ24" s="615">
        <v>32</v>
      </c>
      <c r="BR24" s="618"/>
      <c r="BS24" s="677" t="s">
        <v>183</v>
      </c>
      <c r="BT24" s="620">
        <v>45</v>
      </c>
      <c r="BU24" s="620">
        <v>9</v>
      </c>
      <c r="BV24" s="620">
        <v>9</v>
      </c>
      <c r="BW24" s="620">
        <v>9</v>
      </c>
      <c r="BX24" s="655">
        <f t="shared" si="22"/>
        <v>72</v>
      </c>
      <c r="BZ24" s="779">
        <v>203</v>
      </c>
      <c r="CA24" s="625">
        <v>106</v>
      </c>
      <c r="CB24" s="625">
        <v>163</v>
      </c>
      <c r="CC24" s="620">
        <v>40</v>
      </c>
      <c r="CD24" s="780">
        <f t="shared" si="23"/>
        <v>512</v>
      </c>
      <c r="CF24" s="790" t="s">
        <v>42</v>
      </c>
      <c r="CG24" s="791">
        <f t="shared" si="32"/>
        <v>21</v>
      </c>
      <c r="CH24" s="792">
        <v>16</v>
      </c>
      <c r="CI24" s="792">
        <v>0</v>
      </c>
      <c r="CJ24" s="792">
        <v>3</v>
      </c>
      <c r="CK24" s="792">
        <v>2</v>
      </c>
      <c r="CL24" s="795">
        <v>376</v>
      </c>
      <c r="CM24" s="793">
        <f t="shared" si="5"/>
        <v>15</v>
      </c>
      <c r="CN24" s="620">
        <v>15</v>
      </c>
      <c r="CO24" s="620">
        <v>0</v>
      </c>
      <c r="CP24" s="620">
        <v>0</v>
      </c>
      <c r="CQ24" s="620">
        <v>0</v>
      </c>
      <c r="CR24" s="620">
        <v>0</v>
      </c>
      <c r="CS24" s="620">
        <v>0</v>
      </c>
      <c r="CT24" s="620">
        <v>0</v>
      </c>
      <c r="CU24" s="794">
        <v>0</v>
      </c>
      <c r="CW24" s="635" t="s">
        <v>183</v>
      </c>
      <c r="CX24" s="631">
        <v>179</v>
      </c>
      <c r="CY24" s="631">
        <v>105</v>
      </c>
      <c r="CZ24" s="631">
        <v>145</v>
      </c>
      <c r="DA24" s="633">
        <v>42</v>
      </c>
      <c r="DB24" s="634">
        <v>471</v>
      </c>
      <c r="DE24" s="609" t="s">
        <v>183</v>
      </c>
      <c r="DF24" s="625">
        <f t="shared" si="24"/>
        <v>203</v>
      </c>
      <c r="DG24" s="625">
        <f t="shared" si="25"/>
        <v>106</v>
      </c>
      <c r="DH24" s="625">
        <f t="shared" si="26"/>
        <v>163</v>
      </c>
      <c r="DI24" s="625">
        <f t="shared" si="27"/>
        <v>40</v>
      </c>
      <c r="DJ24" s="626">
        <f t="shared" si="28"/>
        <v>512</v>
      </c>
      <c r="DL24" s="627" t="s">
        <v>183</v>
      </c>
      <c r="DM24" s="628">
        <f t="shared" si="7"/>
        <v>0</v>
      </c>
      <c r="DN24" s="628">
        <f t="shared" si="8"/>
        <v>0</v>
      </c>
      <c r="DO24" s="628">
        <f t="shared" si="9"/>
        <v>0</v>
      </c>
      <c r="DP24" s="628">
        <f t="shared" si="10"/>
        <v>0</v>
      </c>
      <c r="DQ24" s="628">
        <f t="shared" si="11"/>
        <v>0</v>
      </c>
      <c r="DR24" s="629" t="b">
        <f t="shared" si="29"/>
        <v>1</v>
      </c>
      <c r="DS24" s="630"/>
    </row>
    <row r="25" spans="2:123" s="612" customFormat="1" ht="18.75" customHeight="1">
      <c r="B25" s="654" t="s">
        <v>184</v>
      </c>
      <c r="C25" s="610">
        <v>77</v>
      </c>
      <c r="D25" s="610">
        <v>214</v>
      </c>
      <c r="E25" s="610">
        <v>7439</v>
      </c>
      <c r="F25" s="611">
        <f t="shared" si="30"/>
        <v>7730</v>
      </c>
      <c r="G25" s="610">
        <v>24</v>
      </c>
      <c r="H25" s="610">
        <v>50</v>
      </c>
      <c r="I25" s="610">
        <v>3370</v>
      </c>
      <c r="J25" s="611">
        <f t="shared" si="12"/>
        <v>3444</v>
      </c>
      <c r="K25" s="610">
        <v>22</v>
      </c>
      <c r="L25" s="610">
        <v>96</v>
      </c>
      <c r="M25" s="610">
        <v>9563</v>
      </c>
      <c r="N25" s="611">
        <f t="shared" si="13"/>
        <v>9681</v>
      </c>
      <c r="O25" s="610">
        <v>43</v>
      </c>
      <c r="P25" s="610">
        <v>45</v>
      </c>
      <c r="Q25" s="610">
        <v>684</v>
      </c>
      <c r="R25" s="611">
        <f t="shared" si="33"/>
        <v>772</v>
      </c>
      <c r="S25" s="610">
        <v>6</v>
      </c>
      <c r="T25" s="655">
        <f t="shared" si="14"/>
        <v>21633</v>
      </c>
      <c r="V25" s="666" t="s">
        <v>43</v>
      </c>
      <c r="W25" s="613">
        <v>51</v>
      </c>
      <c r="X25" s="614">
        <v>10</v>
      </c>
      <c r="Y25" s="614">
        <v>4</v>
      </c>
      <c r="Z25" s="614">
        <v>1</v>
      </c>
      <c r="AA25" s="613">
        <v>15</v>
      </c>
      <c r="AB25" s="614">
        <v>1</v>
      </c>
      <c r="AC25" s="614">
        <v>1</v>
      </c>
      <c r="AD25" s="614">
        <v>0</v>
      </c>
      <c r="AE25" s="613">
        <v>9</v>
      </c>
      <c r="AF25" s="614">
        <v>0</v>
      </c>
      <c r="AG25" s="614">
        <v>1</v>
      </c>
      <c r="AH25" s="614">
        <v>7</v>
      </c>
      <c r="AI25" s="613">
        <v>2</v>
      </c>
      <c r="AJ25" s="614">
        <v>0</v>
      </c>
      <c r="AK25" s="614">
        <v>1</v>
      </c>
      <c r="AL25" s="614">
        <v>0</v>
      </c>
      <c r="AM25" s="613">
        <v>29</v>
      </c>
      <c r="AN25" s="614">
        <v>1</v>
      </c>
      <c r="AO25" s="614">
        <v>4</v>
      </c>
      <c r="AP25" s="614">
        <v>6</v>
      </c>
      <c r="AQ25" s="613">
        <v>11</v>
      </c>
      <c r="AR25" s="614">
        <v>0</v>
      </c>
      <c r="AS25" s="614">
        <v>2</v>
      </c>
      <c r="AT25" s="614">
        <v>2</v>
      </c>
      <c r="AU25" s="613">
        <v>1</v>
      </c>
      <c r="AV25" s="614">
        <v>0</v>
      </c>
      <c r="AW25" s="614">
        <v>0</v>
      </c>
      <c r="AX25" s="614">
        <v>0</v>
      </c>
      <c r="AY25" s="613">
        <v>0</v>
      </c>
      <c r="AZ25" s="614">
        <v>0</v>
      </c>
      <c r="BA25" s="614">
        <v>0</v>
      </c>
      <c r="BB25" s="614">
        <v>0</v>
      </c>
      <c r="BC25" s="615">
        <f t="shared" si="15"/>
        <v>90</v>
      </c>
      <c r="BD25" s="615">
        <f t="shared" si="16"/>
        <v>11</v>
      </c>
      <c r="BE25" s="615">
        <f t="shared" si="17"/>
        <v>9</v>
      </c>
      <c r="BF25" s="667">
        <f t="shared" si="18"/>
        <v>14</v>
      </c>
      <c r="BG25" s="674"/>
      <c r="BH25" s="675">
        <f t="shared" si="31"/>
        <v>28</v>
      </c>
      <c r="BI25" s="615">
        <f t="shared" si="19"/>
        <v>1</v>
      </c>
      <c r="BJ25" s="615">
        <f t="shared" si="20"/>
        <v>4</v>
      </c>
      <c r="BK25" s="667">
        <f t="shared" si="21"/>
        <v>2</v>
      </c>
      <c r="BL25" s="674">
        <v>0</v>
      </c>
      <c r="BM25" s="616">
        <v>14</v>
      </c>
      <c r="BN25" s="617">
        <v>2</v>
      </c>
      <c r="BO25" s="617">
        <v>3</v>
      </c>
      <c r="BP25" s="617">
        <v>0</v>
      </c>
      <c r="BQ25" s="615">
        <v>19</v>
      </c>
      <c r="BR25" s="618"/>
      <c r="BS25" s="677" t="s">
        <v>184</v>
      </c>
      <c r="BT25" s="620">
        <v>49</v>
      </c>
      <c r="BU25" s="620">
        <v>4</v>
      </c>
      <c r="BV25" s="620">
        <v>20</v>
      </c>
      <c r="BW25" s="620">
        <v>2</v>
      </c>
      <c r="BX25" s="655">
        <f t="shared" si="22"/>
        <v>75</v>
      </c>
      <c r="BZ25" s="779">
        <v>197</v>
      </c>
      <c r="CA25" s="625">
        <v>86</v>
      </c>
      <c r="CB25" s="625">
        <v>151</v>
      </c>
      <c r="CC25" s="620">
        <v>9</v>
      </c>
      <c r="CD25" s="780">
        <f t="shared" si="23"/>
        <v>443</v>
      </c>
      <c r="CF25" s="790" t="s">
        <v>43</v>
      </c>
      <c r="CG25" s="791">
        <f t="shared" si="32"/>
        <v>39</v>
      </c>
      <c r="CH25" s="792">
        <v>20</v>
      </c>
      <c r="CI25" s="792">
        <v>0</v>
      </c>
      <c r="CJ25" s="792">
        <v>0</v>
      </c>
      <c r="CK25" s="792">
        <v>19</v>
      </c>
      <c r="CL25" s="795">
        <v>147</v>
      </c>
      <c r="CM25" s="793">
        <f t="shared" si="5"/>
        <v>19</v>
      </c>
      <c r="CN25" s="620">
        <v>19</v>
      </c>
      <c r="CO25" s="620">
        <v>0</v>
      </c>
      <c r="CP25" s="620">
        <v>0</v>
      </c>
      <c r="CQ25" s="620">
        <v>0</v>
      </c>
      <c r="CR25" s="620">
        <v>0</v>
      </c>
      <c r="CS25" s="620">
        <v>0</v>
      </c>
      <c r="CT25" s="620">
        <v>0</v>
      </c>
      <c r="CU25" s="794">
        <v>0</v>
      </c>
      <c r="CW25" s="635" t="s">
        <v>184</v>
      </c>
      <c r="CX25" s="631">
        <v>195</v>
      </c>
      <c r="CY25" s="631">
        <v>81</v>
      </c>
      <c r="CZ25" s="631">
        <v>142</v>
      </c>
      <c r="DA25" s="633">
        <v>10</v>
      </c>
      <c r="DB25" s="634">
        <v>428</v>
      </c>
      <c r="DE25" s="609" t="s">
        <v>184</v>
      </c>
      <c r="DF25" s="625">
        <f t="shared" si="24"/>
        <v>197</v>
      </c>
      <c r="DG25" s="625">
        <f t="shared" si="25"/>
        <v>86</v>
      </c>
      <c r="DH25" s="625">
        <f t="shared" si="26"/>
        <v>151</v>
      </c>
      <c r="DI25" s="625">
        <f t="shared" si="27"/>
        <v>9</v>
      </c>
      <c r="DJ25" s="626">
        <f t="shared" si="28"/>
        <v>443</v>
      </c>
      <c r="DL25" s="627" t="s">
        <v>184</v>
      </c>
      <c r="DM25" s="628">
        <f t="shared" si="7"/>
        <v>0</v>
      </c>
      <c r="DN25" s="628">
        <f t="shared" si="8"/>
        <v>0</v>
      </c>
      <c r="DO25" s="628">
        <f t="shared" si="9"/>
        <v>0</v>
      </c>
      <c r="DP25" s="628">
        <f t="shared" si="10"/>
        <v>0</v>
      </c>
      <c r="DQ25" s="628">
        <f t="shared" si="11"/>
        <v>0</v>
      </c>
      <c r="DR25" s="629" t="b">
        <f t="shared" si="29"/>
        <v>1</v>
      </c>
      <c r="DS25" s="630"/>
    </row>
    <row r="26" spans="2:123" s="612" customFormat="1" ht="18.75" customHeight="1">
      <c r="B26" s="654" t="s">
        <v>185</v>
      </c>
      <c r="C26" s="610">
        <v>212</v>
      </c>
      <c r="D26" s="610">
        <v>182</v>
      </c>
      <c r="E26" s="610">
        <v>13238</v>
      </c>
      <c r="F26" s="611">
        <f t="shared" si="30"/>
        <v>13632</v>
      </c>
      <c r="G26" s="610">
        <v>66</v>
      </c>
      <c r="H26" s="610">
        <v>31</v>
      </c>
      <c r="I26" s="610">
        <v>8673</v>
      </c>
      <c r="J26" s="611">
        <f t="shared" si="12"/>
        <v>8770</v>
      </c>
      <c r="K26" s="610">
        <v>91</v>
      </c>
      <c r="L26" s="610">
        <v>50</v>
      </c>
      <c r="M26" s="610">
        <v>7194</v>
      </c>
      <c r="N26" s="611">
        <f t="shared" si="13"/>
        <v>7335</v>
      </c>
      <c r="O26" s="610">
        <v>42</v>
      </c>
      <c r="P26" s="610">
        <v>7</v>
      </c>
      <c r="Q26" s="610">
        <v>766</v>
      </c>
      <c r="R26" s="611">
        <f t="shared" si="33"/>
        <v>815</v>
      </c>
      <c r="S26" s="610">
        <v>2</v>
      </c>
      <c r="T26" s="655">
        <f t="shared" si="14"/>
        <v>30554</v>
      </c>
      <c r="V26" s="666" t="s">
        <v>44</v>
      </c>
      <c r="W26" s="613">
        <v>67</v>
      </c>
      <c r="X26" s="614">
        <v>6</v>
      </c>
      <c r="Y26" s="614">
        <v>3</v>
      </c>
      <c r="Z26" s="614">
        <v>0</v>
      </c>
      <c r="AA26" s="613">
        <v>13</v>
      </c>
      <c r="AB26" s="614">
        <v>2</v>
      </c>
      <c r="AC26" s="614">
        <v>0</v>
      </c>
      <c r="AD26" s="614">
        <v>0</v>
      </c>
      <c r="AE26" s="613">
        <v>21</v>
      </c>
      <c r="AF26" s="614">
        <v>3</v>
      </c>
      <c r="AG26" s="614">
        <v>0</v>
      </c>
      <c r="AH26" s="614">
        <v>5</v>
      </c>
      <c r="AI26" s="613">
        <v>3</v>
      </c>
      <c r="AJ26" s="614">
        <v>0</v>
      </c>
      <c r="AK26" s="614">
        <v>0</v>
      </c>
      <c r="AL26" s="614">
        <v>0</v>
      </c>
      <c r="AM26" s="613">
        <v>32</v>
      </c>
      <c r="AN26" s="614">
        <v>2</v>
      </c>
      <c r="AO26" s="614">
        <v>6</v>
      </c>
      <c r="AP26" s="614">
        <v>2</v>
      </c>
      <c r="AQ26" s="613">
        <v>15</v>
      </c>
      <c r="AR26" s="614">
        <v>0</v>
      </c>
      <c r="AS26" s="614">
        <v>4</v>
      </c>
      <c r="AT26" s="614">
        <v>0</v>
      </c>
      <c r="AU26" s="613">
        <v>4</v>
      </c>
      <c r="AV26" s="614">
        <v>0</v>
      </c>
      <c r="AW26" s="614">
        <v>0</v>
      </c>
      <c r="AX26" s="614">
        <v>0</v>
      </c>
      <c r="AY26" s="613">
        <v>1</v>
      </c>
      <c r="AZ26" s="614">
        <v>0</v>
      </c>
      <c r="BA26" s="614">
        <v>0</v>
      </c>
      <c r="BB26" s="614">
        <v>0</v>
      </c>
      <c r="BC26" s="615">
        <f t="shared" si="15"/>
        <v>124</v>
      </c>
      <c r="BD26" s="615">
        <f t="shared" si="16"/>
        <v>11</v>
      </c>
      <c r="BE26" s="615">
        <f t="shared" si="17"/>
        <v>9</v>
      </c>
      <c r="BF26" s="667">
        <f t="shared" si="18"/>
        <v>7</v>
      </c>
      <c r="BG26" s="674"/>
      <c r="BH26" s="675">
        <f t="shared" si="31"/>
        <v>32</v>
      </c>
      <c r="BI26" s="615">
        <f t="shared" si="19"/>
        <v>2</v>
      </c>
      <c r="BJ26" s="615">
        <f t="shared" si="20"/>
        <v>4</v>
      </c>
      <c r="BK26" s="667">
        <f t="shared" si="21"/>
        <v>0</v>
      </c>
      <c r="BL26" s="674">
        <v>0</v>
      </c>
      <c r="BM26" s="616">
        <v>23</v>
      </c>
      <c r="BN26" s="617">
        <v>6</v>
      </c>
      <c r="BO26" s="617">
        <v>14</v>
      </c>
      <c r="BP26" s="617">
        <v>1</v>
      </c>
      <c r="BQ26" s="615">
        <v>44</v>
      </c>
      <c r="BR26" s="618"/>
      <c r="BS26" s="677" t="s">
        <v>185</v>
      </c>
      <c r="BT26" s="620">
        <v>77</v>
      </c>
      <c r="BU26" s="620">
        <v>15</v>
      </c>
      <c r="BV26" s="620">
        <v>16</v>
      </c>
      <c r="BW26" s="620">
        <v>5</v>
      </c>
      <c r="BX26" s="655">
        <f t="shared" si="22"/>
        <v>113</v>
      </c>
      <c r="BZ26" s="779">
        <v>337</v>
      </c>
      <c r="CA26" s="625">
        <v>190</v>
      </c>
      <c r="CB26" s="625">
        <v>175</v>
      </c>
      <c r="CC26" s="620">
        <v>31</v>
      </c>
      <c r="CD26" s="780">
        <f t="shared" si="23"/>
        <v>733</v>
      </c>
      <c r="CF26" s="790" t="s">
        <v>44</v>
      </c>
      <c r="CG26" s="791">
        <f t="shared" si="32"/>
        <v>65</v>
      </c>
      <c r="CH26" s="792">
        <v>18</v>
      </c>
      <c r="CI26" s="792">
        <v>0</v>
      </c>
      <c r="CJ26" s="792">
        <v>0</v>
      </c>
      <c r="CK26" s="792">
        <v>47</v>
      </c>
      <c r="CL26" s="795">
        <v>177</v>
      </c>
      <c r="CM26" s="793">
        <f t="shared" si="5"/>
        <v>17</v>
      </c>
      <c r="CN26" s="620">
        <v>17</v>
      </c>
      <c r="CO26" s="620">
        <v>0</v>
      </c>
      <c r="CP26" s="620">
        <v>0</v>
      </c>
      <c r="CQ26" s="620">
        <v>0</v>
      </c>
      <c r="CR26" s="620">
        <v>0</v>
      </c>
      <c r="CS26" s="620">
        <v>0</v>
      </c>
      <c r="CT26" s="620">
        <v>0</v>
      </c>
      <c r="CU26" s="794">
        <v>0</v>
      </c>
      <c r="CW26" s="635" t="s">
        <v>185</v>
      </c>
      <c r="CX26" s="631">
        <v>350</v>
      </c>
      <c r="CY26" s="631">
        <v>185</v>
      </c>
      <c r="CZ26" s="631">
        <v>155</v>
      </c>
      <c r="DA26" s="633">
        <v>32</v>
      </c>
      <c r="DB26" s="634">
        <v>722</v>
      </c>
      <c r="DE26" s="609" t="s">
        <v>185</v>
      </c>
      <c r="DF26" s="625">
        <f t="shared" si="24"/>
        <v>340</v>
      </c>
      <c r="DG26" s="625">
        <f t="shared" si="25"/>
        <v>191</v>
      </c>
      <c r="DH26" s="625">
        <f t="shared" si="26"/>
        <v>171</v>
      </c>
      <c r="DI26" s="625">
        <f t="shared" si="27"/>
        <v>31</v>
      </c>
      <c r="DJ26" s="626">
        <f t="shared" si="28"/>
        <v>733</v>
      </c>
      <c r="DL26" s="627" t="s">
        <v>185</v>
      </c>
      <c r="DM26" s="628">
        <f t="shared" si="7"/>
        <v>-3</v>
      </c>
      <c r="DN26" s="628">
        <f t="shared" si="8"/>
        <v>-1</v>
      </c>
      <c r="DO26" s="628">
        <f t="shared" si="9"/>
        <v>4</v>
      </c>
      <c r="DP26" s="628">
        <f t="shared" si="10"/>
        <v>0</v>
      </c>
      <c r="DQ26" s="628">
        <f t="shared" si="11"/>
        <v>0</v>
      </c>
      <c r="DR26" s="629" t="b">
        <f t="shared" si="29"/>
        <v>1</v>
      </c>
      <c r="DS26" s="630"/>
    </row>
    <row r="27" spans="2:123" s="612" customFormat="1" ht="18.75" customHeight="1">
      <c r="B27" s="654" t="s">
        <v>186</v>
      </c>
      <c r="C27" s="610">
        <v>100</v>
      </c>
      <c r="D27" s="610">
        <v>101</v>
      </c>
      <c r="E27" s="610">
        <v>9045</v>
      </c>
      <c r="F27" s="611">
        <f t="shared" si="30"/>
        <v>9246</v>
      </c>
      <c r="G27" s="610">
        <v>55</v>
      </c>
      <c r="H27" s="610">
        <v>31</v>
      </c>
      <c r="I27" s="610">
        <v>8276</v>
      </c>
      <c r="J27" s="611">
        <f t="shared" si="12"/>
        <v>8362</v>
      </c>
      <c r="K27" s="610">
        <v>39</v>
      </c>
      <c r="L27" s="610">
        <v>43</v>
      </c>
      <c r="M27" s="610">
        <v>11616</v>
      </c>
      <c r="N27" s="611">
        <f t="shared" si="13"/>
        <v>11698</v>
      </c>
      <c r="O27" s="610">
        <v>26</v>
      </c>
      <c r="P27" s="610">
        <v>18</v>
      </c>
      <c r="Q27" s="610">
        <v>1516</v>
      </c>
      <c r="R27" s="611">
        <f t="shared" si="33"/>
        <v>1560</v>
      </c>
      <c r="S27" s="610">
        <v>0</v>
      </c>
      <c r="T27" s="655">
        <f t="shared" si="14"/>
        <v>30866</v>
      </c>
      <c r="V27" s="666" t="s">
        <v>45</v>
      </c>
      <c r="W27" s="613">
        <v>45</v>
      </c>
      <c r="X27" s="614">
        <v>5</v>
      </c>
      <c r="Y27" s="614">
        <v>6</v>
      </c>
      <c r="Z27" s="614">
        <v>1</v>
      </c>
      <c r="AA27" s="613">
        <v>7</v>
      </c>
      <c r="AB27" s="614">
        <v>1</v>
      </c>
      <c r="AC27" s="614">
        <v>2</v>
      </c>
      <c r="AD27" s="614">
        <v>0</v>
      </c>
      <c r="AE27" s="613">
        <v>25</v>
      </c>
      <c r="AF27" s="614">
        <v>0</v>
      </c>
      <c r="AG27" s="614">
        <v>0</v>
      </c>
      <c r="AH27" s="614">
        <v>5</v>
      </c>
      <c r="AI27" s="613">
        <v>5</v>
      </c>
      <c r="AJ27" s="614">
        <v>0</v>
      </c>
      <c r="AK27" s="614">
        <v>0</v>
      </c>
      <c r="AL27" s="614">
        <v>0</v>
      </c>
      <c r="AM27" s="613">
        <v>33</v>
      </c>
      <c r="AN27" s="614">
        <v>1</v>
      </c>
      <c r="AO27" s="614">
        <v>2</v>
      </c>
      <c r="AP27" s="614">
        <v>5</v>
      </c>
      <c r="AQ27" s="613">
        <v>9</v>
      </c>
      <c r="AR27" s="614">
        <v>1</v>
      </c>
      <c r="AS27" s="614">
        <v>1</v>
      </c>
      <c r="AT27" s="614">
        <v>2</v>
      </c>
      <c r="AU27" s="613">
        <v>5</v>
      </c>
      <c r="AV27" s="614">
        <v>0</v>
      </c>
      <c r="AW27" s="614">
        <v>1</v>
      </c>
      <c r="AX27" s="614">
        <v>0</v>
      </c>
      <c r="AY27" s="613">
        <v>2</v>
      </c>
      <c r="AZ27" s="614">
        <v>0</v>
      </c>
      <c r="BA27" s="614">
        <v>0</v>
      </c>
      <c r="BB27" s="614">
        <v>0</v>
      </c>
      <c r="BC27" s="615">
        <f t="shared" si="15"/>
        <v>108</v>
      </c>
      <c r="BD27" s="615">
        <f t="shared" si="16"/>
        <v>6</v>
      </c>
      <c r="BE27" s="615">
        <f t="shared" si="17"/>
        <v>9</v>
      </c>
      <c r="BF27" s="667">
        <f t="shared" si="18"/>
        <v>11</v>
      </c>
      <c r="BG27" s="674"/>
      <c r="BH27" s="675">
        <f t="shared" si="31"/>
        <v>23</v>
      </c>
      <c r="BI27" s="615">
        <f t="shared" si="19"/>
        <v>2</v>
      </c>
      <c r="BJ27" s="615">
        <f t="shared" si="20"/>
        <v>3</v>
      </c>
      <c r="BK27" s="667">
        <f t="shared" si="21"/>
        <v>2</v>
      </c>
      <c r="BL27" s="674">
        <v>0</v>
      </c>
      <c r="BM27" s="616">
        <v>21</v>
      </c>
      <c r="BN27" s="617">
        <v>13</v>
      </c>
      <c r="BO27" s="617">
        <v>17</v>
      </c>
      <c r="BP27" s="617">
        <v>1</v>
      </c>
      <c r="BQ27" s="615">
        <v>52</v>
      </c>
      <c r="BR27" s="618"/>
      <c r="BS27" s="677" t="s">
        <v>186</v>
      </c>
      <c r="BT27" s="620">
        <v>43</v>
      </c>
      <c r="BU27" s="620">
        <v>16</v>
      </c>
      <c r="BV27" s="620">
        <v>34</v>
      </c>
      <c r="BW27" s="620">
        <v>9</v>
      </c>
      <c r="BX27" s="655">
        <f t="shared" si="22"/>
        <v>102</v>
      </c>
      <c r="BZ27" s="779">
        <v>204</v>
      </c>
      <c r="CA27" s="625">
        <v>174</v>
      </c>
      <c r="CB27" s="625">
        <v>172</v>
      </c>
      <c r="CC27" s="620">
        <v>23</v>
      </c>
      <c r="CD27" s="780">
        <f t="shared" si="23"/>
        <v>573</v>
      </c>
      <c r="CF27" s="790" t="s">
        <v>45</v>
      </c>
      <c r="CG27" s="791">
        <f t="shared" si="32"/>
        <v>20</v>
      </c>
      <c r="CH27" s="792">
        <v>11</v>
      </c>
      <c r="CI27" s="792">
        <v>0</v>
      </c>
      <c r="CJ27" s="792">
        <v>1</v>
      </c>
      <c r="CK27" s="792">
        <v>8</v>
      </c>
      <c r="CL27" s="795">
        <v>154</v>
      </c>
      <c r="CM27" s="793">
        <f t="shared" si="5"/>
        <v>11</v>
      </c>
      <c r="CN27" s="620">
        <v>11</v>
      </c>
      <c r="CO27" s="620">
        <v>0</v>
      </c>
      <c r="CP27" s="620">
        <v>0</v>
      </c>
      <c r="CQ27" s="620">
        <v>0</v>
      </c>
      <c r="CR27" s="620">
        <v>0</v>
      </c>
      <c r="CS27" s="620">
        <v>0</v>
      </c>
      <c r="CT27" s="620">
        <v>0</v>
      </c>
      <c r="CU27" s="794">
        <v>0</v>
      </c>
      <c r="CW27" s="635" t="s">
        <v>186</v>
      </c>
      <c r="CX27" s="631">
        <v>202</v>
      </c>
      <c r="CY27" s="631">
        <v>165</v>
      </c>
      <c r="CZ27" s="631">
        <v>173</v>
      </c>
      <c r="DA27" s="633">
        <v>27</v>
      </c>
      <c r="DB27" s="634">
        <v>567</v>
      </c>
      <c r="DE27" s="609" t="s">
        <v>186</v>
      </c>
      <c r="DF27" s="625">
        <f t="shared" si="24"/>
        <v>204</v>
      </c>
      <c r="DG27" s="625">
        <f t="shared" si="25"/>
        <v>174</v>
      </c>
      <c r="DH27" s="625">
        <f t="shared" si="26"/>
        <v>172</v>
      </c>
      <c r="DI27" s="625">
        <f t="shared" si="27"/>
        <v>23</v>
      </c>
      <c r="DJ27" s="626">
        <f t="shared" si="28"/>
        <v>573</v>
      </c>
      <c r="DL27" s="627" t="s">
        <v>186</v>
      </c>
      <c r="DM27" s="628">
        <f t="shared" si="7"/>
        <v>0</v>
      </c>
      <c r="DN27" s="628">
        <f t="shared" si="8"/>
        <v>0</v>
      </c>
      <c r="DO27" s="628">
        <f t="shared" si="9"/>
        <v>0</v>
      </c>
      <c r="DP27" s="628">
        <f t="shared" si="10"/>
        <v>0</v>
      </c>
      <c r="DQ27" s="628">
        <f t="shared" si="11"/>
        <v>0</v>
      </c>
      <c r="DR27" s="629" t="b">
        <f t="shared" si="29"/>
        <v>1</v>
      </c>
      <c r="DS27" s="630"/>
    </row>
    <row r="28" spans="2:123" s="612" customFormat="1" ht="18.75" customHeight="1">
      <c r="B28" s="654" t="s">
        <v>187</v>
      </c>
      <c r="C28" s="610">
        <v>1091</v>
      </c>
      <c r="D28" s="610">
        <v>549</v>
      </c>
      <c r="E28" s="610">
        <v>19055</v>
      </c>
      <c r="F28" s="611">
        <f t="shared" si="30"/>
        <v>20695</v>
      </c>
      <c r="G28" s="610">
        <v>875</v>
      </c>
      <c r="H28" s="610">
        <v>257</v>
      </c>
      <c r="I28" s="610">
        <v>31860</v>
      </c>
      <c r="J28" s="611">
        <f t="shared" si="12"/>
        <v>32992</v>
      </c>
      <c r="K28" s="610">
        <v>1596</v>
      </c>
      <c r="L28" s="610">
        <v>245</v>
      </c>
      <c r="M28" s="610">
        <v>44481</v>
      </c>
      <c r="N28" s="611">
        <f t="shared" si="13"/>
        <v>46322</v>
      </c>
      <c r="O28" s="610">
        <v>70</v>
      </c>
      <c r="P28" s="610">
        <v>51</v>
      </c>
      <c r="Q28" s="610">
        <v>370</v>
      </c>
      <c r="R28" s="611">
        <f t="shared" si="33"/>
        <v>491</v>
      </c>
      <c r="S28" s="610">
        <v>51</v>
      </c>
      <c r="T28" s="655">
        <f t="shared" si="14"/>
        <v>100551</v>
      </c>
      <c r="V28" s="666" t="s">
        <v>46</v>
      </c>
      <c r="W28" s="613">
        <v>81</v>
      </c>
      <c r="X28" s="614">
        <v>4</v>
      </c>
      <c r="Y28" s="614">
        <v>4</v>
      </c>
      <c r="Z28" s="614">
        <v>1</v>
      </c>
      <c r="AA28" s="613">
        <v>18</v>
      </c>
      <c r="AB28" s="614">
        <v>1</v>
      </c>
      <c r="AC28" s="614">
        <v>2</v>
      </c>
      <c r="AD28" s="614">
        <v>0</v>
      </c>
      <c r="AE28" s="613">
        <v>40</v>
      </c>
      <c r="AF28" s="614">
        <v>1</v>
      </c>
      <c r="AG28" s="614">
        <v>0</v>
      </c>
      <c r="AH28" s="614">
        <v>10</v>
      </c>
      <c r="AI28" s="613">
        <v>8</v>
      </c>
      <c r="AJ28" s="614">
        <v>0</v>
      </c>
      <c r="AK28" s="614">
        <v>0</v>
      </c>
      <c r="AL28" s="614">
        <v>3</v>
      </c>
      <c r="AM28" s="613">
        <v>52</v>
      </c>
      <c r="AN28" s="614">
        <v>0</v>
      </c>
      <c r="AO28" s="614">
        <v>7</v>
      </c>
      <c r="AP28" s="614">
        <v>11</v>
      </c>
      <c r="AQ28" s="613">
        <v>15</v>
      </c>
      <c r="AR28" s="614">
        <v>0</v>
      </c>
      <c r="AS28" s="614">
        <v>3</v>
      </c>
      <c r="AT28" s="614">
        <v>2</v>
      </c>
      <c r="AU28" s="613">
        <v>11</v>
      </c>
      <c r="AV28" s="614">
        <v>2</v>
      </c>
      <c r="AW28" s="614">
        <v>1</v>
      </c>
      <c r="AX28" s="614">
        <v>0</v>
      </c>
      <c r="AY28" s="613">
        <v>3</v>
      </c>
      <c r="AZ28" s="614">
        <v>0</v>
      </c>
      <c r="BA28" s="614">
        <v>0</v>
      </c>
      <c r="BB28" s="614">
        <v>0</v>
      </c>
      <c r="BC28" s="615">
        <f t="shared" si="15"/>
        <v>184</v>
      </c>
      <c r="BD28" s="615">
        <f t="shared" si="16"/>
        <v>7</v>
      </c>
      <c r="BE28" s="615">
        <f t="shared" si="17"/>
        <v>12</v>
      </c>
      <c r="BF28" s="667">
        <f t="shared" si="18"/>
        <v>22</v>
      </c>
      <c r="BG28" s="674"/>
      <c r="BH28" s="675">
        <f t="shared" si="31"/>
        <v>44</v>
      </c>
      <c r="BI28" s="615">
        <f t="shared" si="19"/>
        <v>1</v>
      </c>
      <c r="BJ28" s="615">
        <f t="shared" si="20"/>
        <v>5</v>
      </c>
      <c r="BK28" s="667">
        <f t="shared" si="21"/>
        <v>5</v>
      </c>
      <c r="BL28" s="674">
        <v>0</v>
      </c>
      <c r="BM28" s="616">
        <v>66</v>
      </c>
      <c r="BN28" s="617">
        <v>53</v>
      </c>
      <c r="BO28" s="617">
        <v>82</v>
      </c>
      <c r="BP28" s="617">
        <v>62</v>
      </c>
      <c r="BQ28" s="615">
        <v>263</v>
      </c>
      <c r="BR28" s="618"/>
      <c r="BS28" s="677" t="s">
        <v>187</v>
      </c>
      <c r="BT28" s="620">
        <v>88</v>
      </c>
      <c r="BU28" s="620">
        <v>39</v>
      </c>
      <c r="BV28" s="620">
        <v>52</v>
      </c>
      <c r="BW28" s="620">
        <v>7</v>
      </c>
      <c r="BX28" s="655">
        <f t="shared" si="22"/>
        <v>186</v>
      </c>
      <c r="BZ28" s="779">
        <v>359</v>
      </c>
      <c r="CA28" s="625">
        <v>474</v>
      </c>
      <c r="CB28" s="625">
        <v>541</v>
      </c>
      <c r="CC28" s="620">
        <v>50</v>
      </c>
      <c r="CD28" s="780">
        <f t="shared" si="23"/>
        <v>1424</v>
      </c>
      <c r="CF28" s="790" t="s">
        <v>46</v>
      </c>
      <c r="CG28" s="791">
        <f t="shared" si="32"/>
        <v>117</v>
      </c>
      <c r="CH28" s="792">
        <v>20</v>
      </c>
      <c r="CI28" s="792">
        <v>0</v>
      </c>
      <c r="CJ28" s="792">
        <v>0</v>
      </c>
      <c r="CK28" s="792">
        <v>97</v>
      </c>
      <c r="CL28" s="795">
        <v>168</v>
      </c>
      <c r="CM28" s="793">
        <f t="shared" si="5"/>
        <v>36</v>
      </c>
      <c r="CN28" s="620">
        <v>20</v>
      </c>
      <c r="CO28" s="620">
        <v>0</v>
      </c>
      <c r="CP28" s="620">
        <v>0</v>
      </c>
      <c r="CQ28" s="620">
        <v>0</v>
      </c>
      <c r="CR28" s="620">
        <v>0</v>
      </c>
      <c r="CS28" s="620">
        <v>0</v>
      </c>
      <c r="CT28" s="620">
        <v>16</v>
      </c>
      <c r="CU28" s="794">
        <v>0</v>
      </c>
      <c r="CW28" s="635" t="s">
        <v>187</v>
      </c>
      <c r="CX28" s="631">
        <v>366</v>
      </c>
      <c r="CY28" s="631">
        <v>473</v>
      </c>
      <c r="CZ28" s="631">
        <v>541</v>
      </c>
      <c r="DA28" s="633">
        <v>46</v>
      </c>
      <c r="DB28" s="634">
        <v>1426</v>
      </c>
      <c r="DE28" s="609" t="s">
        <v>187</v>
      </c>
      <c r="DF28" s="625">
        <f t="shared" si="24"/>
        <v>359</v>
      </c>
      <c r="DG28" s="625">
        <f t="shared" si="25"/>
        <v>474</v>
      </c>
      <c r="DH28" s="625">
        <f t="shared" si="26"/>
        <v>541</v>
      </c>
      <c r="DI28" s="625">
        <f t="shared" si="27"/>
        <v>50</v>
      </c>
      <c r="DJ28" s="626">
        <f t="shared" si="28"/>
        <v>1424</v>
      </c>
      <c r="DL28" s="627" t="s">
        <v>187</v>
      </c>
      <c r="DM28" s="628">
        <f t="shared" si="7"/>
        <v>0</v>
      </c>
      <c r="DN28" s="628">
        <f t="shared" si="8"/>
        <v>0</v>
      </c>
      <c r="DO28" s="628">
        <f t="shared" si="9"/>
        <v>0</v>
      </c>
      <c r="DP28" s="628">
        <f t="shared" si="10"/>
        <v>0</v>
      </c>
      <c r="DQ28" s="628">
        <f t="shared" si="11"/>
        <v>0</v>
      </c>
      <c r="DR28" s="629" t="b">
        <f t="shared" si="29"/>
        <v>1</v>
      </c>
      <c r="DS28" s="630"/>
    </row>
    <row r="29" spans="2:123" s="612" customFormat="1" ht="18.75" customHeight="1">
      <c r="B29" s="654" t="s">
        <v>188</v>
      </c>
      <c r="C29" s="610">
        <v>523</v>
      </c>
      <c r="D29" s="610">
        <v>115</v>
      </c>
      <c r="E29" s="610">
        <v>6993</v>
      </c>
      <c r="F29" s="611">
        <f t="shared" si="30"/>
        <v>7631</v>
      </c>
      <c r="G29" s="610">
        <v>371</v>
      </c>
      <c r="H29" s="610">
        <v>62</v>
      </c>
      <c r="I29" s="610">
        <v>13913</v>
      </c>
      <c r="J29" s="611">
        <f t="shared" si="12"/>
        <v>14346</v>
      </c>
      <c r="K29" s="610">
        <v>303</v>
      </c>
      <c r="L29" s="610">
        <v>45</v>
      </c>
      <c r="M29" s="610">
        <v>14642</v>
      </c>
      <c r="N29" s="611">
        <f t="shared" si="13"/>
        <v>14990</v>
      </c>
      <c r="O29" s="610">
        <v>291</v>
      </c>
      <c r="P29" s="610">
        <v>80</v>
      </c>
      <c r="Q29" s="610">
        <v>8036</v>
      </c>
      <c r="R29" s="611">
        <f t="shared" si="33"/>
        <v>8407</v>
      </c>
      <c r="S29" s="610">
        <v>711</v>
      </c>
      <c r="T29" s="655">
        <f t="shared" si="14"/>
        <v>46085</v>
      </c>
      <c r="V29" s="666" t="s">
        <v>47</v>
      </c>
      <c r="W29" s="613">
        <v>39</v>
      </c>
      <c r="X29" s="614">
        <v>15</v>
      </c>
      <c r="Y29" s="614">
        <v>0</v>
      </c>
      <c r="Z29" s="614">
        <v>0</v>
      </c>
      <c r="AA29" s="613">
        <v>10</v>
      </c>
      <c r="AB29" s="614">
        <v>5</v>
      </c>
      <c r="AC29" s="614">
        <v>0</v>
      </c>
      <c r="AD29" s="614">
        <v>0</v>
      </c>
      <c r="AE29" s="613">
        <v>30</v>
      </c>
      <c r="AF29" s="614">
        <v>9</v>
      </c>
      <c r="AG29" s="614">
        <v>0</v>
      </c>
      <c r="AH29" s="614">
        <v>1</v>
      </c>
      <c r="AI29" s="613">
        <v>9</v>
      </c>
      <c r="AJ29" s="614">
        <v>3</v>
      </c>
      <c r="AK29" s="614">
        <v>0</v>
      </c>
      <c r="AL29" s="614">
        <v>0</v>
      </c>
      <c r="AM29" s="613">
        <v>26</v>
      </c>
      <c r="AN29" s="614">
        <v>11</v>
      </c>
      <c r="AO29" s="614">
        <v>2</v>
      </c>
      <c r="AP29" s="614">
        <v>0</v>
      </c>
      <c r="AQ29" s="613">
        <v>10</v>
      </c>
      <c r="AR29" s="614">
        <v>7</v>
      </c>
      <c r="AS29" s="614">
        <v>0</v>
      </c>
      <c r="AT29" s="614">
        <v>0</v>
      </c>
      <c r="AU29" s="613">
        <v>23</v>
      </c>
      <c r="AV29" s="614">
        <v>8</v>
      </c>
      <c r="AW29" s="614">
        <v>0</v>
      </c>
      <c r="AX29" s="614">
        <v>0</v>
      </c>
      <c r="AY29" s="613">
        <v>11</v>
      </c>
      <c r="AZ29" s="614">
        <v>6</v>
      </c>
      <c r="BA29" s="614">
        <v>0</v>
      </c>
      <c r="BB29" s="614">
        <v>0</v>
      </c>
      <c r="BC29" s="615">
        <f t="shared" si="15"/>
        <v>118</v>
      </c>
      <c r="BD29" s="615">
        <f t="shared" si="16"/>
        <v>43</v>
      </c>
      <c r="BE29" s="615">
        <f t="shared" si="17"/>
        <v>2</v>
      </c>
      <c r="BF29" s="667">
        <f t="shared" si="18"/>
        <v>1</v>
      </c>
      <c r="BG29" s="674"/>
      <c r="BH29" s="675">
        <f t="shared" si="31"/>
        <v>40</v>
      </c>
      <c r="BI29" s="615">
        <f t="shared" si="19"/>
        <v>21</v>
      </c>
      <c r="BJ29" s="615">
        <f t="shared" si="20"/>
        <v>0</v>
      </c>
      <c r="BK29" s="667">
        <f t="shared" si="21"/>
        <v>0</v>
      </c>
      <c r="BL29" s="674">
        <v>0</v>
      </c>
      <c r="BM29" s="616">
        <v>15</v>
      </c>
      <c r="BN29" s="617">
        <v>9</v>
      </c>
      <c r="BO29" s="617">
        <v>10</v>
      </c>
      <c r="BP29" s="617">
        <v>7</v>
      </c>
      <c r="BQ29" s="615">
        <v>41</v>
      </c>
      <c r="BR29" s="618"/>
      <c r="BS29" s="677" t="s">
        <v>188</v>
      </c>
      <c r="BT29" s="620">
        <v>43</v>
      </c>
      <c r="BU29" s="620">
        <v>11</v>
      </c>
      <c r="BV29" s="620">
        <v>26</v>
      </c>
      <c r="BW29" s="620">
        <v>15</v>
      </c>
      <c r="BX29" s="655">
        <f t="shared" si="22"/>
        <v>95</v>
      </c>
      <c r="BZ29" s="779">
        <v>156</v>
      </c>
      <c r="CA29" s="625">
        <v>233</v>
      </c>
      <c r="CB29" s="625">
        <v>204</v>
      </c>
      <c r="CC29" s="620">
        <v>156</v>
      </c>
      <c r="CD29" s="780">
        <f t="shared" si="23"/>
        <v>749</v>
      </c>
      <c r="CF29" s="790" t="s">
        <v>270</v>
      </c>
      <c r="CG29" s="791">
        <f t="shared" si="32"/>
        <v>35</v>
      </c>
      <c r="CH29" s="792">
        <v>35</v>
      </c>
      <c r="CI29" s="792">
        <v>0</v>
      </c>
      <c r="CJ29" s="792">
        <v>0</v>
      </c>
      <c r="CK29" s="792">
        <v>0</v>
      </c>
      <c r="CL29" s="795">
        <v>358</v>
      </c>
      <c r="CM29" s="793">
        <f t="shared" si="5"/>
        <v>33</v>
      </c>
      <c r="CN29" s="625">
        <v>33</v>
      </c>
      <c r="CO29" s="620">
        <v>0</v>
      </c>
      <c r="CP29" s="620">
        <v>0</v>
      </c>
      <c r="CQ29" s="620">
        <v>0</v>
      </c>
      <c r="CR29" s="620">
        <v>0</v>
      </c>
      <c r="CS29" s="620">
        <v>0</v>
      </c>
      <c r="CT29" s="620">
        <v>0</v>
      </c>
      <c r="CU29" s="794">
        <v>0</v>
      </c>
      <c r="CW29" s="635" t="s">
        <v>188</v>
      </c>
      <c r="CX29" s="631">
        <v>160</v>
      </c>
      <c r="CY29" s="631">
        <v>214</v>
      </c>
      <c r="CZ29" s="631">
        <v>204</v>
      </c>
      <c r="DA29" s="633">
        <v>148</v>
      </c>
      <c r="DB29" s="634">
        <v>726</v>
      </c>
      <c r="DE29" s="609" t="s">
        <v>188</v>
      </c>
      <c r="DF29" s="625">
        <f t="shared" si="24"/>
        <v>156</v>
      </c>
      <c r="DG29" s="625">
        <f t="shared" si="25"/>
        <v>233</v>
      </c>
      <c r="DH29" s="625">
        <f t="shared" si="26"/>
        <v>204</v>
      </c>
      <c r="DI29" s="625">
        <f t="shared" si="27"/>
        <v>156</v>
      </c>
      <c r="DJ29" s="626">
        <f t="shared" si="28"/>
        <v>749</v>
      </c>
      <c r="DL29" s="627" t="s">
        <v>188</v>
      </c>
      <c r="DM29" s="628">
        <f t="shared" si="7"/>
        <v>0</v>
      </c>
      <c r="DN29" s="628">
        <f t="shared" si="8"/>
        <v>0</v>
      </c>
      <c r="DO29" s="628">
        <f t="shared" si="9"/>
        <v>0</v>
      </c>
      <c r="DP29" s="628">
        <f t="shared" si="10"/>
        <v>0</v>
      </c>
      <c r="DQ29" s="628">
        <f t="shared" si="11"/>
        <v>0</v>
      </c>
      <c r="DR29" s="629" t="b">
        <f t="shared" si="29"/>
        <v>1</v>
      </c>
      <c r="DS29" s="630"/>
    </row>
    <row r="30" spans="2:123" s="612" customFormat="1" ht="18.75" customHeight="1">
      <c r="B30" s="654" t="s">
        <v>189</v>
      </c>
      <c r="C30" s="610">
        <v>100</v>
      </c>
      <c r="D30" s="610">
        <v>214</v>
      </c>
      <c r="E30" s="610">
        <v>6600</v>
      </c>
      <c r="F30" s="611">
        <f t="shared" si="30"/>
        <v>6914</v>
      </c>
      <c r="G30" s="610">
        <v>103</v>
      </c>
      <c r="H30" s="610">
        <v>89</v>
      </c>
      <c r="I30" s="610">
        <v>6053</v>
      </c>
      <c r="J30" s="611">
        <f t="shared" si="12"/>
        <v>6245</v>
      </c>
      <c r="K30" s="610">
        <v>39</v>
      </c>
      <c r="L30" s="610">
        <v>124</v>
      </c>
      <c r="M30" s="610">
        <v>7128</v>
      </c>
      <c r="N30" s="611">
        <f t="shared" si="13"/>
        <v>7291</v>
      </c>
      <c r="O30" s="610">
        <v>72</v>
      </c>
      <c r="P30" s="610">
        <v>86</v>
      </c>
      <c r="Q30" s="610">
        <v>2734</v>
      </c>
      <c r="R30" s="611">
        <f t="shared" si="33"/>
        <v>2892</v>
      </c>
      <c r="S30" s="610">
        <v>19</v>
      </c>
      <c r="T30" s="655">
        <f t="shared" si="14"/>
        <v>23361</v>
      </c>
      <c r="V30" s="666" t="s">
        <v>48</v>
      </c>
      <c r="W30" s="613">
        <v>121</v>
      </c>
      <c r="X30" s="614">
        <v>15</v>
      </c>
      <c r="Y30" s="614">
        <v>6</v>
      </c>
      <c r="Z30" s="614">
        <v>2</v>
      </c>
      <c r="AA30" s="613">
        <v>38</v>
      </c>
      <c r="AB30" s="614">
        <v>5</v>
      </c>
      <c r="AC30" s="614">
        <v>1</v>
      </c>
      <c r="AD30" s="614">
        <v>1</v>
      </c>
      <c r="AE30" s="613">
        <v>58</v>
      </c>
      <c r="AF30" s="614">
        <v>5</v>
      </c>
      <c r="AG30" s="614">
        <v>2</v>
      </c>
      <c r="AH30" s="614">
        <v>8</v>
      </c>
      <c r="AI30" s="613">
        <v>5</v>
      </c>
      <c r="AJ30" s="614">
        <v>1</v>
      </c>
      <c r="AK30" s="614">
        <v>0</v>
      </c>
      <c r="AL30" s="614">
        <v>1</v>
      </c>
      <c r="AM30" s="613">
        <v>55</v>
      </c>
      <c r="AN30" s="614">
        <v>4</v>
      </c>
      <c r="AO30" s="614">
        <v>7</v>
      </c>
      <c r="AP30" s="614">
        <v>7</v>
      </c>
      <c r="AQ30" s="613">
        <v>22</v>
      </c>
      <c r="AR30" s="614">
        <v>1</v>
      </c>
      <c r="AS30" s="614">
        <v>0</v>
      </c>
      <c r="AT30" s="614">
        <v>3</v>
      </c>
      <c r="AU30" s="613">
        <v>11</v>
      </c>
      <c r="AV30" s="614">
        <v>1</v>
      </c>
      <c r="AW30" s="614">
        <v>1</v>
      </c>
      <c r="AX30" s="614">
        <v>0</v>
      </c>
      <c r="AY30" s="613">
        <v>14</v>
      </c>
      <c r="AZ30" s="614">
        <v>1</v>
      </c>
      <c r="BA30" s="614">
        <v>1</v>
      </c>
      <c r="BB30" s="614">
        <v>0</v>
      </c>
      <c r="BC30" s="615">
        <f t="shared" si="15"/>
        <v>245</v>
      </c>
      <c r="BD30" s="615">
        <f t="shared" si="16"/>
        <v>25</v>
      </c>
      <c r="BE30" s="615">
        <f t="shared" si="17"/>
        <v>16</v>
      </c>
      <c r="BF30" s="667">
        <f t="shared" si="18"/>
        <v>17</v>
      </c>
      <c r="BG30" s="674"/>
      <c r="BH30" s="675">
        <f t="shared" si="31"/>
        <v>79</v>
      </c>
      <c r="BI30" s="615">
        <f t="shared" si="19"/>
        <v>8</v>
      </c>
      <c r="BJ30" s="615">
        <f t="shared" si="20"/>
        <v>2</v>
      </c>
      <c r="BK30" s="667">
        <f t="shared" si="21"/>
        <v>5</v>
      </c>
      <c r="BL30" s="674">
        <v>0</v>
      </c>
      <c r="BM30" s="616">
        <v>7</v>
      </c>
      <c r="BN30" s="617">
        <v>4</v>
      </c>
      <c r="BO30" s="617">
        <v>2</v>
      </c>
      <c r="BP30" s="617">
        <v>0</v>
      </c>
      <c r="BQ30" s="615">
        <v>13</v>
      </c>
      <c r="BR30" s="618"/>
      <c r="BS30" s="677" t="s">
        <v>189</v>
      </c>
      <c r="BT30" s="620">
        <v>113</v>
      </c>
      <c r="BU30" s="625">
        <v>42</v>
      </c>
      <c r="BV30" s="625">
        <v>31</v>
      </c>
      <c r="BW30" s="620">
        <v>14</v>
      </c>
      <c r="BX30" s="655">
        <f t="shared" si="22"/>
        <v>200</v>
      </c>
      <c r="BZ30" s="779">
        <v>343</v>
      </c>
      <c r="CA30" s="625">
        <v>297</v>
      </c>
      <c r="CB30" s="625">
        <v>227</v>
      </c>
      <c r="CC30" s="620">
        <v>56</v>
      </c>
      <c r="CD30" s="780">
        <f t="shared" si="23"/>
        <v>923</v>
      </c>
      <c r="CF30" s="790" t="s">
        <v>272</v>
      </c>
      <c r="CG30" s="791">
        <f t="shared" si="32"/>
        <v>74</v>
      </c>
      <c r="CH30" s="792">
        <v>74</v>
      </c>
      <c r="CI30" s="792">
        <v>0</v>
      </c>
      <c r="CJ30" s="792">
        <v>0</v>
      </c>
      <c r="CK30" s="792">
        <v>0</v>
      </c>
      <c r="CL30" s="795">
        <v>199</v>
      </c>
      <c r="CM30" s="793">
        <f t="shared" si="5"/>
        <v>40</v>
      </c>
      <c r="CN30" s="625">
        <v>40</v>
      </c>
      <c r="CO30" s="620">
        <v>0</v>
      </c>
      <c r="CP30" s="620">
        <v>0</v>
      </c>
      <c r="CQ30" s="620">
        <v>0</v>
      </c>
      <c r="CR30" s="620">
        <v>0</v>
      </c>
      <c r="CS30" s="620">
        <v>0</v>
      </c>
      <c r="CT30" s="620">
        <v>0</v>
      </c>
      <c r="CU30" s="794">
        <v>0</v>
      </c>
      <c r="CW30" s="635" t="s">
        <v>189</v>
      </c>
      <c r="CX30" s="631">
        <v>335</v>
      </c>
      <c r="CY30" s="631">
        <v>279</v>
      </c>
      <c r="CZ30" s="631">
        <v>205</v>
      </c>
      <c r="DA30" s="633">
        <v>59</v>
      </c>
      <c r="DB30" s="634">
        <v>878</v>
      </c>
      <c r="DE30" s="609" t="s">
        <v>189</v>
      </c>
      <c r="DF30" s="625">
        <f t="shared" si="24"/>
        <v>343</v>
      </c>
      <c r="DG30" s="625">
        <f t="shared" si="25"/>
        <v>295</v>
      </c>
      <c r="DH30" s="625">
        <f t="shared" si="26"/>
        <v>229</v>
      </c>
      <c r="DI30" s="625">
        <f t="shared" si="27"/>
        <v>56</v>
      </c>
      <c r="DJ30" s="626">
        <f t="shared" si="28"/>
        <v>923</v>
      </c>
      <c r="DL30" s="627" t="s">
        <v>189</v>
      </c>
      <c r="DM30" s="628">
        <f t="shared" si="7"/>
        <v>0</v>
      </c>
      <c r="DN30" s="628">
        <f t="shared" si="8"/>
        <v>2</v>
      </c>
      <c r="DO30" s="628">
        <f t="shared" si="9"/>
        <v>-2</v>
      </c>
      <c r="DP30" s="628">
        <f t="shared" si="10"/>
        <v>0</v>
      </c>
      <c r="DQ30" s="628">
        <f t="shared" si="11"/>
        <v>0</v>
      </c>
      <c r="DR30" s="629" t="b">
        <f t="shared" si="29"/>
        <v>1</v>
      </c>
      <c r="DS30" s="630"/>
    </row>
    <row r="31" spans="2:123" s="612" customFormat="1" ht="18.75" customHeight="1">
      <c r="B31" s="654" t="s">
        <v>190</v>
      </c>
      <c r="C31" s="610">
        <v>319</v>
      </c>
      <c r="D31" s="610">
        <v>286</v>
      </c>
      <c r="E31" s="610">
        <v>19316</v>
      </c>
      <c r="F31" s="611">
        <f t="shared" si="30"/>
        <v>19921</v>
      </c>
      <c r="G31" s="610">
        <v>112</v>
      </c>
      <c r="H31" s="610">
        <v>97</v>
      </c>
      <c r="I31" s="610">
        <v>19042</v>
      </c>
      <c r="J31" s="611">
        <f t="shared" si="12"/>
        <v>19251</v>
      </c>
      <c r="K31" s="610">
        <v>171</v>
      </c>
      <c r="L31" s="610">
        <v>194</v>
      </c>
      <c r="M31" s="610">
        <v>22762</v>
      </c>
      <c r="N31" s="611">
        <f t="shared" si="13"/>
        <v>23127</v>
      </c>
      <c r="O31" s="610">
        <v>63</v>
      </c>
      <c r="P31" s="610">
        <v>33</v>
      </c>
      <c r="Q31" s="610">
        <v>356</v>
      </c>
      <c r="R31" s="611">
        <f t="shared" si="33"/>
        <v>452</v>
      </c>
      <c r="S31" s="610">
        <v>85</v>
      </c>
      <c r="T31" s="655">
        <f t="shared" si="14"/>
        <v>62836</v>
      </c>
      <c r="V31" s="666" t="s">
        <v>49</v>
      </c>
      <c r="W31" s="613">
        <v>101</v>
      </c>
      <c r="X31" s="614">
        <v>11</v>
      </c>
      <c r="Y31" s="614">
        <v>2</v>
      </c>
      <c r="Z31" s="614">
        <v>0</v>
      </c>
      <c r="AA31" s="613">
        <v>37</v>
      </c>
      <c r="AB31" s="614">
        <v>2</v>
      </c>
      <c r="AC31" s="614">
        <v>1</v>
      </c>
      <c r="AD31" s="614">
        <v>0</v>
      </c>
      <c r="AE31" s="613">
        <v>45</v>
      </c>
      <c r="AF31" s="614">
        <v>2</v>
      </c>
      <c r="AG31" s="614">
        <v>0</v>
      </c>
      <c r="AH31" s="614">
        <v>10</v>
      </c>
      <c r="AI31" s="613">
        <v>13</v>
      </c>
      <c r="AJ31" s="614">
        <v>2</v>
      </c>
      <c r="AK31" s="614">
        <v>0</v>
      </c>
      <c r="AL31" s="614">
        <v>4</v>
      </c>
      <c r="AM31" s="613">
        <v>56</v>
      </c>
      <c r="AN31" s="614">
        <v>1</v>
      </c>
      <c r="AO31" s="614">
        <v>1</v>
      </c>
      <c r="AP31" s="614">
        <v>7</v>
      </c>
      <c r="AQ31" s="613">
        <v>24</v>
      </c>
      <c r="AR31" s="614">
        <v>1</v>
      </c>
      <c r="AS31" s="614">
        <v>0</v>
      </c>
      <c r="AT31" s="614">
        <v>3</v>
      </c>
      <c r="AU31" s="613">
        <v>0</v>
      </c>
      <c r="AV31" s="614">
        <v>0</v>
      </c>
      <c r="AW31" s="614">
        <v>0</v>
      </c>
      <c r="AX31" s="614">
        <v>0</v>
      </c>
      <c r="AY31" s="613">
        <v>0</v>
      </c>
      <c r="AZ31" s="614">
        <v>0</v>
      </c>
      <c r="BA31" s="614">
        <v>0</v>
      </c>
      <c r="BB31" s="614">
        <v>0</v>
      </c>
      <c r="BC31" s="615">
        <f t="shared" si="15"/>
        <v>202</v>
      </c>
      <c r="BD31" s="615">
        <f t="shared" si="16"/>
        <v>14</v>
      </c>
      <c r="BE31" s="615">
        <f t="shared" si="17"/>
        <v>3</v>
      </c>
      <c r="BF31" s="667">
        <f t="shared" si="18"/>
        <v>17</v>
      </c>
      <c r="BG31" s="674"/>
      <c r="BH31" s="675">
        <f t="shared" si="31"/>
        <v>74</v>
      </c>
      <c r="BI31" s="615">
        <f t="shared" si="19"/>
        <v>5</v>
      </c>
      <c r="BJ31" s="615">
        <f t="shared" si="20"/>
        <v>1</v>
      </c>
      <c r="BK31" s="667">
        <f t="shared" si="21"/>
        <v>7</v>
      </c>
      <c r="BL31" s="674">
        <v>0</v>
      </c>
      <c r="BM31" s="616">
        <v>13</v>
      </c>
      <c r="BN31" s="617">
        <v>6</v>
      </c>
      <c r="BO31" s="617">
        <v>3</v>
      </c>
      <c r="BP31" s="617">
        <v>0</v>
      </c>
      <c r="BQ31" s="615">
        <v>22</v>
      </c>
      <c r="BR31" s="618"/>
      <c r="BS31" s="677" t="s">
        <v>190</v>
      </c>
      <c r="BT31" s="620">
        <v>115</v>
      </c>
      <c r="BU31" s="620">
        <v>27</v>
      </c>
      <c r="BV31" s="620">
        <v>51</v>
      </c>
      <c r="BW31" s="620">
        <v>0</v>
      </c>
      <c r="BX31" s="655">
        <f t="shared" si="22"/>
        <v>193</v>
      </c>
      <c r="BZ31" s="779">
        <v>388</v>
      </c>
      <c r="CA31" s="625">
        <v>386</v>
      </c>
      <c r="CB31" s="625">
        <v>376</v>
      </c>
      <c r="CC31" s="620">
        <v>0</v>
      </c>
      <c r="CD31" s="780">
        <f t="shared" si="23"/>
        <v>1150</v>
      </c>
      <c r="CF31" s="790" t="s">
        <v>49</v>
      </c>
      <c r="CG31" s="791">
        <f t="shared" si="32"/>
        <v>87</v>
      </c>
      <c r="CH31" s="792">
        <v>87</v>
      </c>
      <c r="CI31" s="792">
        <v>0</v>
      </c>
      <c r="CJ31" s="792">
        <v>0</v>
      </c>
      <c r="CK31" s="792">
        <v>0</v>
      </c>
      <c r="CL31" s="795">
        <v>305</v>
      </c>
      <c r="CM31" s="793">
        <f t="shared" si="5"/>
        <v>54</v>
      </c>
      <c r="CN31" s="625">
        <v>53</v>
      </c>
      <c r="CO31" s="625">
        <v>0</v>
      </c>
      <c r="CP31" s="625">
        <v>0</v>
      </c>
      <c r="CQ31" s="625">
        <v>0</v>
      </c>
      <c r="CR31" s="625">
        <v>0</v>
      </c>
      <c r="CS31" s="625">
        <v>1</v>
      </c>
      <c r="CT31" s="625">
        <v>0</v>
      </c>
      <c r="CU31" s="796">
        <v>0</v>
      </c>
      <c r="CW31" s="635" t="s">
        <v>190</v>
      </c>
      <c r="CX31" s="631">
        <v>402</v>
      </c>
      <c r="CY31" s="631">
        <v>368</v>
      </c>
      <c r="CZ31" s="631">
        <v>371</v>
      </c>
      <c r="DA31" s="633">
        <v>0</v>
      </c>
      <c r="DB31" s="634">
        <v>1141</v>
      </c>
      <c r="DE31" s="609" t="s">
        <v>190</v>
      </c>
      <c r="DF31" s="625">
        <f t="shared" si="24"/>
        <v>388</v>
      </c>
      <c r="DG31" s="625">
        <f t="shared" si="25"/>
        <v>386</v>
      </c>
      <c r="DH31" s="625">
        <f t="shared" si="26"/>
        <v>376</v>
      </c>
      <c r="DI31" s="625">
        <f t="shared" si="27"/>
        <v>0</v>
      </c>
      <c r="DJ31" s="626">
        <f t="shared" si="28"/>
        <v>1150</v>
      </c>
      <c r="DL31" s="627" t="s">
        <v>190</v>
      </c>
      <c r="DM31" s="628">
        <f t="shared" si="7"/>
        <v>0</v>
      </c>
      <c r="DN31" s="628">
        <f t="shared" si="8"/>
        <v>0</v>
      </c>
      <c r="DO31" s="628">
        <f t="shared" si="9"/>
        <v>0</v>
      </c>
      <c r="DP31" s="628">
        <f t="shared" si="10"/>
        <v>0</v>
      </c>
      <c r="DQ31" s="628">
        <f t="shared" si="11"/>
        <v>0</v>
      </c>
      <c r="DR31" s="629" t="b">
        <f t="shared" si="29"/>
        <v>1</v>
      </c>
      <c r="DS31" s="630"/>
    </row>
    <row r="32" spans="2:123" s="612" customFormat="1" ht="18.75" customHeight="1">
      <c r="B32" s="654" t="s">
        <v>191</v>
      </c>
      <c r="C32" s="610">
        <v>220</v>
      </c>
      <c r="D32" s="610">
        <v>280</v>
      </c>
      <c r="E32" s="610">
        <v>10268</v>
      </c>
      <c r="F32" s="611">
        <f t="shared" si="30"/>
        <v>10768</v>
      </c>
      <c r="G32" s="610">
        <v>56</v>
      </c>
      <c r="H32" s="610">
        <v>98</v>
      </c>
      <c r="I32" s="610">
        <v>13193</v>
      </c>
      <c r="J32" s="611">
        <f t="shared" si="12"/>
        <v>13347</v>
      </c>
      <c r="K32" s="610">
        <v>99</v>
      </c>
      <c r="L32" s="610">
        <v>204</v>
      </c>
      <c r="M32" s="610">
        <v>17897</v>
      </c>
      <c r="N32" s="611">
        <f t="shared" si="13"/>
        <v>18200</v>
      </c>
      <c r="O32" s="610">
        <v>68</v>
      </c>
      <c r="P32" s="610">
        <v>71</v>
      </c>
      <c r="Q32" s="610">
        <v>1750</v>
      </c>
      <c r="R32" s="611">
        <f t="shared" si="33"/>
        <v>1889</v>
      </c>
      <c r="S32" s="610">
        <v>2</v>
      </c>
      <c r="T32" s="655">
        <f t="shared" si="14"/>
        <v>44206</v>
      </c>
      <c r="V32" s="666" t="s">
        <v>50</v>
      </c>
      <c r="W32" s="613">
        <v>159</v>
      </c>
      <c r="X32" s="614">
        <v>30</v>
      </c>
      <c r="Y32" s="614">
        <v>12</v>
      </c>
      <c r="Z32" s="614">
        <v>4</v>
      </c>
      <c r="AA32" s="613">
        <v>48</v>
      </c>
      <c r="AB32" s="614">
        <v>6</v>
      </c>
      <c r="AC32" s="614">
        <v>5</v>
      </c>
      <c r="AD32" s="614">
        <v>4</v>
      </c>
      <c r="AE32" s="613">
        <v>73</v>
      </c>
      <c r="AF32" s="614">
        <v>6</v>
      </c>
      <c r="AG32" s="614">
        <v>2</v>
      </c>
      <c r="AH32" s="614">
        <v>21</v>
      </c>
      <c r="AI32" s="613">
        <v>14</v>
      </c>
      <c r="AJ32" s="614">
        <v>0</v>
      </c>
      <c r="AK32" s="614">
        <v>0</v>
      </c>
      <c r="AL32" s="614">
        <v>3</v>
      </c>
      <c r="AM32" s="613">
        <v>126</v>
      </c>
      <c r="AN32" s="614">
        <v>9</v>
      </c>
      <c r="AO32" s="614">
        <v>10</v>
      </c>
      <c r="AP32" s="614">
        <v>8</v>
      </c>
      <c r="AQ32" s="613">
        <v>70</v>
      </c>
      <c r="AR32" s="614">
        <v>5</v>
      </c>
      <c r="AS32" s="614">
        <v>4</v>
      </c>
      <c r="AT32" s="614">
        <v>6</v>
      </c>
      <c r="AU32" s="613">
        <v>20</v>
      </c>
      <c r="AV32" s="614">
        <v>5</v>
      </c>
      <c r="AW32" s="614">
        <v>3</v>
      </c>
      <c r="AX32" s="614">
        <v>0</v>
      </c>
      <c r="AY32" s="613">
        <v>8</v>
      </c>
      <c r="AZ32" s="614">
        <v>3</v>
      </c>
      <c r="BA32" s="614">
        <v>1</v>
      </c>
      <c r="BB32" s="614">
        <v>0</v>
      </c>
      <c r="BC32" s="615">
        <f t="shared" si="15"/>
        <v>378</v>
      </c>
      <c r="BD32" s="615">
        <f t="shared" si="16"/>
        <v>50</v>
      </c>
      <c r="BE32" s="615">
        <f t="shared" si="17"/>
        <v>27</v>
      </c>
      <c r="BF32" s="667">
        <f t="shared" si="18"/>
        <v>33</v>
      </c>
      <c r="BG32" s="674"/>
      <c r="BH32" s="675">
        <f t="shared" si="31"/>
        <v>140</v>
      </c>
      <c r="BI32" s="615">
        <f t="shared" si="19"/>
        <v>14</v>
      </c>
      <c r="BJ32" s="615">
        <f t="shared" si="20"/>
        <v>10</v>
      </c>
      <c r="BK32" s="667">
        <f t="shared" si="21"/>
        <v>13</v>
      </c>
      <c r="BL32" s="674">
        <v>0</v>
      </c>
      <c r="BM32" s="616">
        <v>91</v>
      </c>
      <c r="BN32" s="617">
        <v>32</v>
      </c>
      <c r="BO32" s="617">
        <v>70</v>
      </c>
      <c r="BP32" s="617">
        <v>19</v>
      </c>
      <c r="BQ32" s="615">
        <v>212</v>
      </c>
      <c r="BR32" s="618"/>
      <c r="BS32" s="677" t="s">
        <v>191</v>
      </c>
      <c r="BT32" s="620">
        <v>171</v>
      </c>
      <c r="BU32" s="620">
        <v>51</v>
      </c>
      <c r="BV32" s="620">
        <v>76</v>
      </c>
      <c r="BW32" s="620">
        <v>5</v>
      </c>
      <c r="BX32" s="655">
        <f t="shared" si="22"/>
        <v>303</v>
      </c>
      <c r="BZ32" s="779">
        <v>607</v>
      </c>
      <c r="CA32" s="625">
        <v>513</v>
      </c>
      <c r="CB32" s="625">
        <v>676</v>
      </c>
      <c r="CC32" s="620">
        <v>95</v>
      </c>
      <c r="CD32" s="780">
        <f t="shared" si="23"/>
        <v>1891</v>
      </c>
      <c r="CF32" s="790" t="s">
        <v>50</v>
      </c>
      <c r="CG32" s="791">
        <f t="shared" si="32"/>
        <v>89</v>
      </c>
      <c r="CH32" s="792">
        <v>89</v>
      </c>
      <c r="CI32" s="792">
        <v>0</v>
      </c>
      <c r="CJ32" s="792">
        <v>0</v>
      </c>
      <c r="CK32" s="792">
        <v>0</v>
      </c>
      <c r="CL32" s="795">
        <v>394</v>
      </c>
      <c r="CM32" s="793">
        <f t="shared" si="5"/>
        <v>29</v>
      </c>
      <c r="CN32" s="625">
        <v>29</v>
      </c>
      <c r="CO32" s="620">
        <v>0</v>
      </c>
      <c r="CP32" s="620">
        <v>0</v>
      </c>
      <c r="CQ32" s="620">
        <v>0</v>
      </c>
      <c r="CR32" s="620">
        <v>0</v>
      </c>
      <c r="CS32" s="620">
        <v>0</v>
      </c>
      <c r="CT32" s="620">
        <v>0</v>
      </c>
      <c r="CU32" s="794">
        <v>0</v>
      </c>
      <c r="CW32" s="635" t="s">
        <v>191</v>
      </c>
      <c r="CX32" s="631">
        <v>619</v>
      </c>
      <c r="CY32" s="631">
        <v>491</v>
      </c>
      <c r="CZ32" s="631">
        <v>626</v>
      </c>
      <c r="DA32" s="633">
        <v>80</v>
      </c>
      <c r="DB32" s="634">
        <v>1816</v>
      </c>
      <c r="DE32" s="609" t="s">
        <v>191</v>
      </c>
      <c r="DF32" s="625">
        <f t="shared" si="24"/>
        <v>607</v>
      </c>
      <c r="DG32" s="625">
        <f t="shared" si="25"/>
        <v>513</v>
      </c>
      <c r="DH32" s="625">
        <f t="shared" si="26"/>
        <v>676</v>
      </c>
      <c r="DI32" s="625">
        <f t="shared" si="27"/>
        <v>95</v>
      </c>
      <c r="DJ32" s="626">
        <f t="shared" si="28"/>
        <v>1891</v>
      </c>
      <c r="DL32" s="627" t="s">
        <v>191</v>
      </c>
      <c r="DM32" s="628">
        <f t="shared" si="7"/>
        <v>0</v>
      </c>
      <c r="DN32" s="628">
        <f t="shared" si="8"/>
        <v>0</v>
      </c>
      <c r="DO32" s="628">
        <f t="shared" si="9"/>
        <v>0</v>
      </c>
      <c r="DP32" s="628">
        <f t="shared" si="10"/>
        <v>0</v>
      </c>
      <c r="DQ32" s="628">
        <f t="shared" si="11"/>
        <v>0</v>
      </c>
      <c r="DR32" s="629" t="b">
        <f t="shared" si="29"/>
        <v>1</v>
      </c>
      <c r="DS32" s="630"/>
    </row>
    <row r="33" spans="2:123" s="612" customFormat="1" ht="18.75" customHeight="1">
      <c r="B33" s="654" t="s">
        <v>192</v>
      </c>
      <c r="C33" s="610">
        <v>190</v>
      </c>
      <c r="D33" s="610">
        <v>312</v>
      </c>
      <c r="E33" s="610">
        <v>26761</v>
      </c>
      <c r="F33" s="611">
        <f t="shared" si="30"/>
        <v>27263</v>
      </c>
      <c r="G33" s="610">
        <v>81</v>
      </c>
      <c r="H33" s="610">
        <v>156</v>
      </c>
      <c r="I33" s="610">
        <v>37254</v>
      </c>
      <c r="J33" s="611">
        <f t="shared" si="12"/>
        <v>37491</v>
      </c>
      <c r="K33" s="610">
        <v>61</v>
      </c>
      <c r="L33" s="610">
        <v>160</v>
      </c>
      <c r="M33" s="610">
        <v>28755</v>
      </c>
      <c r="N33" s="611">
        <f t="shared" si="13"/>
        <v>28976</v>
      </c>
      <c r="O33" s="610">
        <v>47</v>
      </c>
      <c r="P33" s="610">
        <v>58</v>
      </c>
      <c r="Q33" s="610">
        <v>4358</v>
      </c>
      <c r="R33" s="611">
        <f t="shared" si="33"/>
        <v>4463</v>
      </c>
      <c r="S33" s="610">
        <v>0</v>
      </c>
      <c r="T33" s="655">
        <f t="shared" si="14"/>
        <v>98193</v>
      </c>
      <c r="V33" s="666" t="s">
        <v>51</v>
      </c>
      <c r="W33" s="613">
        <v>112</v>
      </c>
      <c r="X33" s="614">
        <v>8</v>
      </c>
      <c r="Y33" s="614">
        <v>14</v>
      </c>
      <c r="Z33" s="614">
        <v>0</v>
      </c>
      <c r="AA33" s="613">
        <v>42</v>
      </c>
      <c r="AB33" s="614">
        <v>0</v>
      </c>
      <c r="AC33" s="614">
        <v>0</v>
      </c>
      <c r="AD33" s="614">
        <v>0</v>
      </c>
      <c r="AE33" s="613">
        <v>61</v>
      </c>
      <c r="AF33" s="614">
        <v>0</v>
      </c>
      <c r="AG33" s="614">
        <v>2</v>
      </c>
      <c r="AH33" s="614">
        <v>12</v>
      </c>
      <c r="AI33" s="613">
        <v>11</v>
      </c>
      <c r="AJ33" s="614">
        <v>0</v>
      </c>
      <c r="AK33" s="614">
        <v>0</v>
      </c>
      <c r="AL33" s="614">
        <v>0</v>
      </c>
      <c r="AM33" s="613">
        <v>24</v>
      </c>
      <c r="AN33" s="614">
        <v>1</v>
      </c>
      <c r="AO33" s="614">
        <v>1</v>
      </c>
      <c r="AP33" s="614">
        <v>4</v>
      </c>
      <c r="AQ33" s="613">
        <v>11</v>
      </c>
      <c r="AR33" s="614">
        <v>0</v>
      </c>
      <c r="AS33" s="614">
        <v>0</v>
      </c>
      <c r="AT33" s="614">
        <v>0</v>
      </c>
      <c r="AU33" s="613">
        <v>11</v>
      </c>
      <c r="AV33" s="614">
        <v>0</v>
      </c>
      <c r="AW33" s="614">
        <v>0</v>
      </c>
      <c r="AX33" s="614">
        <v>0</v>
      </c>
      <c r="AY33" s="613">
        <v>4</v>
      </c>
      <c r="AZ33" s="614">
        <v>0</v>
      </c>
      <c r="BA33" s="614">
        <v>0</v>
      </c>
      <c r="BB33" s="614">
        <v>0</v>
      </c>
      <c r="BC33" s="615">
        <f t="shared" si="15"/>
        <v>208</v>
      </c>
      <c r="BD33" s="615">
        <f t="shared" si="16"/>
        <v>9</v>
      </c>
      <c r="BE33" s="615">
        <f t="shared" si="17"/>
        <v>17</v>
      </c>
      <c r="BF33" s="667">
        <f t="shared" si="18"/>
        <v>16</v>
      </c>
      <c r="BG33" s="674"/>
      <c r="BH33" s="675">
        <f t="shared" si="31"/>
        <v>68</v>
      </c>
      <c r="BI33" s="615">
        <f t="shared" si="19"/>
        <v>0</v>
      </c>
      <c r="BJ33" s="615">
        <f t="shared" si="20"/>
        <v>0</v>
      </c>
      <c r="BK33" s="667">
        <f t="shared" si="21"/>
        <v>0</v>
      </c>
      <c r="BL33" s="674">
        <v>0</v>
      </c>
      <c r="BM33" s="616">
        <v>15</v>
      </c>
      <c r="BN33" s="617">
        <v>7</v>
      </c>
      <c r="BO33" s="617">
        <v>7</v>
      </c>
      <c r="BP33" s="617">
        <v>1</v>
      </c>
      <c r="BQ33" s="615">
        <v>30</v>
      </c>
      <c r="BR33" s="618"/>
      <c r="BS33" s="677" t="s">
        <v>192</v>
      </c>
      <c r="BT33" s="620">
        <v>103</v>
      </c>
      <c r="BU33" s="620">
        <v>36</v>
      </c>
      <c r="BV33" s="620">
        <v>37</v>
      </c>
      <c r="BW33" s="620">
        <v>4</v>
      </c>
      <c r="BX33" s="655">
        <f t="shared" si="22"/>
        <v>180</v>
      </c>
      <c r="BZ33" s="779">
        <v>421</v>
      </c>
      <c r="CA33" s="625">
        <v>618</v>
      </c>
      <c r="CB33" s="625">
        <v>381</v>
      </c>
      <c r="CC33" s="620">
        <v>74</v>
      </c>
      <c r="CD33" s="780">
        <f t="shared" si="23"/>
        <v>1494</v>
      </c>
      <c r="CF33" s="790" t="s">
        <v>51</v>
      </c>
      <c r="CG33" s="791">
        <f t="shared" si="32"/>
        <v>61</v>
      </c>
      <c r="CH33" s="792">
        <v>43</v>
      </c>
      <c r="CI33" s="792">
        <v>0</v>
      </c>
      <c r="CJ33" s="792">
        <v>17</v>
      </c>
      <c r="CK33" s="792">
        <v>1</v>
      </c>
      <c r="CL33" s="795">
        <v>90</v>
      </c>
      <c r="CM33" s="793">
        <f t="shared" si="5"/>
        <v>19</v>
      </c>
      <c r="CN33" s="625">
        <v>19</v>
      </c>
      <c r="CO33" s="620">
        <v>0</v>
      </c>
      <c r="CP33" s="620">
        <v>0</v>
      </c>
      <c r="CQ33" s="620">
        <v>0</v>
      </c>
      <c r="CR33" s="620">
        <v>0</v>
      </c>
      <c r="CS33" s="620">
        <v>0</v>
      </c>
      <c r="CT33" s="620">
        <v>0</v>
      </c>
      <c r="CU33" s="794">
        <v>0</v>
      </c>
      <c r="CW33" s="635" t="s">
        <v>192</v>
      </c>
      <c r="CX33" s="631">
        <v>412</v>
      </c>
      <c r="CY33" s="631">
        <v>593</v>
      </c>
      <c r="CZ33" s="631">
        <v>394</v>
      </c>
      <c r="DA33" s="633">
        <v>67</v>
      </c>
      <c r="DB33" s="634">
        <v>1466</v>
      </c>
      <c r="DE33" s="609" t="s">
        <v>192</v>
      </c>
      <c r="DF33" s="625">
        <f t="shared" si="24"/>
        <v>421</v>
      </c>
      <c r="DG33" s="625">
        <f t="shared" si="25"/>
        <v>618</v>
      </c>
      <c r="DH33" s="625">
        <f t="shared" si="26"/>
        <v>381</v>
      </c>
      <c r="DI33" s="625">
        <f t="shared" si="27"/>
        <v>74</v>
      </c>
      <c r="DJ33" s="626">
        <f t="shared" si="28"/>
        <v>1494</v>
      </c>
      <c r="DL33" s="627" t="s">
        <v>192</v>
      </c>
      <c r="DM33" s="628">
        <f t="shared" si="7"/>
        <v>0</v>
      </c>
      <c r="DN33" s="628">
        <f t="shared" si="8"/>
        <v>0</v>
      </c>
      <c r="DO33" s="628">
        <f t="shared" si="9"/>
        <v>0</v>
      </c>
      <c r="DP33" s="628">
        <f t="shared" si="10"/>
        <v>0</v>
      </c>
      <c r="DQ33" s="628">
        <f t="shared" si="11"/>
        <v>0</v>
      </c>
      <c r="DR33" s="629" t="b">
        <f t="shared" si="29"/>
        <v>1</v>
      </c>
      <c r="DS33" s="630"/>
    </row>
    <row r="34" spans="2:123" s="612" customFormat="1" ht="18.75" customHeight="1">
      <c r="B34" s="654" t="s">
        <v>193</v>
      </c>
      <c r="C34" s="610">
        <v>400</v>
      </c>
      <c r="D34" s="610">
        <v>200</v>
      </c>
      <c r="E34" s="610">
        <v>21424</v>
      </c>
      <c r="F34" s="611">
        <f t="shared" si="30"/>
        <v>22024</v>
      </c>
      <c r="G34" s="610">
        <v>55</v>
      </c>
      <c r="H34" s="610">
        <v>33</v>
      </c>
      <c r="I34" s="610">
        <v>21795</v>
      </c>
      <c r="J34" s="611">
        <f t="shared" si="12"/>
        <v>21883</v>
      </c>
      <c r="K34" s="610">
        <v>151</v>
      </c>
      <c r="L34" s="610">
        <v>58</v>
      </c>
      <c r="M34" s="610">
        <v>19356</v>
      </c>
      <c r="N34" s="611">
        <f t="shared" si="13"/>
        <v>19565</v>
      </c>
      <c r="O34" s="610">
        <v>120</v>
      </c>
      <c r="P34" s="610">
        <v>32</v>
      </c>
      <c r="Q34" s="610">
        <v>7474</v>
      </c>
      <c r="R34" s="611">
        <f t="shared" si="33"/>
        <v>7626</v>
      </c>
      <c r="S34" s="610">
        <v>0</v>
      </c>
      <c r="T34" s="655">
        <f t="shared" si="14"/>
        <v>71098</v>
      </c>
      <c r="V34" s="666" t="s">
        <v>52</v>
      </c>
      <c r="W34" s="613">
        <v>100</v>
      </c>
      <c r="X34" s="614">
        <v>0</v>
      </c>
      <c r="Y34" s="614">
        <v>0</v>
      </c>
      <c r="Z34" s="614">
        <v>0</v>
      </c>
      <c r="AA34" s="613">
        <v>40</v>
      </c>
      <c r="AB34" s="614">
        <v>0</v>
      </c>
      <c r="AC34" s="614">
        <v>0</v>
      </c>
      <c r="AD34" s="614">
        <v>0</v>
      </c>
      <c r="AE34" s="613">
        <v>27</v>
      </c>
      <c r="AF34" s="614">
        <v>0</v>
      </c>
      <c r="AG34" s="614">
        <v>0</v>
      </c>
      <c r="AH34" s="614">
        <v>0</v>
      </c>
      <c r="AI34" s="613">
        <v>10</v>
      </c>
      <c r="AJ34" s="614">
        <v>0</v>
      </c>
      <c r="AK34" s="614">
        <v>0</v>
      </c>
      <c r="AL34" s="614">
        <v>0</v>
      </c>
      <c r="AM34" s="613">
        <v>25</v>
      </c>
      <c r="AN34" s="614">
        <v>0</v>
      </c>
      <c r="AO34" s="614">
        <v>0</v>
      </c>
      <c r="AP34" s="614">
        <v>0</v>
      </c>
      <c r="AQ34" s="613">
        <v>9</v>
      </c>
      <c r="AR34" s="614">
        <v>0</v>
      </c>
      <c r="AS34" s="614">
        <v>0</v>
      </c>
      <c r="AT34" s="614">
        <v>0</v>
      </c>
      <c r="AU34" s="613">
        <v>35</v>
      </c>
      <c r="AV34" s="614">
        <v>0</v>
      </c>
      <c r="AW34" s="614">
        <v>0</v>
      </c>
      <c r="AX34" s="614">
        <v>0</v>
      </c>
      <c r="AY34" s="613">
        <v>15</v>
      </c>
      <c r="AZ34" s="614">
        <v>0</v>
      </c>
      <c r="BA34" s="614">
        <v>0</v>
      </c>
      <c r="BB34" s="614">
        <v>0</v>
      </c>
      <c r="BC34" s="615">
        <f t="shared" si="15"/>
        <v>187</v>
      </c>
      <c r="BD34" s="615">
        <f t="shared" si="16"/>
        <v>0</v>
      </c>
      <c r="BE34" s="615">
        <f t="shared" si="17"/>
        <v>0</v>
      </c>
      <c r="BF34" s="667">
        <f t="shared" si="18"/>
        <v>0</v>
      </c>
      <c r="BG34" s="674"/>
      <c r="BH34" s="675">
        <f t="shared" si="31"/>
        <v>74</v>
      </c>
      <c r="BI34" s="615">
        <f t="shared" si="19"/>
        <v>0</v>
      </c>
      <c r="BJ34" s="615">
        <f t="shared" si="20"/>
        <v>0</v>
      </c>
      <c r="BK34" s="667">
        <f t="shared" si="21"/>
        <v>0</v>
      </c>
      <c r="BL34" s="674">
        <v>0</v>
      </c>
      <c r="BM34" s="616">
        <v>44</v>
      </c>
      <c r="BN34" s="617">
        <v>11</v>
      </c>
      <c r="BO34" s="617">
        <v>26</v>
      </c>
      <c r="BP34" s="617">
        <v>13</v>
      </c>
      <c r="BQ34" s="615">
        <v>94</v>
      </c>
      <c r="BR34" s="618"/>
      <c r="BS34" s="677" t="s">
        <v>193</v>
      </c>
      <c r="BT34" s="620">
        <v>103</v>
      </c>
      <c r="BU34" s="620">
        <v>28</v>
      </c>
      <c r="BV34" s="620">
        <v>38</v>
      </c>
      <c r="BW34" s="620">
        <v>17</v>
      </c>
      <c r="BX34" s="655">
        <f t="shared" si="22"/>
        <v>186</v>
      </c>
      <c r="BZ34" s="779">
        <v>311</v>
      </c>
      <c r="CA34" s="625">
        <v>235</v>
      </c>
      <c r="CB34" s="625">
        <v>189</v>
      </c>
      <c r="CC34" s="620">
        <v>124</v>
      </c>
      <c r="CD34" s="780">
        <f t="shared" si="23"/>
        <v>859</v>
      </c>
      <c r="CF34" s="790" t="s">
        <v>52</v>
      </c>
      <c r="CG34" s="791">
        <f t="shared" si="32"/>
        <v>26</v>
      </c>
      <c r="CH34" s="792">
        <v>25</v>
      </c>
      <c r="CI34" s="792">
        <v>0</v>
      </c>
      <c r="CJ34" s="792">
        <v>0</v>
      </c>
      <c r="CK34" s="792">
        <v>1</v>
      </c>
      <c r="CL34" s="795">
        <v>364</v>
      </c>
      <c r="CM34" s="793">
        <f t="shared" si="5"/>
        <v>25</v>
      </c>
      <c r="CN34" s="625">
        <v>25</v>
      </c>
      <c r="CO34" s="620">
        <v>0</v>
      </c>
      <c r="CP34" s="620">
        <v>0</v>
      </c>
      <c r="CQ34" s="620">
        <v>0</v>
      </c>
      <c r="CR34" s="620">
        <v>0</v>
      </c>
      <c r="CS34" s="620">
        <v>0</v>
      </c>
      <c r="CT34" s="620">
        <v>0</v>
      </c>
      <c r="CU34" s="794">
        <v>0</v>
      </c>
      <c r="CW34" s="635" t="s">
        <v>193</v>
      </c>
      <c r="CX34" s="631">
        <v>314</v>
      </c>
      <c r="CY34" s="631">
        <v>235</v>
      </c>
      <c r="CZ34" s="631">
        <v>203</v>
      </c>
      <c r="DA34" s="633">
        <v>106</v>
      </c>
      <c r="DB34" s="634">
        <v>858</v>
      </c>
      <c r="DE34" s="609" t="s">
        <v>193</v>
      </c>
      <c r="DF34" s="625">
        <f t="shared" si="24"/>
        <v>311</v>
      </c>
      <c r="DG34" s="625">
        <f t="shared" si="25"/>
        <v>234</v>
      </c>
      <c r="DH34" s="625">
        <f t="shared" si="26"/>
        <v>190</v>
      </c>
      <c r="DI34" s="625">
        <f t="shared" si="27"/>
        <v>124</v>
      </c>
      <c r="DJ34" s="626">
        <f t="shared" si="28"/>
        <v>859</v>
      </c>
      <c r="DL34" s="627" t="s">
        <v>193</v>
      </c>
      <c r="DM34" s="628">
        <f t="shared" si="7"/>
        <v>0</v>
      </c>
      <c r="DN34" s="628">
        <f t="shared" si="8"/>
        <v>1</v>
      </c>
      <c r="DO34" s="628">
        <f t="shared" si="9"/>
        <v>-1</v>
      </c>
      <c r="DP34" s="628">
        <f t="shared" si="10"/>
        <v>0</v>
      </c>
      <c r="DQ34" s="628">
        <f t="shared" si="11"/>
        <v>0</v>
      </c>
      <c r="DR34" s="629" t="b">
        <f t="shared" si="29"/>
        <v>1</v>
      </c>
      <c r="DS34" s="630"/>
    </row>
    <row r="35" spans="2:123" s="636" customFormat="1" ht="18.75" customHeight="1">
      <c r="B35" s="654" t="s">
        <v>194</v>
      </c>
      <c r="C35" s="610">
        <v>864</v>
      </c>
      <c r="D35" s="610">
        <v>564</v>
      </c>
      <c r="E35" s="610">
        <v>13999</v>
      </c>
      <c r="F35" s="611">
        <f t="shared" si="30"/>
        <v>15427</v>
      </c>
      <c r="G35" s="610">
        <v>310</v>
      </c>
      <c r="H35" s="610">
        <v>167</v>
      </c>
      <c r="I35" s="610">
        <v>14282</v>
      </c>
      <c r="J35" s="611">
        <f t="shared" si="12"/>
        <v>14759</v>
      </c>
      <c r="K35" s="610">
        <v>530</v>
      </c>
      <c r="L35" s="610">
        <v>339</v>
      </c>
      <c r="M35" s="610">
        <v>25941</v>
      </c>
      <c r="N35" s="611">
        <f t="shared" si="13"/>
        <v>26810</v>
      </c>
      <c r="O35" s="610">
        <v>105</v>
      </c>
      <c r="P35" s="610">
        <v>33</v>
      </c>
      <c r="Q35" s="610">
        <v>17</v>
      </c>
      <c r="R35" s="611">
        <f t="shared" si="33"/>
        <v>155</v>
      </c>
      <c r="S35" s="610">
        <v>12</v>
      </c>
      <c r="T35" s="655">
        <f t="shared" si="14"/>
        <v>57163</v>
      </c>
      <c r="V35" s="666" t="s">
        <v>53</v>
      </c>
      <c r="W35" s="613">
        <v>216</v>
      </c>
      <c r="X35" s="614">
        <v>33</v>
      </c>
      <c r="Y35" s="614">
        <v>7</v>
      </c>
      <c r="Z35" s="614">
        <v>1</v>
      </c>
      <c r="AA35" s="613">
        <v>122</v>
      </c>
      <c r="AB35" s="614">
        <v>19</v>
      </c>
      <c r="AC35" s="614">
        <v>2</v>
      </c>
      <c r="AD35" s="614">
        <v>1</v>
      </c>
      <c r="AE35" s="613">
        <v>94</v>
      </c>
      <c r="AF35" s="614">
        <v>4</v>
      </c>
      <c r="AG35" s="614">
        <v>0</v>
      </c>
      <c r="AH35" s="614">
        <v>34</v>
      </c>
      <c r="AI35" s="613">
        <v>42</v>
      </c>
      <c r="AJ35" s="614">
        <v>3</v>
      </c>
      <c r="AK35" s="614">
        <v>0</v>
      </c>
      <c r="AL35" s="614">
        <v>11</v>
      </c>
      <c r="AM35" s="613">
        <v>148</v>
      </c>
      <c r="AN35" s="614">
        <v>7</v>
      </c>
      <c r="AO35" s="614">
        <v>8</v>
      </c>
      <c r="AP35" s="614">
        <v>15</v>
      </c>
      <c r="AQ35" s="613">
        <v>113</v>
      </c>
      <c r="AR35" s="614">
        <v>6</v>
      </c>
      <c r="AS35" s="614">
        <v>5</v>
      </c>
      <c r="AT35" s="614">
        <v>10</v>
      </c>
      <c r="AU35" s="613">
        <v>0</v>
      </c>
      <c r="AV35" s="614">
        <v>0</v>
      </c>
      <c r="AW35" s="614">
        <v>0</v>
      </c>
      <c r="AX35" s="614">
        <v>0</v>
      </c>
      <c r="AY35" s="613">
        <v>0</v>
      </c>
      <c r="AZ35" s="614">
        <v>0</v>
      </c>
      <c r="BA35" s="614">
        <v>0</v>
      </c>
      <c r="BB35" s="614">
        <v>0</v>
      </c>
      <c r="BC35" s="615">
        <f t="shared" si="15"/>
        <v>458</v>
      </c>
      <c r="BD35" s="615">
        <f t="shared" si="16"/>
        <v>44</v>
      </c>
      <c r="BE35" s="615">
        <f t="shared" si="17"/>
        <v>15</v>
      </c>
      <c r="BF35" s="667">
        <f t="shared" si="18"/>
        <v>50</v>
      </c>
      <c r="BG35" s="674"/>
      <c r="BH35" s="675">
        <f t="shared" si="31"/>
        <v>277</v>
      </c>
      <c r="BI35" s="615">
        <f t="shared" si="19"/>
        <v>28</v>
      </c>
      <c r="BJ35" s="615">
        <f t="shared" si="20"/>
        <v>7</v>
      </c>
      <c r="BK35" s="667">
        <f t="shared" si="21"/>
        <v>22</v>
      </c>
      <c r="BL35" s="674">
        <v>0</v>
      </c>
      <c r="BM35" s="616">
        <v>77</v>
      </c>
      <c r="BN35" s="617">
        <v>21</v>
      </c>
      <c r="BO35" s="617">
        <v>63</v>
      </c>
      <c r="BP35" s="617">
        <v>0</v>
      </c>
      <c r="BQ35" s="615">
        <v>161</v>
      </c>
      <c r="BR35" s="618"/>
      <c r="BS35" s="677" t="s">
        <v>194</v>
      </c>
      <c r="BT35" s="620">
        <v>223</v>
      </c>
      <c r="BU35" s="620">
        <v>60</v>
      </c>
      <c r="BV35" s="620">
        <v>98</v>
      </c>
      <c r="BW35" s="620">
        <v>0</v>
      </c>
      <c r="BX35" s="655">
        <f t="shared" si="22"/>
        <v>381</v>
      </c>
      <c r="BZ35" s="779">
        <v>918</v>
      </c>
      <c r="CA35" s="625">
        <v>744</v>
      </c>
      <c r="CB35" s="625">
        <v>1065</v>
      </c>
      <c r="CC35" s="620">
        <v>0</v>
      </c>
      <c r="CD35" s="780">
        <f t="shared" si="23"/>
        <v>2727</v>
      </c>
      <c r="CF35" s="790" t="s">
        <v>53</v>
      </c>
      <c r="CG35" s="791">
        <f t="shared" si="32"/>
        <v>97</v>
      </c>
      <c r="CH35" s="792">
        <v>97</v>
      </c>
      <c r="CI35" s="792">
        <v>0</v>
      </c>
      <c r="CJ35" s="792">
        <v>0</v>
      </c>
      <c r="CK35" s="792">
        <v>0</v>
      </c>
      <c r="CL35" s="795">
        <v>109</v>
      </c>
      <c r="CM35" s="793">
        <f t="shared" si="5"/>
        <v>41</v>
      </c>
      <c r="CN35" s="620">
        <v>41</v>
      </c>
      <c r="CO35" s="620">
        <v>0</v>
      </c>
      <c r="CP35" s="620">
        <v>0</v>
      </c>
      <c r="CQ35" s="620">
        <v>0</v>
      </c>
      <c r="CR35" s="620">
        <v>0</v>
      </c>
      <c r="CS35" s="620">
        <v>0</v>
      </c>
      <c r="CT35" s="620">
        <v>0</v>
      </c>
      <c r="CU35" s="794">
        <v>0</v>
      </c>
      <c r="CW35" s="635" t="s">
        <v>194</v>
      </c>
      <c r="CX35" s="631">
        <v>926</v>
      </c>
      <c r="CY35" s="631">
        <v>710</v>
      </c>
      <c r="CZ35" s="631">
        <v>1014</v>
      </c>
      <c r="DA35" s="633">
        <v>0</v>
      </c>
      <c r="DB35" s="634">
        <v>2650</v>
      </c>
      <c r="DD35" s="612"/>
      <c r="DE35" s="609" t="s">
        <v>194</v>
      </c>
      <c r="DF35" s="625">
        <f t="shared" si="24"/>
        <v>919</v>
      </c>
      <c r="DG35" s="625">
        <f t="shared" si="25"/>
        <v>744</v>
      </c>
      <c r="DH35" s="625">
        <f t="shared" si="26"/>
        <v>1064</v>
      </c>
      <c r="DI35" s="625">
        <f t="shared" si="27"/>
        <v>0</v>
      </c>
      <c r="DJ35" s="626">
        <f t="shared" si="28"/>
        <v>2727</v>
      </c>
      <c r="DL35" s="627" t="s">
        <v>194</v>
      </c>
      <c r="DM35" s="628">
        <f t="shared" si="7"/>
        <v>-1</v>
      </c>
      <c r="DN35" s="628">
        <f t="shared" si="8"/>
        <v>0</v>
      </c>
      <c r="DO35" s="628">
        <f t="shared" si="9"/>
        <v>1</v>
      </c>
      <c r="DP35" s="628">
        <f t="shared" si="10"/>
        <v>0</v>
      </c>
      <c r="DQ35" s="628">
        <f t="shared" si="11"/>
        <v>0</v>
      </c>
      <c r="DR35" s="629" t="b">
        <f t="shared" si="29"/>
        <v>1</v>
      </c>
      <c r="DS35" s="630"/>
    </row>
    <row r="36" spans="2:123" s="612" customFormat="1" ht="18.75" customHeight="1">
      <c r="B36" s="654" t="s">
        <v>195</v>
      </c>
      <c r="C36" s="610">
        <v>973</v>
      </c>
      <c r="D36" s="610">
        <v>356</v>
      </c>
      <c r="E36" s="610">
        <v>22376</v>
      </c>
      <c r="F36" s="611">
        <f t="shared" si="30"/>
        <v>23705</v>
      </c>
      <c r="G36" s="610">
        <v>508</v>
      </c>
      <c r="H36" s="610">
        <v>72</v>
      </c>
      <c r="I36" s="610">
        <v>12868</v>
      </c>
      <c r="J36" s="611">
        <f t="shared" si="12"/>
        <v>13448</v>
      </c>
      <c r="K36" s="610">
        <v>683</v>
      </c>
      <c r="L36" s="610">
        <v>150</v>
      </c>
      <c r="M36" s="610">
        <v>16147</v>
      </c>
      <c r="N36" s="611">
        <f t="shared" si="13"/>
        <v>16980</v>
      </c>
      <c r="O36" s="610">
        <v>215</v>
      </c>
      <c r="P36" s="610">
        <v>59</v>
      </c>
      <c r="Q36" s="610">
        <v>2936</v>
      </c>
      <c r="R36" s="611">
        <f t="shared" si="33"/>
        <v>3210</v>
      </c>
      <c r="S36" s="610">
        <v>157</v>
      </c>
      <c r="T36" s="655">
        <f t="shared" si="14"/>
        <v>57500</v>
      </c>
      <c r="V36" s="666" t="s">
        <v>54</v>
      </c>
      <c r="W36" s="613">
        <v>132</v>
      </c>
      <c r="X36" s="614">
        <v>0</v>
      </c>
      <c r="Y36" s="614">
        <v>5</v>
      </c>
      <c r="Z36" s="614">
        <v>0</v>
      </c>
      <c r="AA36" s="613">
        <v>76</v>
      </c>
      <c r="AB36" s="614">
        <v>0</v>
      </c>
      <c r="AC36" s="614">
        <v>3</v>
      </c>
      <c r="AD36" s="614">
        <v>0</v>
      </c>
      <c r="AE36" s="613">
        <v>27</v>
      </c>
      <c r="AF36" s="614">
        <v>0</v>
      </c>
      <c r="AG36" s="614">
        <v>1</v>
      </c>
      <c r="AH36" s="614">
        <v>5</v>
      </c>
      <c r="AI36" s="613">
        <v>10</v>
      </c>
      <c r="AJ36" s="614">
        <v>0</v>
      </c>
      <c r="AK36" s="614">
        <v>1</v>
      </c>
      <c r="AL36" s="614">
        <v>2</v>
      </c>
      <c r="AM36" s="613">
        <v>49</v>
      </c>
      <c r="AN36" s="614">
        <v>1</v>
      </c>
      <c r="AO36" s="614">
        <v>2</v>
      </c>
      <c r="AP36" s="614">
        <v>1</v>
      </c>
      <c r="AQ36" s="613">
        <v>32</v>
      </c>
      <c r="AR36" s="614">
        <v>1</v>
      </c>
      <c r="AS36" s="614">
        <v>1</v>
      </c>
      <c r="AT36" s="614">
        <v>1</v>
      </c>
      <c r="AU36" s="613">
        <v>22</v>
      </c>
      <c r="AV36" s="614">
        <v>0</v>
      </c>
      <c r="AW36" s="614">
        <v>1</v>
      </c>
      <c r="AX36" s="614">
        <v>0</v>
      </c>
      <c r="AY36" s="613">
        <v>15</v>
      </c>
      <c r="AZ36" s="614">
        <v>0</v>
      </c>
      <c r="BA36" s="614">
        <v>0</v>
      </c>
      <c r="BB36" s="614">
        <v>0</v>
      </c>
      <c r="BC36" s="615">
        <f t="shared" si="15"/>
        <v>230</v>
      </c>
      <c r="BD36" s="615">
        <f t="shared" si="16"/>
        <v>1</v>
      </c>
      <c r="BE36" s="615">
        <f t="shared" si="17"/>
        <v>9</v>
      </c>
      <c r="BF36" s="667">
        <f t="shared" si="18"/>
        <v>6</v>
      </c>
      <c r="BG36" s="674"/>
      <c r="BH36" s="675">
        <f t="shared" si="31"/>
        <v>133</v>
      </c>
      <c r="BI36" s="615">
        <f t="shared" si="19"/>
        <v>1</v>
      </c>
      <c r="BJ36" s="615">
        <f t="shared" si="20"/>
        <v>5</v>
      </c>
      <c r="BK36" s="667">
        <f t="shared" si="21"/>
        <v>3</v>
      </c>
      <c r="BL36" s="674">
        <v>0</v>
      </c>
      <c r="BM36" s="616">
        <v>125</v>
      </c>
      <c r="BN36" s="617">
        <v>25</v>
      </c>
      <c r="BO36" s="617">
        <v>42</v>
      </c>
      <c r="BP36" s="617">
        <v>10</v>
      </c>
      <c r="BQ36" s="615">
        <v>202</v>
      </c>
      <c r="BR36" s="618"/>
      <c r="BS36" s="677" t="s">
        <v>195</v>
      </c>
      <c r="BT36" s="620">
        <v>164</v>
      </c>
      <c r="BU36" s="620">
        <v>19</v>
      </c>
      <c r="BV36" s="620">
        <v>28</v>
      </c>
      <c r="BW36" s="620">
        <v>8</v>
      </c>
      <c r="BX36" s="655">
        <f t="shared" si="22"/>
        <v>219</v>
      </c>
      <c r="BZ36" s="779">
        <v>563</v>
      </c>
      <c r="CA36" s="625">
        <v>256</v>
      </c>
      <c r="CB36" s="625">
        <v>286</v>
      </c>
      <c r="CC36" s="620">
        <v>71</v>
      </c>
      <c r="CD36" s="780">
        <f t="shared" si="23"/>
        <v>1176</v>
      </c>
      <c r="CF36" s="790" t="s">
        <v>54</v>
      </c>
      <c r="CG36" s="791">
        <f t="shared" si="32"/>
        <v>98</v>
      </c>
      <c r="CH36" s="792">
        <v>39</v>
      </c>
      <c r="CI36" s="792">
        <v>0</v>
      </c>
      <c r="CJ36" s="792">
        <v>0</v>
      </c>
      <c r="CK36" s="792">
        <v>59</v>
      </c>
      <c r="CL36" s="795">
        <v>435</v>
      </c>
      <c r="CM36" s="793">
        <f t="shared" si="5"/>
        <v>40</v>
      </c>
      <c r="CN36" s="620">
        <v>40</v>
      </c>
      <c r="CO36" s="620">
        <v>0</v>
      </c>
      <c r="CP36" s="620">
        <v>0</v>
      </c>
      <c r="CQ36" s="620">
        <v>0</v>
      </c>
      <c r="CR36" s="620">
        <v>0</v>
      </c>
      <c r="CS36" s="620">
        <v>0</v>
      </c>
      <c r="CT36" s="620">
        <v>0</v>
      </c>
      <c r="CU36" s="794">
        <v>0</v>
      </c>
      <c r="CW36" s="635" t="s">
        <v>195</v>
      </c>
      <c r="CX36" s="631">
        <v>596</v>
      </c>
      <c r="CY36" s="631">
        <v>248</v>
      </c>
      <c r="CZ36" s="631">
        <v>263</v>
      </c>
      <c r="DA36" s="633">
        <v>58</v>
      </c>
      <c r="DB36" s="634">
        <v>1165</v>
      </c>
      <c r="DE36" s="609" t="s">
        <v>195</v>
      </c>
      <c r="DF36" s="625">
        <f t="shared" si="24"/>
        <v>564</v>
      </c>
      <c r="DG36" s="625">
        <f t="shared" si="25"/>
        <v>256</v>
      </c>
      <c r="DH36" s="625">
        <f t="shared" si="26"/>
        <v>284</v>
      </c>
      <c r="DI36" s="625">
        <f t="shared" si="27"/>
        <v>72</v>
      </c>
      <c r="DJ36" s="626">
        <f t="shared" si="28"/>
        <v>1176</v>
      </c>
      <c r="DL36" s="627" t="s">
        <v>195</v>
      </c>
      <c r="DM36" s="628">
        <f t="shared" si="7"/>
        <v>-1</v>
      </c>
      <c r="DN36" s="628">
        <f t="shared" si="8"/>
        <v>0</v>
      </c>
      <c r="DO36" s="628">
        <f t="shared" si="9"/>
        <v>2</v>
      </c>
      <c r="DP36" s="628">
        <f t="shared" si="10"/>
        <v>-1</v>
      </c>
      <c r="DQ36" s="628">
        <f t="shared" si="11"/>
        <v>0</v>
      </c>
      <c r="DR36" s="629" t="b">
        <f t="shared" si="29"/>
        <v>1</v>
      </c>
      <c r="DS36" s="630"/>
    </row>
    <row r="37" spans="2:123" s="612" customFormat="1" ht="18.75" customHeight="1">
      <c r="B37" s="654" t="s">
        <v>196</v>
      </c>
      <c r="C37" s="610">
        <v>132</v>
      </c>
      <c r="D37" s="610">
        <v>202</v>
      </c>
      <c r="E37" s="610">
        <v>4433</v>
      </c>
      <c r="F37" s="611">
        <f t="shared" si="30"/>
        <v>4767</v>
      </c>
      <c r="G37" s="610">
        <v>27</v>
      </c>
      <c r="H37" s="610">
        <v>50</v>
      </c>
      <c r="I37" s="610">
        <v>2458</v>
      </c>
      <c r="J37" s="611">
        <f t="shared" si="12"/>
        <v>2535</v>
      </c>
      <c r="K37" s="610">
        <v>61</v>
      </c>
      <c r="L37" s="610">
        <v>93</v>
      </c>
      <c r="M37" s="610">
        <v>4097</v>
      </c>
      <c r="N37" s="611">
        <f t="shared" si="13"/>
        <v>4251</v>
      </c>
      <c r="O37" s="610">
        <v>39</v>
      </c>
      <c r="P37" s="610">
        <v>16</v>
      </c>
      <c r="Q37" s="610">
        <v>675</v>
      </c>
      <c r="R37" s="611">
        <f t="shared" si="33"/>
        <v>730</v>
      </c>
      <c r="S37" s="610">
        <v>2</v>
      </c>
      <c r="T37" s="655">
        <f t="shared" si="14"/>
        <v>12285</v>
      </c>
      <c r="V37" s="666" t="s">
        <v>55</v>
      </c>
      <c r="W37" s="613">
        <v>58</v>
      </c>
      <c r="X37" s="614">
        <v>5</v>
      </c>
      <c r="Y37" s="614">
        <v>1</v>
      </c>
      <c r="Z37" s="614">
        <v>0</v>
      </c>
      <c r="AA37" s="613">
        <v>23</v>
      </c>
      <c r="AB37" s="614">
        <v>0</v>
      </c>
      <c r="AC37" s="614">
        <v>0</v>
      </c>
      <c r="AD37" s="614">
        <v>0</v>
      </c>
      <c r="AE37" s="613">
        <v>22</v>
      </c>
      <c r="AF37" s="614">
        <v>1</v>
      </c>
      <c r="AG37" s="614">
        <v>1</v>
      </c>
      <c r="AH37" s="614">
        <v>5</v>
      </c>
      <c r="AI37" s="613">
        <v>9</v>
      </c>
      <c r="AJ37" s="614">
        <v>1</v>
      </c>
      <c r="AK37" s="614">
        <v>0</v>
      </c>
      <c r="AL37" s="614">
        <v>3</v>
      </c>
      <c r="AM37" s="613">
        <v>28</v>
      </c>
      <c r="AN37" s="614">
        <v>0</v>
      </c>
      <c r="AO37" s="614">
        <v>1</v>
      </c>
      <c r="AP37" s="614">
        <v>3</v>
      </c>
      <c r="AQ37" s="613">
        <v>19</v>
      </c>
      <c r="AR37" s="614">
        <v>0</v>
      </c>
      <c r="AS37" s="614">
        <v>1</v>
      </c>
      <c r="AT37" s="614">
        <v>3</v>
      </c>
      <c r="AU37" s="613">
        <v>6</v>
      </c>
      <c r="AV37" s="614">
        <v>1</v>
      </c>
      <c r="AW37" s="614">
        <v>0</v>
      </c>
      <c r="AX37" s="614">
        <v>0</v>
      </c>
      <c r="AY37" s="613">
        <v>4</v>
      </c>
      <c r="AZ37" s="614">
        <v>0</v>
      </c>
      <c r="BA37" s="614">
        <v>0</v>
      </c>
      <c r="BB37" s="614">
        <v>0</v>
      </c>
      <c r="BC37" s="615">
        <f t="shared" si="15"/>
        <v>114</v>
      </c>
      <c r="BD37" s="615">
        <f t="shared" si="16"/>
        <v>7</v>
      </c>
      <c r="BE37" s="615">
        <f t="shared" si="17"/>
        <v>3</v>
      </c>
      <c r="BF37" s="667">
        <f t="shared" si="18"/>
        <v>8</v>
      </c>
      <c r="BG37" s="674"/>
      <c r="BH37" s="675">
        <f t="shared" si="31"/>
        <v>55</v>
      </c>
      <c r="BI37" s="615">
        <f t="shared" si="19"/>
        <v>1</v>
      </c>
      <c r="BJ37" s="615">
        <f t="shared" si="20"/>
        <v>1</v>
      </c>
      <c r="BK37" s="667">
        <f t="shared" si="21"/>
        <v>6</v>
      </c>
      <c r="BL37" s="674">
        <v>0</v>
      </c>
      <c r="BM37" s="616">
        <v>73</v>
      </c>
      <c r="BN37" s="617">
        <v>15</v>
      </c>
      <c r="BO37" s="617">
        <v>30</v>
      </c>
      <c r="BP37" s="617">
        <v>2</v>
      </c>
      <c r="BQ37" s="615">
        <v>120</v>
      </c>
      <c r="BR37" s="618"/>
      <c r="BS37" s="677" t="s">
        <v>196</v>
      </c>
      <c r="BT37" s="620">
        <v>59</v>
      </c>
      <c r="BU37" s="620">
        <v>10</v>
      </c>
      <c r="BV37" s="620">
        <v>21</v>
      </c>
      <c r="BW37" s="620">
        <v>4</v>
      </c>
      <c r="BX37" s="655">
        <f t="shared" si="22"/>
        <v>94</v>
      </c>
      <c r="BZ37" s="779">
        <v>192</v>
      </c>
      <c r="CA37" s="625">
        <v>122</v>
      </c>
      <c r="CB37" s="625">
        <v>151</v>
      </c>
      <c r="CC37" s="620">
        <v>36</v>
      </c>
      <c r="CD37" s="780">
        <f t="shared" si="23"/>
        <v>501</v>
      </c>
      <c r="CF37" s="790" t="s">
        <v>55</v>
      </c>
      <c r="CG37" s="791">
        <f t="shared" si="32"/>
        <v>2</v>
      </c>
      <c r="CH37" s="792">
        <v>2</v>
      </c>
      <c r="CI37" s="792">
        <v>0</v>
      </c>
      <c r="CJ37" s="792">
        <v>0</v>
      </c>
      <c r="CK37" s="792">
        <v>0</v>
      </c>
      <c r="CL37" s="795">
        <v>188</v>
      </c>
      <c r="CM37" s="793">
        <f t="shared" si="5"/>
        <v>1</v>
      </c>
      <c r="CN37" s="620">
        <v>0</v>
      </c>
      <c r="CO37" s="620">
        <v>0</v>
      </c>
      <c r="CP37" s="620">
        <v>0</v>
      </c>
      <c r="CQ37" s="620">
        <v>0</v>
      </c>
      <c r="CR37" s="620">
        <v>0</v>
      </c>
      <c r="CS37" s="620">
        <v>0</v>
      </c>
      <c r="CT37" s="620">
        <v>1</v>
      </c>
      <c r="CU37" s="794">
        <v>0</v>
      </c>
      <c r="CW37" s="635" t="s">
        <v>196</v>
      </c>
      <c r="CX37" s="631">
        <v>192</v>
      </c>
      <c r="CY37" s="631">
        <v>110</v>
      </c>
      <c r="CZ37" s="631">
        <v>145</v>
      </c>
      <c r="DA37" s="633">
        <v>34</v>
      </c>
      <c r="DB37" s="634">
        <v>481</v>
      </c>
      <c r="DE37" s="609" t="s">
        <v>196</v>
      </c>
      <c r="DF37" s="625">
        <f t="shared" si="24"/>
        <v>191</v>
      </c>
      <c r="DG37" s="625">
        <f t="shared" si="25"/>
        <v>122</v>
      </c>
      <c r="DH37" s="625">
        <f t="shared" si="26"/>
        <v>152</v>
      </c>
      <c r="DI37" s="625">
        <f t="shared" si="27"/>
        <v>36</v>
      </c>
      <c r="DJ37" s="626">
        <f t="shared" si="28"/>
        <v>501</v>
      </c>
      <c r="DL37" s="627" t="s">
        <v>196</v>
      </c>
      <c r="DM37" s="628">
        <f t="shared" si="7"/>
        <v>1</v>
      </c>
      <c r="DN37" s="628">
        <f t="shared" si="8"/>
        <v>0</v>
      </c>
      <c r="DO37" s="628">
        <f t="shared" si="9"/>
        <v>-1</v>
      </c>
      <c r="DP37" s="628">
        <f t="shared" si="10"/>
        <v>0</v>
      </c>
      <c r="DQ37" s="628">
        <f t="shared" si="11"/>
        <v>0</v>
      </c>
      <c r="DR37" s="629" t="b">
        <f t="shared" si="29"/>
        <v>1</v>
      </c>
      <c r="DS37" s="630"/>
    </row>
    <row r="38" spans="2:123" s="612" customFormat="1" ht="18.75" customHeight="1">
      <c r="B38" s="654" t="s">
        <v>197</v>
      </c>
      <c r="C38" s="610">
        <v>40</v>
      </c>
      <c r="D38" s="610">
        <v>125</v>
      </c>
      <c r="E38" s="610">
        <v>2842</v>
      </c>
      <c r="F38" s="611">
        <f t="shared" si="30"/>
        <v>3007</v>
      </c>
      <c r="G38" s="610">
        <v>15</v>
      </c>
      <c r="H38" s="610">
        <v>34</v>
      </c>
      <c r="I38" s="610">
        <v>3287</v>
      </c>
      <c r="J38" s="611">
        <f t="shared" si="12"/>
        <v>3336</v>
      </c>
      <c r="K38" s="610">
        <v>13</v>
      </c>
      <c r="L38" s="610">
        <v>37</v>
      </c>
      <c r="M38" s="610">
        <v>3199</v>
      </c>
      <c r="N38" s="611">
        <f t="shared" si="13"/>
        <v>3249</v>
      </c>
      <c r="O38" s="610">
        <v>6</v>
      </c>
      <c r="P38" s="610">
        <v>6</v>
      </c>
      <c r="Q38" s="610">
        <v>324</v>
      </c>
      <c r="R38" s="611">
        <f t="shared" si="33"/>
        <v>336</v>
      </c>
      <c r="S38" s="610">
        <v>0</v>
      </c>
      <c r="T38" s="655">
        <f t="shared" si="14"/>
        <v>9928</v>
      </c>
      <c r="V38" s="666" t="s">
        <v>56</v>
      </c>
      <c r="W38" s="613">
        <v>70</v>
      </c>
      <c r="X38" s="614">
        <v>16</v>
      </c>
      <c r="Y38" s="614">
        <v>5</v>
      </c>
      <c r="Z38" s="614">
        <v>3</v>
      </c>
      <c r="AA38" s="613">
        <v>25</v>
      </c>
      <c r="AB38" s="614">
        <v>9</v>
      </c>
      <c r="AC38" s="614">
        <v>3</v>
      </c>
      <c r="AD38" s="614">
        <v>0</v>
      </c>
      <c r="AE38" s="613">
        <v>25</v>
      </c>
      <c r="AF38" s="614">
        <v>0</v>
      </c>
      <c r="AG38" s="614">
        <v>0</v>
      </c>
      <c r="AH38" s="614">
        <v>4</v>
      </c>
      <c r="AI38" s="613">
        <v>5</v>
      </c>
      <c r="AJ38" s="614">
        <v>0</v>
      </c>
      <c r="AK38" s="614">
        <v>0</v>
      </c>
      <c r="AL38" s="614">
        <v>1</v>
      </c>
      <c r="AM38" s="613">
        <v>22</v>
      </c>
      <c r="AN38" s="614">
        <v>2</v>
      </c>
      <c r="AO38" s="614">
        <v>3</v>
      </c>
      <c r="AP38" s="614">
        <v>2</v>
      </c>
      <c r="AQ38" s="613">
        <v>12</v>
      </c>
      <c r="AR38" s="614">
        <v>0</v>
      </c>
      <c r="AS38" s="614">
        <v>2</v>
      </c>
      <c r="AT38" s="614">
        <v>1</v>
      </c>
      <c r="AU38" s="613">
        <v>3</v>
      </c>
      <c r="AV38" s="614">
        <v>0</v>
      </c>
      <c r="AW38" s="614">
        <v>0</v>
      </c>
      <c r="AX38" s="614">
        <v>0</v>
      </c>
      <c r="AY38" s="613">
        <v>2</v>
      </c>
      <c r="AZ38" s="614">
        <v>0</v>
      </c>
      <c r="BA38" s="614">
        <v>0</v>
      </c>
      <c r="BB38" s="614">
        <v>0</v>
      </c>
      <c r="BC38" s="615">
        <f t="shared" si="15"/>
        <v>120</v>
      </c>
      <c r="BD38" s="615">
        <f t="shared" si="16"/>
        <v>18</v>
      </c>
      <c r="BE38" s="615">
        <f t="shared" si="17"/>
        <v>8</v>
      </c>
      <c r="BF38" s="667">
        <f t="shared" si="18"/>
        <v>9</v>
      </c>
      <c r="BG38" s="674"/>
      <c r="BH38" s="675">
        <f t="shared" si="31"/>
        <v>44</v>
      </c>
      <c r="BI38" s="615">
        <f t="shared" si="19"/>
        <v>9</v>
      </c>
      <c r="BJ38" s="615">
        <f t="shared" si="20"/>
        <v>5</v>
      </c>
      <c r="BK38" s="667">
        <f t="shared" si="21"/>
        <v>2</v>
      </c>
      <c r="BL38" s="674">
        <v>0</v>
      </c>
      <c r="BM38" s="616">
        <v>10</v>
      </c>
      <c r="BN38" s="617">
        <v>1</v>
      </c>
      <c r="BO38" s="617">
        <v>5</v>
      </c>
      <c r="BP38" s="617">
        <v>2</v>
      </c>
      <c r="BQ38" s="615">
        <v>18</v>
      </c>
      <c r="BR38" s="618"/>
      <c r="BS38" s="677" t="s">
        <v>197</v>
      </c>
      <c r="BT38" s="620">
        <v>43</v>
      </c>
      <c r="BU38" s="620">
        <v>8</v>
      </c>
      <c r="BV38" s="620">
        <v>18</v>
      </c>
      <c r="BW38" s="620">
        <v>3</v>
      </c>
      <c r="BX38" s="655">
        <f t="shared" si="22"/>
        <v>72</v>
      </c>
      <c r="BZ38" s="779">
        <v>250</v>
      </c>
      <c r="CA38" s="625">
        <v>185</v>
      </c>
      <c r="CB38" s="625">
        <v>203</v>
      </c>
      <c r="CC38" s="620">
        <v>26</v>
      </c>
      <c r="CD38" s="780">
        <f t="shared" si="23"/>
        <v>664</v>
      </c>
      <c r="CF38" s="790" t="s">
        <v>56</v>
      </c>
      <c r="CG38" s="791">
        <f t="shared" si="32"/>
        <v>75</v>
      </c>
      <c r="CH38" s="792">
        <v>75</v>
      </c>
      <c r="CI38" s="792">
        <v>0</v>
      </c>
      <c r="CJ38" s="792">
        <v>0</v>
      </c>
      <c r="CK38" s="792">
        <v>0</v>
      </c>
      <c r="CL38" s="795">
        <v>128</v>
      </c>
      <c r="CM38" s="793">
        <f t="shared" si="5"/>
        <v>30</v>
      </c>
      <c r="CN38" s="620">
        <v>30</v>
      </c>
      <c r="CO38" s="620">
        <v>0</v>
      </c>
      <c r="CP38" s="620">
        <v>0</v>
      </c>
      <c r="CQ38" s="620">
        <v>0</v>
      </c>
      <c r="CR38" s="620">
        <v>0</v>
      </c>
      <c r="CS38" s="620">
        <v>0</v>
      </c>
      <c r="CT38" s="620">
        <v>0</v>
      </c>
      <c r="CU38" s="794">
        <v>0</v>
      </c>
      <c r="CW38" s="635" t="s">
        <v>197</v>
      </c>
      <c r="CX38" s="631">
        <v>223</v>
      </c>
      <c r="CY38" s="631">
        <v>168</v>
      </c>
      <c r="CZ38" s="631">
        <v>199</v>
      </c>
      <c r="DA38" s="633">
        <v>26</v>
      </c>
      <c r="DB38" s="634">
        <v>616</v>
      </c>
      <c r="DE38" s="609" t="s">
        <v>197</v>
      </c>
      <c r="DF38" s="625">
        <f t="shared" si="24"/>
        <v>250</v>
      </c>
      <c r="DG38" s="625">
        <f t="shared" si="25"/>
        <v>185</v>
      </c>
      <c r="DH38" s="625">
        <f t="shared" si="26"/>
        <v>203</v>
      </c>
      <c r="DI38" s="625">
        <f t="shared" si="27"/>
        <v>26</v>
      </c>
      <c r="DJ38" s="626">
        <f t="shared" si="28"/>
        <v>664</v>
      </c>
      <c r="DL38" s="627" t="s">
        <v>197</v>
      </c>
      <c r="DM38" s="628">
        <f t="shared" si="7"/>
        <v>0</v>
      </c>
      <c r="DN38" s="628">
        <f t="shared" si="8"/>
        <v>0</v>
      </c>
      <c r="DO38" s="628">
        <f t="shared" si="9"/>
        <v>0</v>
      </c>
      <c r="DP38" s="628">
        <f t="shared" si="10"/>
        <v>0</v>
      </c>
      <c r="DQ38" s="628">
        <f t="shared" si="11"/>
        <v>0</v>
      </c>
      <c r="DR38" s="629" t="b">
        <f t="shared" si="29"/>
        <v>1</v>
      </c>
      <c r="DS38" s="630"/>
    </row>
    <row r="39" spans="2:123" s="612" customFormat="1" ht="18.75" customHeight="1">
      <c r="B39" s="654" t="s">
        <v>198</v>
      </c>
      <c r="C39" s="610">
        <v>47</v>
      </c>
      <c r="D39" s="610">
        <v>100</v>
      </c>
      <c r="E39" s="610">
        <v>3992</v>
      </c>
      <c r="F39" s="611">
        <f t="shared" si="30"/>
        <v>4139</v>
      </c>
      <c r="G39" s="610">
        <v>23</v>
      </c>
      <c r="H39" s="610">
        <v>41</v>
      </c>
      <c r="I39" s="610">
        <v>2319</v>
      </c>
      <c r="J39" s="611">
        <f t="shared" si="12"/>
        <v>2383</v>
      </c>
      <c r="K39" s="610">
        <v>22</v>
      </c>
      <c r="L39" s="610">
        <v>38</v>
      </c>
      <c r="M39" s="610">
        <v>2951</v>
      </c>
      <c r="N39" s="611">
        <f t="shared" si="13"/>
        <v>3011</v>
      </c>
      <c r="O39" s="610">
        <v>36</v>
      </c>
      <c r="P39" s="610">
        <v>17</v>
      </c>
      <c r="Q39" s="610">
        <v>281</v>
      </c>
      <c r="R39" s="611">
        <f t="shared" si="33"/>
        <v>334</v>
      </c>
      <c r="S39" s="610">
        <v>1</v>
      </c>
      <c r="T39" s="655">
        <f t="shared" si="14"/>
        <v>9868</v>
      </c>
      <c r="V39" s="666" t="s">
        <v>57</v>
      </c>
      <c r="W39" s="613">
        <v>32</v>
      </c>
      <c r="X39" s="614">
        <v>6</v>
      </c>
      <c r="Y39" s="614">
        <v>2</v>
      </c>
      <c r="Z39" s="614">
        <v>0</v>
      </c>
      <c r="AA39" s="613">
        <v>8</v>
      </c>
      <c r="AB39" s="614">
        <v>2</v>
      </c>
      <c r="AC39" s="614">
        <v>0</v>
      </c>
      <c r="AD39" s="614">
        <v>0</v>
      </c>
      <c r="AE39" s="613">
        <v>10</v>
      </c>
      <c r="AF39" s="614">
        <v>0</v>
      </c>
      <c r="AG39" s="614">
        <v>0</v>
      </c>
      <c r="AH39" s="614">
        <v>5</v>
      </c>
      <c r="AI39" s="613">
        <v>1</v>
      </c>
      <c r="AJ39" s="614">
        <v>0</v>
      </c>
      <c r="AK39" s="614">
        <v>0</v>
      </c>
      <c r="AL39" s="614">
        <v>0</v>
      </c>
      <c r="AM39" s="613">
        <v>18</v>
      </c>
      <c r="AN39" s="614">
        <v>2</v>
      </c>
      <c r="AO39" s="614">
        <v>1</v>
      </c>
      <c r="AP39" s="614">
        <v>1</v>
      </c>
      <c r="AQ39" s="613">
        <v>8</v>
      </c>
      <c r="AR39" s="614">
        <v>1</v>
      </c>
      <c r="AS39" s="614">
        <v>1</v>
      </c>
      <c r="AT39" s="614">
        <v>1</v>
      </c>
      <c r="AU39" s="613">
        <v>5</v>
      </c>
      <c r="AV39" s="614">
        <v>0</v>
      </c>
      <c r="AW39" s="614">
        <v>0</v>
      </c>
      <c r="AX39" s="614">
        <v>0</v>
      </c>
      <c r="AY39" s="613">
        <v>2</v>
      </c>
      <c r="AZ39" s="614">
        <v>0</v>
      </c>
      <c r="BA39" s="614">
        <v>0</v>
      </c>
      <c r="BB39" s="614">
        <v>0</v>
      </c>
      <c r="BC39" s="615">
        <f t="shared" si="15"/>
        <v>65</v>
      </c>
      <c r="BD39" s="615">
        <f t="shared" si="16"/>
        <v>8</v>
      </c>
      <c r="BE39" s="615">
        <f t="shared" si="17"/>
        <v>3</v>
      </c>
      <c r="BF39" s="667">
        <f t="shared" si="18"/>
        <v>6</v>
      </c>
      <c r="BG39" s="674"/>
      <c r="BH39" s="675">
        <f t="shared" si="31"/>
        <v>19</v>
      </c>
      <c r="BI39" s="615">
        <f t="shared" si="19"/>
        <v>3</v>
      </c>
      <c r="BJ39" s="615">
        <f t="shared" si="20"/>
        <v>1</v>
      </c>
      <c r="BK39" s="667">
        <f t="shared" si="21"/>
        <v>1</v>
      </c>
      <c r="BL39" s="674">
        <v>0</v>
      </c>
      <c r="BM39" s="616">
        <v>5</v>
      </c>
      <c r="BN39" s="617">
        <v>3</v>
      </c>
      <c r="BO39" s="617">
        <v>2</v>
      </c>
      <c r="BP39" s="617">
        <v>0</v>
      </c>
      <c r="BQ39" s="615">
        <v>10</v>
      </c>
      <c r="BR39" s="618"/>
      <c r="BS39" s="677" t="s">
        <v>198</v>
      </c>
      <c r="BT39" s="620">
        <v>28</v>
      </c>
      <c r="BU39" s="620">
        <v>9</v>
      </c>
      <c r="BV39" s="620">
        <v>10</v>
      </c>
      <c r="BW39" s="620">
        <v>1</v>
      </c>
      <c r="BX39" s="655">
        <f t="shared" si="22"/>
        <v>48</v>
      </c>
      <c r="BZ39" s="779">
        <v>130</v>
      </c>
      <c r="CA39" s="625">
        <v>76</v>
      </c>
      <c r="CB39" s="625">
        <v>64</v>
      </c>
      <c r="CC39" s="620">
        <v>9</v>
      </c>
      <c r="CD39" s="780">
        <f t="shared" si="23"/>
        <v>279</v>
      </c>
      <c r="CF39" s="790" t="s">
        <v>57</v>
      </c>
      <c r="CG39" s="791">
        <f t="shared" si="32"/>
        <v>29</v>
      </c>
      <c r="CH39" s="792">
        <v>17</v>
      </c>
      <c r="CI39" s="792">
        <v>0</v>
      </c>
      <c r="CJ39" s="792">
        <v>0</v>
      </c>
      <c r="CK39" s="792">
        <v>12</v>
      </c>
      <c r="CL39" s="795">
        <v>114</v>
      </c>
      <c r="CM39" s="793">
        <f t="shared" si="5"/>
        <v>19</v>
      </c>
      <c r="CN39" s="620">
        <v>19</v>
      </c>
      <c r="CO39" s="620">
        <v>0</v>
      </c>
      <c r="CP39" s="620">
        <v>0</v>
      </c>
      <c r="CQ39" s="620">
        <v>0</v>
      </c>
      <c r="CR39" s="620">
        <v>0</v>
      </c>
      <c r="CS39" s="620">
        <v>0</v>
      </c>
      <c r="CT39" s="620">
        <v>0</v>
      </c>
      <c r="CU39" s="794">
        <v>0</v>
      </c>
      <c r="CW39" s="635" t="s">
        <v>198</v>
      </c>
      <c r="CX39" s="631">
        <v>120</v>
      </c>
      <c r="CY39" s="631">
        <v>75</v>
      </c>
      <c r="CZ39" s="631">
        <v>59</v>
      </c>
      <c r="DA39" s="633">
        <v>8</v>
      </c>
      <c r="DB39" s="634">
        <v>262</v>
      </c>
      <c r="DE39" s="609" t="s">
        <v>198</v>
      </c>
      <c r="DF39" s="625">
        <f t="shared" si="24"/>
        <v>124</v>
      </c>
      <c r="DG39" s="625">
        <f t="shared" si="25"/>
        <v>76</v>
      </c>
      <c r="DH39" s="625">
        <f t="shared" si="26"/>
        <v>67</v>
      </c>
      <c r="DI39" s="625">
        <f t="shared" si="27"/>
        <v>12</v>
      </c>
      <c r="DJ39" s="626">
        <f t="shared" si="28"/>
        <v>279</v>
      </c>
      <c r="DL39" s="627" t="s">
        <v>198</v>
      </c>
      <c r="DM39" s="628">
        <f t="shared" si="7"/>
        <v>6</v>
      </c>
      <c r="DN39" s="628">
        <f t="shared" si="8"/>
        <v>0</v>
      </c>
      <c r="DO39" s="628">
        <f t="shared" si="9"/>
        <v>-3</v>
      </c>
      <c r="DP39" s="628">
        <f t="shared" si="10"/>
        <v>-3</v>
      </c>
      <c r="DQ39" s="628">
        <f t="shared" si="11"/>
        <v>0</v>
      </c>
      <c r="DR39" s="629" t="b">
        <f t="shared" si="29"/>
        <v>1</v>
      </c>
      <c r="DS39" s="630"/>
    </row>
    <row r="40" spans="2:123" s="612" customFormat="1" ht="18.75" customHeight="1">
      <c r="B40" s="654" t="s">
        <v>199</v>
      </c>
      <c r="C40" s="610">
        <v>148</v>
      </c>
      <c r="D40" s="610">
        <v>88</v>
      </c>
      <c r="E40" s="610">
        <v>8582</v>
      </c>
      <c r="F40" s="611">
        <f t="shared" si="30"/>
        <v>8818</v>
      </c>
      <c r="G40" s="610">
        <v>36</v>
      </c>
      <c r="H40" s="610">
        <v>36</v>
      </c>
      <c r="I40" s="610">
        <v>11866</v>
      </c>
      <c r="J40" s="611">
        <f t="shared" si="12"/>
        <v>11938</v>
      </c>
      <c r="K40" s="610">
        <v>51</v>
      </c>
      <c r="L40" s="610">
        <v>43</v>
      </c>
      <c r="M40" s="610">
        <v>14929</v>
      </c>
      <c r="N40" s="611">
        <f t="shared" si="13"/>
        <v>15023</v>
      </c>
      <c r="O40" s="610">
        <v>71</v>
      </c>
      <c r="P40" s="610">
        <v>16</v>
      </c>
      <c r="Q40" s="610">
        <v>1521</v>
      </c>
      <c r="R40" s="611">
        <f t="shared" si="33"/>
        <v>1608</v>
      </c>
      <c r="S40" s="610">
        <v>454</v>
      </c>
      <c r="T40" s="655">
        <f t="shared" si="14"/>
        <v>37841</v>
      </c>
      <c r="V40" s="666" t="s">
        <v>58</v>
      </c>
      <c r="W40" s="613">
        <v>35</v>
      </c>
      <c r="X40" s="614">
        <v>11</v>
      </c>
      <c r="Y40" s="614">
        <v>3</v>
      </c>
      <c r="Z40" s="614">
        <v>1</v>
      </c>
      <c r="AA40" s="613">
        <v>6</v>
      </c>
      <c r="AB40" s="614">
        <v>2</v>
      </c>
      <c r="AC40" s="614">
        <v>1</v>
      </c>
      <c r="AD40" s="614">
        <v>0</v>
      </c>
      <c r="AE40" s="613">
        <v>26</v>
      </c>
      <c r="AF40" s="614">
        <v>2</v>
      </c>
      <c r="AG40" s="614">
        <v>0</v>
      </c>
      <c r="AH40" s="614">
        <v>12</v>
      </c>
      <c r="AI40" s="613">
        <v>5</v>
      </c>
      <c r="AJ40" s="614">
        <v>1</v>
      </c>
      <c r="AK40" s="614">
        <v>0</v>
      </c>
      <c r="AL40" s="614">
        <v>1</v>
      </c>
      <c r="AM40" s="613">
        <v>39</v>
      </c>
      <c r="AN40" s="614">
        <v>2</v>
      </c>
      <c r="AO40" s="614">
        <v>4</v>
      </c>
      <c r="AP40" s="614">
        <v>9</v>
      </c>
      <c r="AQ40" s="613">
        <v>13</v>
      </c>
      <c r="AR40" s="614">
        <v>0</v>
      </c>
      <c r="AS40" s="614">
        <v>1</v>
      </c>
      <c r="AT40" s="614">
        <v>3</v>
      </c>
      <c r="AU40" s="613">
        <v>5</v>
      </c>
      <c r="AV40" s="614">
        <v>0</v>
      </c>
      <c r="AW40" s="614">
        <v>2</v>
      </c>
      <c r="AX40" s="614">
        <v>0</v>
      </c>
      <c r="AY40" s="613">
        <v>5</v>
      </c>
      <c r="AZ40" s="614">
        <v>0</v>
      </c>
      <c r="BA40" s="614">
        <v>1</v>
      </c>
      <c r="BB40" s="614">
        <v>0</v>
      </c>
      <c r="BC40" s="615">
        <f t="shared" si="15"/>
        <v>105</v>
      </c>
      <c r="BD40" s="615">
        <f t="shared" si="16"/>
        <v>15</v>
      </c>
      <c r="BE40" s="615">
        <f t="shared" si="17"/>
        <v>9</v>
      </c>
      <c r="BF40" s="667">
        <f t="shared" si="18"/>
        <v>22</v>
      </c>
      <c r="BG40" s="674"/>
      <c r="BH40" s="675">
        <f t="shared" si="31"/>
        <v>29</v>
      </c>
      <c r="BI40" s="615">
        <f t="shared" si="19"/>
        <v>3</v>
      </c>
      <c r="BJ40" s="615">
        <f t="shared" si="20"/>
        <v>3</v>
      </c>
      <c r="BK40" s="667">
        <f t="shared" si="21"/>
        <v>4</v>
      </c>
      <c r="BL40" s="674">
        <v>0</v>
      </c>
      <c r="BM40" s="616">
        <v>12</v>
      </c>
      <c r="BN40" s="617">
        <v>8</v>
      </c>
      <c r="BO40" s="617">
        <v>27</v>
      </c>
      <c r="BP40" s="617">
        <v>2</v>
      </c>
      <c r="BQ40" s="615">
        <v>49</v>
      </c>
      <c r="BR40" s="618"/>
      <c r="BS40" s="677" t="s">
        <v>199</v>
      </c>
      <c r="BT40" s="620">
        <v>44</v>
      </c>
      <c r="BU40" s="620">
        <v>19</v>
      </c>
      <c r="BV40" s="620">
        <v>34</v>
      </c>
      <c r="BW40" s="620">
        <v>3</v>
      </c>
      <c r="BX40" s="655">
        <f t="shared" si="22"/>
        <v>100</v>
      </c>
      <c r="BZ40" s="779">
        <v>162</v>
      </c>
      <c r="CA40" s="625">
        <v>303</v>
      </c>
      <c r="CB40" s="625">
        <v>273</v>
      </c>
      <c r="CC40" s="620">
        <v>22</v>
      </c>
      <c r="CD40" s="780">
        <f t="shared" si="23"/>
        <v>760</v>
      </c>
      <c r="CF40" s="790" t="s">
        <v>58</v>
      </c>
      <c r="CG40" s="791">
        <f t="shared" si="32"/>
        <v>44</v>
      </c>
      <c r="CH40" s="792">
        <v>44</v>
      </c>
      <c r="CI40" s="792">
        <v>0</v>
      </c>
      <c r="CJ40" s="792">
        <v>0</v>
      </c>
      <c r="CK40" s="792">
        <v>0</v>
      </c>
      <c r="CL40" s="795">
        <v>420</v>
      </c>
      <c r="CM40" s="793">
        <f t="shared" ref="CM40:CM71" si="34">SUM(CN40:CU40)</f>
        <v>19</v>
      </c>
      <c r="CN40" s="620">
        <v>19</v>
      </c>
      <c r="CO40" s="620">
        <v>0</v>
      </c>
      <c r="CP40" s="620">
        <v>0</v>
      </c>
      <c r="CQ40" s="620">
        <v>0</v>
      </c>
      <c r="CR40" s="620">
        <v>0</v>
      </c>
      <c r="CS40" s="620">
        <v>0</v>
      </c>
      <c r="CT40" s="620">
        <v>0</v>
      </c>
      <c r="CU40" s="794">
        <v>0</v>
      </c>
      <c r="CW40" s="635" t="s">
        <v>199</v>
      </c>
      <c r="CX40" s="631">
        <v>167</v>
      </c>
      <c r="CY40" s="631">
        <v>296</v>
      </c>
      <c r="CZ40" s="631">
        <v>273</v>
      </c>
      <c r="DA40" s="633">
        <v>19</v>
      </c>
      <c r="DB40" s="634">
        <v>755</v>
      </c>
      <c r="DE40" s="609" t="s">
        <v>199</v>
      </c>
      <c r="DF40" s="625">
        <f t="shared" si="24"/>
        <v>158</v>
      </c>
      <c r="DG40" s="625">
        <f t="shared" si="25"/>
        <v>303</v>
      </c>
      <c r="DH40" s="625">
        <f t="shared" si="26"/>
        <v>278</v>
      </c>
      <c r="DI40" s="625">
        <f t="shared" si="27"/>
        <v>21</v>
      </c>
      <c r="DJ40" s="626">
        <f t="shared" si="28"/>
        <v>760</v>
      </c>
      <c r="DL40" s="627" t="s">
        <v>199</v>
      </c>
      <c r="DM40" s="628">
        <f t="shared" ref="DM40:DM75" si="35">BZ40-DF40</f>
        <v>4</v>
      </c>
      <c r="DN40" s="628">
        <f t="shared" ref="DN40:DN75" si="36">CA40-DG40</f>
        <v>0</v>
      </c>
      <c r="DO40" s="628">
        <f t="shared" ref="DO40:DO75" si="37">CB40-DH40</f>
        <v>-5</v>
      </c>
      <c r="DP40" s="628">
        <f t="shared" ref="DP40:DP75" si="38">CC40-DI40</f>
        <v>1</v>
      </c>
      <c r="DQ40" s="628">
        <f t="shared" ref="DQ40:DQ75" si="39">CD40-DJ40</f>
        <v>0</v>
      </c>
      <c r="DR40" s="629" t="b">
        <f t="shared" si="29"/>
        <v>1</v>
      </c>
      <c r="DS40" s="630"/>
    </row>
    <row r="41" spans="2:123" s="612" customFormat="1" ht="18.75" customHeight="1">
      <c r="B41" s="654" t="s">
        <v>200</v>
      </c>
      <c r="C41" s="610">
        <v>107</v>
      </c>
      <c r="D41" s="610">
        <v>118</v>
      </c>
      <c r="E41" s="610">
        <v>5053</v>
      </c>
      <c r="F41" s="611">
        <f t="shared" si="30"/>
        <v>5278</v>
      </c>
      <c r="G41" s="610">
        <v>43</v>
      </c>
      <c r="H41" s="610">
        <v>45</v>
      </c>
      <c r="I41" s="610">
        <v>5072</v>
      </c>
      <c r="J41" s="611">
        <f t="shared" si="12"/>
        <v>5160</v>
      </c>
      <c r="K41" s="610">
        <v>29</v>
      </c>
      <c r="L41" s="610">
        <v>38</v>
      </c>
      <c r="M41" s="610">
        <v>6339</v>
      </c>
      <c r="N41" s="611">
        <f t="shared" si="13"/>
        <v>6406</v>
      </c>
      <c r="O41" s="610">
        <v>22</v>
      </c>
      <c r="P41" s="610">
        <v>29</v>
      </c>
      <c r="Q41" s="610">
        <v>935</v>
      </c>
      <c r="R41" s="611">
        <f t="shared" si="33"/>
        <v>986</v>
      </c>
      <c r="S41" s="610">
        <v>172</v>
      </c>
      <c r="T41" s="655">
        <f t="shared" si="14"/>
        <v>18002</v>
      </c>
      <c r="V41" s="666" t="s">
        <v>59</v>
      </c>
      <c r="W41" s="613">
        <v>36</v>
      </c>
      <c r="X41" s="614">
        <v>2</v>
      </c>
      <c r="Y41" s="614">
        <v>1</v>
      </c>
      <c r="Z41" s="614">
        <v>0</v>
      </c>
      <c r="AA41" s="613">
        <v>2</v>
      </c>
      <c r="AB41" s="614">
        <v>0</v>
      </c>
      <c r="AC41" s="614">
        <v>1</v>
      </c>
      <c r="AD41" s="614">
        <v>0</v>
      </c>
      <c r="AE41" s="613">
        <v>25</v>
      </c>
      <c r="AF41" s="614">
        <v>0</v>
      </c>
      <c r="AG41" s="614">
        <v>0</v>
      </c>
      <c r="AH41" s="614">
        <v>0</v>
      </c>
      <c r="AI41" s="613">
        <v>3</v>
      </c>
      <c r="AJ41" s="614">
        <v>0</v>
      </c>
      <c r="AK41" s="614">
        <v>0</v>
      </c>
      <c r="AL41" s="614">
        <v>0</v>
      </c>
      <c r="AM41" s="613">
        <v>20</v>
      </c>
      <c r="AN41" s="614">
        <v>0</v>
      </c>
      <c r="AO41" s="614">
        <v>0</v>
      </c>
      <c r="AP41" s="614">
        <v>0</v>
      </c>
      <c r="AQ41" s="613">
        <v>2</v>
      </c>
      <c r="AR41" s="614">
        <v>0</v>
      </c>
      <c r="AS41" s="614">
        <v>0</v>
      </c>
      <c r="AT41" s="614">
        <v>0</v>
      </c>
      <c r="AU41" s="613">
        <v>3</v>
      </c>
      <c r="AV41" s="614">
        <v>0</v>
      </c>
      <c r="AW41" s="614">
        <v>0</v>
      </c>
      <c r="AX41" s="614">
        <v>0</v>
      </c>
      <c r="AY41" s="613">
        <v>4</v>
      </c>
      <c r="AZ41" s="614">
        <v>0</v>
      </c>
      <c r="BA41" s="614">
        <v>0</v>
      </c>
      <c r="BB41" s="614">
        <v>0</v>
      </c>
      <c r="BC41" s="615">
        <f t="shared" si="15"/>
        <v>84</v>
      </c>
      <c r="BD41" s="615">
        <f t="shared" si="16"/>
        <v>2</v>
      </c>
      <c r="BE41" s="615">
        <f t="shared" si="17"/>
        <v>1</v>
      </c>
      <c r="BF41" s="667">
        <f t="shared" si="18"/>
        <v>0</v>
      </c>
      <c r="BG41" s="674"/>
      <c r="BH41" s="675">
        <f t="shared" si="31"/>
        <v>11</v>
      </c>
      <c r="BI41" s="615">
        <f t="shared" si="19"/>
        <v>0</v>
      </c>
      <c r="BJ41" s="615">
        <f t="shared" si="20"/>
        <v>1</v>
      </c>
      <c r="BK41" s="667">
        <f t="shared" si="21"/>
        <v>0</v>
      </c>
      <c r="BL41" s="674">
        <v>0</v>
      </c>
      <c r="BM41" s="616">
        <v>43</v>
      </c>
      <c r="BN41" s="617">
        <v>17</v>
      </c>
      <c r="BO41" s="617">
        <v>21</v>
      </c>
      <c r="BP41" s="617">
        <v>2</v>
      </c>
      <c r="BQ41" s="615">
        <v>83</v>
      </c>
      <c r="BR41" s="618"/>
      <c r="BS41" s="677" t="s">
        <v>200</v>
      </c>
      <c r="BT41" s="620">
        <v>53</v>
      </c>
      <c r="BU41" s="620">
        <v>15</v>
      </c>
      <c r="BV41" s="620">
        <v>16</v>
      </c>
      <c r="BW41" s="620">
        <v>1</v>
      </c>
      <c r="BX41" s="655">
        <f t="shared" si="22"/>
        <v>85</v>
      </c>
      <c r="BZ41" s="779">
        <v>126</v>
      </c>
      <c r="CA41" s="625">
        <v>200</v>
      </c>
      <c r="CB41" s="625">
        <v>135</v>
      </c>
      <c r="CC41" s="620">
        <v>21</v>
      </c>
      <c r="CD41" s="780">
        <f t="shared" si="23"/>
        <v>482</v>
      </c>
      <c r="CF41" s="790" t="s">
        <v>59</v>
      </c>
      <c r="CG41" s="791">
        <f t="shared" si="32"/>
        <v>74</v>
      </c>
      <c r="CH41" s="792">
        <v>74</v>
      </c>
      <c r="CI41" s="792">
        <v>0</v>
      </c>
      <c r="CJ41" s="792">
        <v>0</v>
      </c>
      <c r="CK41" s="792">
        <v>0</v>
      </c>
      <c r="CL41" s="795">
        <v>487</v>
      </c>
      <c r="CM41" s="793">
        <f t="shared" si="34"/>
        <v>26</v>
      </c>
      <c r="CN41" s="620">
        <v>26</v>
      </c>
      <c r="CO41" s="620">
        <v>0</v>
      </c>
      <c r="CP41" s="620">
        <v>0</v>
      </c>
      <c r="CQ41" s="620">
        <v>0</v>
      </c>
      <c r="CR41" s="620">
        <v>0</v>
      </c>
      <c r="CS41" s="620">
        <v>0</v>
      </c>
      <c r="CT41" s="620">
        <v>0</v>
      </c>
      <c r="CU41" s="794">
        <v>0</v>
      </c>
      <c r="CW41" s="635" t="s">
        <v>200</v>
      </c>
      <c r="CX41" s="631">
        <v>142</v>
      </c>
      <c r="CY41" s="631">
        <v>189</v>
      </c>
      <c r="CZ41" s="631">
        <v>133</v>
      </c>
      <c r="DA41" s="633">
        <v>19</v>
      </c>
      <c r="DB41" s="634">
        <v>483</v>
      </c>
      <c r="DE41" s="609" t="s">
        <v>200</v>
      </c>
      <c r="DF41" s="625">
        <f t="shared" ref="DF41:DF75" si="40">CX41+W41-BT41</f>
        <v>125</v>
      </c>
      <c r="DG41" s="625">
        <f t="shared" ref="DG41:DG75" si="41">CY41+AE41-BU41</f>
        <v>199</v>
      </c>
      <c r="DH41" s="625">
        <f t="shared" ref="DH41:DH75" si="42">CZ41+AM41-BV41</f>
        <v>137</v>
      </c>
      <c r="DI41" s="625">
        <f t="shared" ref="DI41:DI75" si="43">DA41+AU41-BW41</f>
        <v>21</v>
      </c>
      <c r="DJ41" s="626">
        <f t="shared" si="28"/>
        <v>482</v>
      </c>
      <c r="DL41" s="627" t="s">
        <v>200</v>
      </c>
      <c r="DM41" s="628">
        <f t="shared" si="35"/>
        <v>1</v>
      </c>
      <c r="DN41" s="628">
        <f t="shared" si="36"/>
        <v>1</v>
      </c>
      <c r="DO41" s="628">
        <f t="shared" si="37"/>
        <v>-2</v>
      </c>
      <c r="DP41" s="628">
        <f t="shared" si="38"/>
        <v>0</v>
      </c>
      <c r="DQ41" s="628">
        <f t="shared" si="39"/>
        <v>0</v>
      </c>
      <c r="DR41" s="629" t="b">
        <f t="shared" si="29"/>
        <v>1</v>
      </c>
      <c r="DS41" s="630"/>
    </row>
    <row r="42" spans="2:123" s="612" customFormat="1" ht="18.75" customHeight="1">
      <c r="B42" s="654" t="s">
        <v>201</v>
      </c>
      <c r="C42" s="610">
        <v>172</v>
      </c>
      <c r="D42" s="610">
        <v>242</v>
      </c>
      <c r="E42" s="610">
        <v>18649</v>
      </c>
      <c r="F42" s="611">
        <f t="shared" si="30"/>
        <v>19063</v>
      </c>
      <c r="G42" s="610">
        <v>49</v>
      </c>
      <c r="H42" s="610">
        <v>55</v>
      </c>
      <c r="I42" s="610">
        <v>20215</v>
      </c>
      <c r="J42" s="611">
        <f t="shared" si="12"/>
        <v>20319</v>
      </c>
      <c r="K42" s="610">
        <v>62</v>
      </c>
      <c r="L42" s="610">
        <v>115</v>
      </c>
      <c r="M42" s="610">
        <v>24596</v>
      </c>
      <c r="N42" s="611">
        <f t="shared" si="13"/>
        <v>24773</v>
      </c>
      <c r="O42" s="610">
        <v>161</v>
      </c>
      <c r="P42" s="610">
        <v>75</v>
      </c>
      <c r="Q42" s="610">
        <v>6771</v>
      </c>
      <c r="R42" s="611">
        <f t="shared" si="33"/>
        <v>7007</v>
      </c>
      <c r="S42" s="610">
        <v>351</v>
      </c>
      <c r="T42" s="655">
        <f t="shared" si="14"/>
        <v>71513</v>
      </c>
      <c r="V42" s="666" t="s">
        <v>60</v>
      </c>
      <c r="W42" s="613">
        <v>114</v>
      </c>
      <c r="X42" s="614">
        <v>8</v>
      </c>
      <c r="Y42" s="614">
        <v>16</v>
      </c>
      <c r="Z42" s="614">
        <v>7</v>
      </c>
      <c r="AA42" s="613">
        <v>24</v>
      </c>
      <c r="AB42" s="614">
        <v>1</v>
      </c>
      <c r="AC42" s="614">
        <v>2</v>
      </c>
      <c r="AD42" s="614">
        <v>0</v>
      </c>
      <c r="AE42" s="613">
        <v>40</v>
      </c>
      <c r="AF42" s="614">
        <v>0</v>
      </c>
      <c r="AG42" s="614">
        <v>2</v>
      </c>
      <c r="AH42" s="614">
        <v>3</v>
      </c>
      <c r="AI42" s="613">
        <v>15</v>
      </c>
      <c r="AJ42" s="614">
        <v>0</v>
      </c>
      <c r="AK42" s="614">
        <v>2</v>
      </c>
      <c r="AL42" s="614">
        <v>2</v>
      </c>
      <c r="AM42" s="613">
        <v>59</v>
      </c>
      <c r="AN42" s="614">
        <v>0</v>
      </c>
      <c r="AO42" s="614">
        <v>7</v>
      </c>
      <c r="AP42" s="614">
        <v>5</v>
      </c>
      <c r="AQ42" s="613">
        <v>22</v>
      </c>
      <c r="AR42" s="614">
        <v>0</v>
      </c>
      <c r="AS42" s="614">
        <v>2</v>
      </c>
      <c r="AT42" s="614">
        <v>4</v>
      </c>
      <c r="AU42" s="613">
        <v>18</v>
      </c>
      <c r="AV42" s="614">
        <v>2</v>
      </c>
      <c r="AW42" s="614">
        <v>1</v>
      </c>
      <c r="AX42" s="614">
        <v>1</v>
      </c>
      <c r="AY42" s="613">
        <v>7</v>
      </c>
      <c r="AZ42" s="614">
        <v>0</v>
      </c>
      <c r="BA42" s="614">
        <v>1</v>
      </c>
      <c r="BB42" s="614">
        <v>0</v>
      </c>
      <c r="BC42" s="615">
        <f t="shared" si="15"/>
        <v>231</v>
      </c>
      <c r="BD42" s="615">
        <f t="shared" si="16"/>
        <v>10</v>
      </c>
      <c r="BE42" s="615">
        <f t="shared" si="17"/>
        <v>26</v>
      </c>
      <c r="BF42" s="667">
        <f t="shared" si="18"/>
        <v>16</v>
      </c>
      <c r="BG42" s="674"/>
      <c r="BH42" s="675">
        <f t="shared" si="31"/>
        <v>68</v>
      </c>
      <c r="BI42" s="615">
        <f t="shared" si="19"/>
        <v>1</v>
      </c>
      <c r="BJ42" s="615">
        <f t="shared" si="20"/>
        <v>7</v>
      </c>
      <c r="BK42" s="667">
        <f t="shared" si="21"/>
        <v>6</v>
      </c>
      <c r="BL42" s="674">
        <v>0</v>
      </c>
      <c r="BM42" s="616">
        <v>20</v>
      </c>
      <c r="BN42" s="617">
        <v>14</v>
      </c>
      <c r="BO42" s="617">
        <v>20</v>
      </c>
      <c r="BP42" s="617">
        <v>6</v>
      </c>
      <c r="BQ42" s="615">
        <v>60</v>
      </c>
      <c r="BR42" s="618"/>
      <c r="BS42" s="677" t="s">
        <v>201</v>
      </c>
      <c r="BT42" s="620">
        <v>98</v>
      </c>
      <c r="BU42" s="620">
        <v>27</v>
      </c>
      <c r="BV42" s="620">
        <v>32</v>
      </c>
      <c r="BW42" s="620">
        <v>14</v>
      </c>
      <c r="BX42" s="655">
        <f t="shared" si="22"/>
        <v>171</v>
      </c>
      <c r="BZ42" s="779">
        <v>374</v>
      </c>
      <c r="CA42" s="625">
        <v>280</v>
      </c>
      <c r="CB42" s="625">
        <v>330</v>
      </c>
      <c r="CC42" s="620">
        <v>93</v>
      </c>
      <c r="CD42" s="780">
        <f t="shared" si="23"/>
        <v>1077</v>
      </c>
      <c r="CF42" s="790" t="s">
        <v>60</v>
      </c>
      <c r="CG42" s="791">
        <f t="shared" si="32"/>
        <v>75</v>
      </c>
      <c r="CH42" s="792">
        <v>37</v>
      </c>
      <c r="CI42" s="792">
        <v>0</v>
      </c>
      <c r="CJ42" s="792">
        <v>12</v>
      </c>
      <c r="CK42" s="792">
        <v>26</v>
      </c>
      <c r="CL42" s="795">
        <v>346</v>
      </c>
      <c r="CM42" s="793">
        <f t="shared" si="34"/>
        <v>22</v>
      </c>
      <c r="CN42" s="620">
        <v>22</v>
      </c>
      <c r="CO42" s="625">
        <v>0</v>
      </c>
      <c r="CP42" s="625">
        <v>0</v>
      </c>
      <c r="CQ42" s="625">
        <v>0</v>
      </c>
      <c r="CR42" s="625">
        <v>0</v>
      </c>
      <c r="CS42" s="625">
        <v>0</v>
      </c>
      <c r="CT42" s="625">
        <v>0</v>
      </c>
      <c r="CU42" s="796">
        <v>0</v>
      </c>
      <c r="CW42" s="635" t="s">
        <v>201</v>
      </c>
      <c r="CX42" s="631">
        <v>358</v>
      </c>
      <c r="CY42" s="631">
        <v>267</v>
      </c>
      <c r="CZ42" s="631">
        <v>303</v>
      </c>
      <c r="DA42" s="633">
        <v>89</v>
      </c>
      <c r="DB42" s="634">
        <v>1017</v>
      </c>
      <c r="DE42" s="609" t="s">
        <v>201</v>
      </c>
      <c r="DF42" s="625">
        <f t="shared" si="40"/>
        <v>374</v>
      </c>
      <c r="DG42" s="625">
        <f t="shared" si="41"/>
        <v>280</v>
      </c>
      <c r="DH42" s="625">
        <f t="shared" si="42"/>
        <v>330</v>
      </c>
      <c r="DI42" s="625">
        <f t="shared" si="43"/>
        <v>93</v>
      </c>
      <c r="DJ42" s="626">
        <f t="shared" si="28"/>
        <v>1077</v>
      </c>
      <c r="DL42" s="627" t="s">
        <v>201</v>
      </c>
      <c r="DM42" s="628">
        <f t="shared" si="35"/>
        <v>0</v>
      </c>
      <c r="DN42" s="628">
        <f t="shared" si="36"/>
        <v>0</v>
      </c>
      <c r="DO42" s="628">
        <f t="shared" si="37"/>
        <v>0</v>
      </c>
      <c r="DP42" s="628">
        <f t="shared" si="38"/>
        <v>0</v>
      </c>
      <c r="DQ42" s="628">
        <f t="shared" si="39"/>
        <v>0</v>
      </c>
      <c r="DR42" s="629" t="b">
        <f t="shared" si="29"/>
        <v>1</v>
      </c>
      <c r="DS42" s="630"/>
    </row>
    <row r="43" spans="2:123" s="612" customFormat="1" ht="18.75" customHeight="1">
      <c r="B43" s="654" t="s">
        <v>202</v>
      </c>
      <c r="C43" s="610">
        <v>219</v>
      </c>
      <c r="D43" s="610">
        <v>276</v>
      </c>
      <c r="E43" s="610">
        <v>10736</v>
      </c>
      <c r="F43" s="611">
        <f t="shared" si="30"/>
        <v>11231</v>
      </c>
      <c r="G43" s="610">
        <v>42</v>
      </c>
      <c r="H43" s="610">
        <v>72</v>
      </c>
      <c r="I43" s="610">
        <v>7056</v>
      </c>
      <c r="J43" s="611">
        <f t="shared" si="12"/>
        <v>7170</v>
      </c>
      <c r="K43" s="610">
        <v>70</v>
      </c>
      <c r="L43" s="610">
        <v>122</v>
      </c>
      <c r="M43" s="610">
        <v>13876</v>
      </c>
      <c r="N43" s="611">
        <f t="shared" si="13"/>
        <v>14068</v>
      </c>
      <c r="O43" s="610">
        <v>74</v>
      </c>
      <c r="P43" s="610">
        <v>49</v>
      </c>
      <c r="Q43" s="610">
        <v>1751</v>
      </c>
      <c r="R43" s="611">
        <f t="shared" si="33"/>
        <v>1874</v>
      </c>
      <c r="S43" s="610">
        <v>112</v>
      </c>
      <c r="T43" s="655">
        <f t="shared" si="14"/>
        <v>34455</v>
      </c>
      <c r="V43" s="666" t="s">
        <v>61</v>
      </c>
      <c r="W43" s="613">
        <v>102</v>
      </c>
      <c r="X43" s="614">
        <v>22</v>
      </c>
      <c r="Y43" s="614">
        <v>13</v>
      </c>
      <c r="Z43" s="614">
        <v>3</v>
      </c>
      <c r="AA43" s="613">
        <v>27</v>
      </c>
      <c r="AB43" s="614">
        <v>4</v>
      </c>
      <c r="AC43" s="614">
        <v>8</v>
      </c>
      <c r="AD43" s="614">
        <v>2</v>
      </c>
      <c r="AE43" s="613">
        <v>28</v>
      </c>
      <c r="AF43" s="614">
        <v>3</v>
      </c>
      <c r="AG43" s="614">
        <v>0</v>
      </c>
      <c r="AH43" s="614">
        <v>2</v>
      </c>
      <c r="AI43" s="613">
        <v>11</v>
      </c>
      <c r="AJ43" s="614">
        <v>1</v>
      </c>
      <c r="AK43" s="614">
        <v>0</v>
      </c>
      <c r="AL43" s="614">
        <v>2</v>
      </c>
      <c r="AM43" s="613">
        <v>46</v>
      </c>
      <c r="AN43" s="614">
        <v>5</v>
      </c>
      <c r="AO43" s="614">
        <v>13</v>
      </c>
      <c r="AP43" s="614">
        <v>1</v>
      </c>
      <c r="AQ43" s="613">
        <v>22</v>
      </c>
      <c r="AR43" s="614">
        <v>3</v>
      </c>
      <c r="AS43" s="614">
        <v>4</v>
      </c>
      <c r="AT43" s="614">
        <v>0</v>
      </c>
      <c r="AU43" s="613">
        <v>12</v>
      </c>
      <c r="AV43" s="614">
        <v>1</v>
      </c>
      <c r="AW43" s="614">
        <v>3</v>
      </c>
      <c r="AX43" s="614">
        <v>1</v>
      </c>
      <c r="AY43" s="613">
        <v>3</v>
      </c>
      <c r="AZ43" s="614">
        <v>0</v>
      </c>
      <c r="BA43" s="614">
        <v>1</v>
      </c>
      <c r="BB43" s="614">
        <v>0</v>
      </c>
      <c r="BC43" s="615">
        <f t="shared" si="15"/>
        <v>188</v>
      </c>
      <c r="BD43" s="615">
        <f t="shared" si="16"/>
        <v>31</v>
      </c>
      <c r="BE43" s="615">
        <f t="shared" si="17"/>
        <v>29</v>
      </c>
      <c r="BF43" s="667">
        <f t="shared" si="18"/>
        <v>7</v>
      </c>
      <c r="BG43" s="674"/>
      <c r="BH43" s="675">
        <f t="shared" si="31"/>
        <v>63</v>
      </c>
      <c r="BI43" s="615">
        <f t="shared" si="19"/>
        <v>8</v>
      </c>
      <c r="BJ43" s="615">
        <f t="shared" si="20"/>
        <v>13</v>
      </c>
      <c r="BK43" s="667">
        <f t="shared" si="21"/>
        <v>4</v>
      </c>
      <c r="BL43" s="674">
        <v>0</v>
      </c>
      <c r="BM43" s="616">
        <v>10</v>
      </c>
      <c r="BN43" s="617">
        <v>1</v>
      </c>
      <c r="BO43" s="617">
        <v>2</v>
      </c>
      <c r="BP43" s="617">
        <v>2</v>
      </c>
      <c r="BQ43" s="615">
        <v>15</v>
      </c>
      <c r="BR43" s="618"/>
      <c r="BS43" s="677" t="s">
        <v>202</v>
      </c>
      <c r="BT43" s="620">
        <v>123</v>
      </c>
      <c r="BU43" s="620">
        <v>10</v>
      </c>
      <c r="BV43" s="620">
        <v>37</v>
      </c>
      <c r="BW43" s="620">
        <v>11</v>
      </c>
      <c r="BX43" s="655">
        <f t="shared" si="22"/>
        <v>181</v>
      </c>
      <c r="BZ43" s="779">
        <v>437</v>
      </c>
      <c r="CA43" s="625">
        <v>235</v>
      </c>
      <c r="CB43" s="625">
        <v>374</v>
      </c>
      <c r="CC43" s="620">
        <v>68</v>
      </c>
      <c r="CD43" s="780">
        <f t="shared" si="23"/>
        <v>1114</v>
      </c>
      <c r="CF43" s="790" t="s">
        <v>61</v>
      </c>
      <c r="CG43" s="791">
        <f t="shared" si="32"/>
        <v>39</v>
      </c>
      <c r="CH43" s="792">
        <v>17</v>
      </c>
      <c r="CI43" s="792">
        <v>0</v>
      </c>
      <c r="CJ43" s="792">
        <v>0</v>
      </c>
      <c r="CK43" s="792">
        <v>22</v>
      </c>
      <c r="CL43" s="795">
        <v>147</v>
      </c>
      <c r="CM43" s="793">
        <f t="shared" si="34"/>
        <v>19</v>
      </c>
      <c r="CN43" s="620">
        <v>19</v>
      </c>
      <c r="CO43" s="620">
        <v>0</v>
      </c>
      <c r="CP43" s="620">
        <v>0</v>
      </c>
      <c r="CQ43" s="620">
        <v>0</v>
      </c>
      <c r="CR43" s="620">
        <v>0</v>
      </c>
      <c r="CS43" s="620">
        <v>0</v>
      </c>
      <c r="CT43" s="620">
        <v>0</v>
      </c>
      <c r="CU43" s="794">
        <v>0</v>
      </c>
      <c r="CW43" s="635" t="s">
        <v>202</v>
      </c>
      <c r="CX43" s="631">
        <v>458</v>
      </c>
      <c r="CY43" s="631">
        <v>217</v>
      </c>
      <c r="CZ43" s="631">
        <v>365</v>
      </c>
      <c r="DA43" s="633">
        <v>67</v>
      </c>
      <c r="DB43" s="634">
        <v>1107</v>
      </c>
      <c r="DE43" s="609" t="s">
        <v>202</v>
      </c>
      <c r="DF43" s="625">
        <f t="shared" si="40"/>
        <v>437</v>
      </c>
      <c r="DG43" s="625">
        <f t="shared" si="41"/>
        <v>235</v>
      </c>
      <c r="DH43" s="625">
        <f t="shared" si="42"/>
        <v>374</v>
      </c>
      <c r="DI43" s="625">
        <f t="shared" si="43"/>
        <v>68</v>
      </c>
      <c r="DJ43" s="626">
        <f t="shared" si="28"/>
        <v>1114</v>
      </c>
      <c r="DL43" s="627" t="s">
        <v>202</v>
      </c>
      <c r="DM43" s="628">
        <f t="shared" si="35"/>
        <v>0</v>
      </c>
      <c r="DN43" s="628">
        <f t="shared" si="36"/>
        <v>0</v>
      </c>
      <c r="DO43" s="628">
        <f t="shared" si="37"/>
        <v>0</v>
      </c>
      <c r="DP43" s="628">
        <f t="shared" si="38"/>
        <v>0</v>
      </c>
      <c r="DQ43" s="628">
        <f t="shared" si="39"/>
        <v>0</v>
      </c>
      <c r="DR43" s="629" t="b">
        <f t="shared" si="29"/>
        <v>1</v>
      </c>
      <c r="DS43" s="630"/>
    </row>
    <row r="44" spans="2:123" s="612" customFormat="1" ht="18.75" customHeight="1">
      <c r="B44" s="654" t="s">
        <v>203</v>
      </c>
      <c r="C44" s="610">
        <v>72</v>
      </c>
      <c r="D44" s="610">
        <v>76</v>
      </c>
      <c r="E44" s="610">
        <v>5537</v>
      </c>
      <c r="F44" s="611">
        <f t="shared" si="30"/>
        <v>5685</v>
      </c>
      <c r="G44" s="610">
        <v>57</v>
      </c>
      <c r="H44" s="610">
        <v>42</v>
      </c>
      <c r="I44" s="610">
        <v>10698</v>
      </c>
      <c r="J44" s="611">
        <f t="shared" si="12"/>
        <v>10797</v>
      </c>
      <c r="K44" s="610">
        <v>39</v>
      </c>
      <c r="L44" s="610">
        <v>43</v>
      </c>
      <c r="M44" s="610">
        <v>7472</v>
      </c>
      <c r="N44" s="611">
        <f t="shared" si="13"/>
        <v>7554</v>
      </c>
      <c r="O44" s="610">
        <v>35</v>
      </c>
      <c r="P44" s="610">
        <v>31</v>
      </c>
      <c r="Q44" s="610">
        <v>1265</v>
      </c>
      <c r="R44" s="611">
        <f t="shared" si="33"/>
        <v>1331</v>
      </c>
      <c r="S44" s="610">
        <v>9</v>
      </c>
      <c r="T44" s="655">
        <f t="shared" si="14"/>
        <v>25376</v>
      </c>
      <c r="V44" s="666" t="s">
        <v>62</v>
      </c>
      <c r="W44" s="613">
        <v>17</v>
      </c>
      <c r="X44" s="614">
        <v>5</v>
      </c>
      <c r="Y44" s="614">
        <v>0</v>
      </c>
      <c r="Z44" s="614">
        <v>0</v>
      </c>
      <c r="AA44" s="613">
        <v>5</v>
      </c>
      <c r="AB44" s="614">
        <v>0</v>
      </c>
      <c r="AC44" s="614">
        <v>0</v>
      </c>
      <c r="AD44" s="614">
        <v>0</v>
      </c>
      <c r="AE44" s="613">
        <v>26</v>
      </c>
      <c r="AF44" s="614">
        <v>5</v>
      </c>
      <c r="AG44" s="614">
        <v>0</v>
      </c>
      <c r="AH44" s="614">
        <v>2</v>
      </c>
      <c r="AI44" s="613">
        <v>6</v>
      </c>
      <c r="AJ44" s="614">
        <v>1</v>
      </c>
      <c r="AK44" s="614">
        <v>0</v>
      </c>
      <c r="AL44" s="614">
        <v>0</v>
      </c>
      <c r="AM44" s="613">
        <v>20</v>
      </c>
      <c r="AN44" s="614">
        <v>1</v>
      </c>
      <c r="AO44" s="614">
        <v>0</v>
      </c>
      <c r="AP44" s="614">
        <v>1</v>
      </c>
      <c r="AQ44" s="613">
        <v>14</v>
      </c>
      <c r="AR44" s="614">
        <v>0</v>
      </c>
      <c r="AS44" s="614">
        <v>0</v>
      </c>
      <c r="AT44" s="614">
        <v>0</v>
      </c>
      <c r="AU44" s="613">
        <v>7</v>
      </c>
      <c r="AV44" s="614">
        <v>0</v>
      </c>
      <c r="AW44" s="614">
        <v>0</v>
      </c>
      <c r="AX44" s="614">
        <v>0</v>
      </c>
      <c r="AY44" s="613">
        <v>2</v>
      </c>
      <c r="AZ44" s="614">
        <v>0</v>
      </c>
      <c r="BA44" s="614">
        <v>0</v>
      </c>
      <c r="BB44" s="614">
        <v>0</v>
      </c>
      <c r="BC44" s="615">
        <f t="shared" si="15"/>
        <v>70</v>
      </c>
      <c r="BD44" s="615">
        <f t="shared" si="16"/>
        <v>11</v>
      </c>
      <c r="BE44" s="615">
        <f t="shared" si="17"/>
        <v>0</v>
      </c>
      <c r="BF44" s="667">
        <f t="shared" si="18"/>
        <v>3</v>
      </c>
      <c r="BG44" s="674"/>
      <c r="BH44" s="675">
        <f t="shared" si="31"/>
        <v>27</v>
      </c>
      <c r="BI44" s="615">
        <f t="shared" si="19"/>
        <v>1</v>
      </c>
      <c r="BJ44" s="615">
        <f t="shared" si="20"/>
        <v>0</v>
      </c>
      <c r="BK44" s="667">
        <f t="shared" si="21"/>
        <v>0</v>
      </c>
      <c r="BL44" s="674">
        <v>0</v>
      </c>
      <c r="BM44" s="616">
        <v>2</v>
      </c>
      <c r="BN44" s="617">
        <v>6</v>
      </c>
      <c r="BO44" s="617">
        <v>0</v>
      </c>
      <c r="BP44" s="617">
        <v>1</v>
      </c>
      <c r="BQ44" s="615">
        <v>9</v>
      </c>
      <c r="BR44" s="618"/>
      <c r="BS44" s="677" t="s">
        <v>203</v>
      </c>
      <c r="BT44" s="620">
        <v>32</v>
      </c>
      <c r="BU44" s="620">
        <v>12</v>
      </c>
      <c r="BV44" s="620">
        <v>15</v>
      </c>
      <c r="BW44" s="620">
        <v>1</v>
      </c>
      <c r="BX44" s="655">
        <f t="shared" si="22"/>
        <v>60</v>
      </c>
      <c r="BZ44" s="779">
        <v>101</v>
      </c>
      <c r="CA44" s="625">
        <v>197</v>
      </c>
      <c r="CB44" s="625">
        <v>137</v>
      </c>
      <c r="CC44" s="620">
        <v>21</v>
      </c>
      <c r="CD44" s="780">
        <f t="shared" si="23"/>
        <v>456</v>
      </c>
      <c r="CF44" s="790" t="s">
        <v>62</v>
      </c>
      <c r="CG44" s="791">
        <f t="shared" si="32"/>
        <v>29</v>
      </c>
      <c r="CH44" s="792">
        <v>21</v>
      </c>
      <c r="CI44" s="792">
        <v>0</v>
      </c>
      <c r="CJ44" s="792">
        <v>0</v>
      </c>
      <c r="CK44" s="792">
        <v>8</v>
      </c>
      <c r="CL44" s="795">
        <v>87</v>
      </c>
      <c r="CM44" s="793">
        <f t="shared" si="34"/>
        <v>24</v>
      </c>
      <c r="CN44" s="620">
        <v>24</v>
      </c>
      <c r="CO44" s="620">
        <v>0</v>
      </c>
      <c r="CP44" s="620">
        <v>0</v>
      </c>
      <c r="CQ44" s="620">
        <v>0</v>
      </c>
      <c r="CR44" s="620">
        <v>0</v>
      </c>
      <c r="CS44" s="620">
        <v>0</v>
      </c>
      <c r="CT44" s="620">
        <v>0</v>
      </c>
      <c r="CU44" s="794">
        <v>0</v>
      </c>
      <c r="CW44" s="635" t="s">
        <v>203</v>
      </c>
      <c r="CX44" s="631">
        <v>115</v>
      </c>
      <c r="CY44" s="631">
        <v>183</v>
      </c>
      <c r="CZ44" s="631">
        <v>132</v>
      </c>
      <c r="DA44" s="633">
        <v>16</v>
      </c>
      <c r="DB44" s="634">
        <v>446</v>
      </c>
      <c r="DE44" s="609" t="s">
        <v>203</v>
      </c>
      <c r="DF44" s="625">
        <f t="shared" si="40"/>
        <v>100</v>
      </c>
      <c r="DG44" s="625">
        <f t="shared" si="41"/>
        <v>197</v>
      </c>
      <c r="DH44" s="625">
        <f t="shared" si="42"/>
        <v>137</v>
      </c>
      <c r="DI44" s="625">
        <f t="shared" si="43"/>
        <v>22</v>
      </c>
      <c r="DJ44" s="626">
        <f t="shared" si="28"/>
        <v>456</v>
      </c>
      <c r="DL44" s="627" t="s">
        <v>203</v>
      </c>
      <c r="DM44" s="628">
        <f t="shared" si="35"/>
        <v>1</v>
      </c>
      <c r="DN44" s="628">
        <f t="shared" si="36"/>
        <v>0</v>
      </c>
      <c r="DO44" s="628">
        <f t="shared" si="37"/>
        <v>0</v>
      </c>
      <c r="DP44" s="628">
        <f t="shared" si="38"/>
        <v>-1</v>
      </c>
      <c r="DQ44" s="628">
        <f t="shared" si="39"/>
        <v>0</v>
      </c>
      <c r="DR44" s="629" t="b">
        <f t="shared" si="29"/>
        <v>1</v>
      </c>
      <c r="DS44" s="630"/>
    </row>
    <row r="45" spans="2:123" s="612" customFormat="1" ht="18.75" customHeight="1">
      <c r="B45" s="654" t="s">
        <v>204</v>
      </c>
      <c r="C45" s="610">
        <v>129</v>
      </c>
      <c r="D45" s="610">
        <v>183</v>
      </c>
      <c r="E45" s="610">
        <v>10425</v>
      </c>
      <c r="F45" s="611">
        <f t="shared" si="30"/>
        <v>10737</v>
      </c>
      <c r="G45" s="610">
        <v>10</v>
      </c>
      <c r="H45" s="610">
        <v>79</v>
      </c>
      <c r="I45" s="610">
        <v>10526</v>
      </c>
      <c r="J45" s="611">
        <f t="shared" si="12"/>
        <v>10615</v>
      </c>
      <c r="K45" s="610">
        <v>46</v>
      </c>
      <c r="L45" s="610">
        <v>66</v>
      </c>
      <c r="M45" s="610">
        <v>11609</v>
      </c>
      <c r="N45" s="611">
        <f t="shared" si="13"/>
        <v>11721</v>
      </c>
      <c r="O45" s="610">
        <v>59</v>
      </c>
      <c r="P45" s="610">
        <v>43</v>
      </c>
      <c r="Q45" s="610">
        <v>2152</v>
      </c>
      <c r="R45" s="611">
        <f t="shared" si="33"/>
        <v>2254</v>
      </c>
      <c r="S45" s="610">
        <v>191</v>
      </c>
      <c r="T45" s="655">
        <f t="shared" si="14"/>
        <v>35518</v>
      </c>
      <c r="V45" s="666" t="s">
        <v>63</v>
      </c>
      <c r="W45" s="613">
        <v>59</v>
      </c>
      <c r="X45" s="614">
        <v>14</v>
      </c>
      <c r="Y45" s="614">
        <v>10</v>
      </c>
      <c r="Z45" s="614">
        <v>0</v>
      </c>
      <c r="AA45" s="613">
        <v>16</v>
      </c>
      <c r="AB45" s="614">
        <v>4</v>
      </c>
      <c r="AC45" s="614">
        <v>3</v>
      </c>
      <c r="AD45" s="614">
        <v>0</v>
      </c>
      <c r="AE45" s="613">
        <v>39</v>
      </c>
      <c r="AF45" s="614">
        <v>4</v>
      </c>
      <c r="AG45" s="614">
        <v>2</v>
      </c>
      <c r="AH45" s="614">
        <v>8</v>
      </c>
      <c r="AI45" s="613">
        <v>13</v>
      </c>
      <c r="AJ45" s="614">
        <v>0</v>
      </c>
      <c r="AK45" s="614">
        <v>0</v>
      </c>
      <c r="AL45" s="614">
        <v>5</v>
      </c>
      <c r="AM45" s="613">
        <v>36</v>
      </c>
      <c r="AN45" s="614">
        <v>1</v>
      </c>
      <c r="AO45" s="614">
        <v>8</v>
      </c>
      <c r="AP45" s="614">
        <v>2</v>
      </c>
      <c r="AQ45" s="613">
        <v>16</v>
      </c>
      <c r="AR45" s="614">
        <v>1</v>
      </c>
      <c r="AS45" s="614">
        <v>4</v>
      </c>
      <c r="AT45" s="614">
        <v>1</v>
      </c>
      <c r="AU45" s="613">
        <v>10</v>
      </c>
      <c r="AV45" s="614">
        <v>0</v>
      </c>
      <c r="AW45" s="614">
        <v>3</v>
      </c>
      <c r="AX45" s="614">
        <v>0</v>
      </c>
      <c r="AY45" s="613">
        <v>4</v>
      </c>
      <c r="AZ45" s="614">
        <v>0</v>
      </c>
      <c r="BA45" s="614">
        <v>0</v>
      </c>
      <c r="BB45" s="614">
        <v>0</v>
      </c>
      <c r="BC45" s="615">
        <f t="shared" si="15"/>
        <v>144</v>
      </c>
      <c r="BD45" s="615">
        <f t="shared" si="16"/>
        <v>19</v>
      </c>
      <c r="BE45" s="615">
        <f t="shared" si="17"/>
        <v>23</v>
      </c>
      <c r="BF45" s="667">
        <f t="shared" si="18"/>
        <v>10</v>
      </c>
      <c r="BG45" s="674"/>
      <c r="BH45" s="675">
        <f t="shared" si="31"/>
        <v>49</v>
      </c>
      <c r="BI45" s="615">
        <f t="shared" si="19"/>
        <v>5</v>
      </c>
      <c r="BJ45" s="615">
        <f t="shared" si="20"/>
        <v>7</v>
      </c>
      <c r="BK45" s="667">
        <f t="shared" si="21"/>
        <v>6</v>
      </c>
      <c r="BL45" s="674">
        <v>0</v>
      </c>
      <c r="BM45" s="616">
        <v>21</v>
      </c>
      <c r="BN45" s="617">
        <v>5</v>
      </c>
      <c r="BO45" s="617">
        <v>20</v>
      </c>
      <c r="BP45" s="617">
        <v>5</v>
      </c>
      <c r="BQ45" s="615">
        <v>51</v>
      </c>
      <c r="BR45" s="618"/>
      <c r="BS45" s="677" t="s">
        <v>204</v>
      </c>
      <c r="BT45" s="620">
        <v>55</v>
      </c>
      <c r="BU45" s="620">
        <v>29</v>
      </c>
      <c r="BV45" s="620">
        <v>25</v>
      </c>
      <c r="BW45" s="620">
        <v>12</v>
      </c>
      <c r="BX45" s="655">
        <f t="shared" si="22"/>
        <v>121</v>
      </c>
      <c r="BZ45" s="779">
        <v>229</v>
      </c>
      <c r="CA45" s="625">
        <v>196</v>
      </c>
      <c r="CB45" s="625">
        <v>189</v>
      </c>
      <c r="CC45" s="620">
        <v>38</v>
      </c>
      <c r="CD45" s="780">
        <f t="shared" si="23"/>
        <v>652</v>
      </c>
      <c r="CF45" s="790" t="s">
        <v>63</v>
      </c>
      <c r="CG45" s="791">
        <f t="shared" si="32"/>
        <v>47</v>
      </c>
      <c r="CH45" s="792">
        <v>12</v>
      </c>
      <c r="CI45" s="792">
        <v>0</v>
      </c>
      <c r="CJ45" s="792">
        <v>0</v>
      </c>
      <c r="CK45" s="792">
        <v>35</v>
      </c>
      <c r="CL45" s="795">
        <v>177</v>
      </c>
      <c r="CM45" s="793">
        <f t="shared" si="34"/>
        <v>17</v>
      </c>
      <c r="CN45" s="620">
        <v>17</v>
      </c>
      <c r="CO45" s="620">
        <v>0</v>
      </c>
      <c r="CP45" s="620">
        <v>0</v>
      </c>
      <c r="CQ45" s="620">
        <v>0</v>
      </c>
      <c r="CR45" s="620">
        <v>0</v>
      </c>
      <c r="CS45" s="620">
        <v>0</v>
      </c>
      <c r="CT45" s="620">
        <v>0</v>
      </c>
      <c r="CU45" s="794">
        <v>0</v>
      </c>
      <c r="CW45" s="635" t="s">
        <v>204</v>
      </c>
      <c r="CX45" s="631">
        <v>226</v>
      </c>
      <c r="CY45" s="631">
        <v>185</v>
      </c>
      <c r="CZ45" s="631">
        <v>179</v>
      </c>
      <c r="DA45" s="633">
        <v>39</v>
      </c>
      <c r="DB45" s="634">
        <v>629</v>
      </c>
      <c r="DE45" s="609" t="s">
        <v>204</v>
      </c>
      <c r="DF45" s="625">
        <f t="shared" si="40"/>
        <v>230</v>
      </c>
      <c r="DG45" s="625">
        <f t="shared" si="41"/>
        <v>195</v>
      </c>
      <c r="DH45" s="625">
        <f t="shared" si="42"/>
        <v>190</v>
      </c>
      <c r="DI45" s="625">
        <f t="shared" si="43"/>
        <v>37</v>
      </c>
      <c r="DJ45" s="626">
        <f t="shared" si="28"/>
        <v>652</v>
      </c>
      <c r="DL45" s="627" t="s">
        <v>204</v>
      </c>
      <c r="DM45" s="628">
        <f t="shared" si="35"/>
        <v>-1</v>
      </c>
      <c r="DN45" s="628">
        <f t="shared" si="36"/>
        <v>1</v>
      </c>
      <c r="DO45" s="628">
        <f t="shared" si="37"/>
        <v>-1</v>
      </c>
      <c r="DP45" s="628">
        <f t="shared" si="38"/>
        <v>1</v>
      </c>
      <c r="DQ45" s="628">
        <f t="shared" si="39"/>
        <v>0</v>
      </c>
      <c r="DR45" s="629" t="b">
        <f t="shared" si="29"/>
        <v>1</v>
      </c>
      <c r="DS45" s="630"/>
    </row>
    <row r="46" spans="2:123" s="612" customFormat="1" ht="18.75" customHeight="1">
      <c r="B46" s="654" t="s">
        <v>205</v>
      </c>
      <c r="C46" s="610">
        <v>83</v>
      </c>
      <c r="D46" s="610">
        <v>48</v>
      </c>
      <c r="E46" s="610">
        <v>3521</v>
      </c>
      <c r="F46" s="611">
        <f t="shared" si="30"/>
        <v>3652</v>
      </c>
      <c r="G46" s="610">
        <v>49</v>
      </c>
      <c r="H46" s="610">
        <v>31</v>
      </c>
      <c r="I46" s="610">
        <v>4714</v>
      </c>
      <c r="J46" s="611">
        <f t="shared" si="12"/>
        <v>4794</v>
      </c>
      <c r="K46" s="610">
        <v>135</v>
      </c>
      <c r="L46" s="610">
        <v>60</v>
      </c>
      <c r="M46" s="610">
        <v>7499</v>
      </c>
      <c r="N46" s="611">
        <f t="shared" si="13"/>
        <v>7694</v>
      </c>
      <c r="O46" s="610">
        <v>62</v>
      </c>
      <c r="P46" s="610">
        <v>26</v>
      </c>
      <c r="Q46" s="610">
        <v>1969</v>
      </c>
      <c r="R46" s="611">
        <f t="shared" si="33"/>
        <v>2057</v>
      </c>
      <c r="S46" s="610">
        <v>4</v>
      </c>
      <c r="T46" s="655">
        <f t="shared" si="14"/>
        <v>18201</v>
      </c>
      <c r="V46" s="666" t="s">
        <v>64</v>
      </c>
      <c r="W46" s="613">
        <v>15</v>
      </c>
      <c r="X46" s="614">
        <v>0</v>
      </c>
      <c r="Y46" s="614">
        <v>0</v>
      </c>
      <c r="Z46" s="614">
        <v>0</v>
      </c>
      <c r="AA46" s="613">
        <v>6</v>
      </c>
      <c r="AB46" s="614">
        <v>0</v>
      </c>
      <c r="AC46" s="614">
        <v>0</v>
      </c>
      <c r="AD46" s="614">
        <v>0</v>
      </c>
      <c r="AE46" s="613">
        <v>17</v>
      </c>
      <c r="AF46" s="614">
        <v>0</v>
      </c>
      <c r="AG46" s="614">
        <v>0</v>
      </c>
      <c r="AH46" s="614">
        <v>4</v>
      </c>
      <c r="AI46" s="613">
        <v>8</v>
      </c>
      <c r="AJ46" s="614">
        <v>0</v>
      </c>
      <c r="AK46" s="614">
        <v>0</v>
      </c>
      <c r="AL46" s="614">
        <v>1</v>
      </c>
      <c r="AM46" s="613">
        <v>24</v>
      </c>
      <c r="AN46" s="614">
        <v>1</v>
      </c>
      <c r="AO46" s="614">
        <v>0</v>
      </c>
      <c r="AP46" s="614">
        <v>2</v>
      </c>
      <c r="AQ46" s="613">
        <v>13</v>
      </c>
      <c r="AR46" s="614">
        <v>0</v>
      </c>
      <c r="AS46" s="614">
        <v>0</v>
      </c>
      <c r="AT46" s="614">
        <v>0</v>
      </c>
      <c r="AU46" s="613">
        <v>7</v>
      </c>
      <c r="AV46" s="614">
        <v>0</v>
      </c>
      <c r="AW46" s="614">
        <v>0</v>
      </c>
      <c r="AX46" s="614">
        <v>0</v>
      </c>
      <c r="AY46" s="613">
        <v>5</v>
      </c>
      <c r="AZ46" s="614">
        <v>0</v>
      </c>
      <c r="BA46" s="614">
        <v>0</v>
      </c>
      <c r="BB46" s="614">
        <v>0</v>
      </c>
      <c r="BC46" s="615">
        <f t="shared" si="15"/>
        <v>63</v>
      </c>
      <c r="BD46" s="615">
        <f t="shared" si="16"/>
        <v>1</v>
      </c>
      <c r="BE46" s="615">
        <f t="shared" si="17"/>
        <v>0</v>
      </c>
      <c r="BF46" s="667">
        <f t="shared" si="18"/>
        <v>6</v>
      </c>
      <c r="BG46" s="674"/>
      <c r="BH46" s="675">
        <f t="shared" si="31"/>
        <v>32</v>
      </c>
      <c r="BI46" s="615">
        <f t="shared" si="19"/>
        <v>0</v>
      </c>
      <c r="BJ46" s="615">
        <f t="shared" si="20"/>
        <v>0</v>
      </c>
      <c r="BK46" s="667">
        <f t="shared" si="21"/>
        <v>1</v>
      </c>
      <c r="BL46" s="674">
        <v>0</v>
      </c>
      <c r="BM46" s="616">
        <v>24</v>
      </c>
      <c r="BN46" s="617">
        <v>19</v>
      </c>
      <c r="BO46" s="617">
        <v>39</v>
      </c>
      <c r="BP46" s="617">
        <v>9</v>
      </c>
      <c r="BQ46" s="615">
        <v>91</v>
      </c>
      <c r="BR46" s="618"/>
      <c r="BS46" s="677" t="s">
        <v>205</v>
      </c>
      <c r="BT46" s="620">
        <v>20</v>
      </c>
      <c r="BU46" s="620">
        <v>7</v>
      </c>
      <c r="BV46" s="620">
        <v>25</v>
      </c>
      <c r="BW46" s="620">
        <v>5</v>
      </c>
      <c r="BX46" s="655">
        <f t="shared" si="22"/>
        <v>57</v>
      </c>
      <c r="BZ46" s="779">
        <v>59</v>
      </c>
      <c r="CA46" s="625">
        <v>111</v>
      </c>
      <c r="CB46" s="625">
        <v>164</v>
      </c>
      <c r="CC46" s="620">
        <v>41</v>
      </c>
      <c r="CD46" s="780">
        <f t="shared" si="23"/>
        <v>375</v>
      </c>
      <c r="CF46" s="790" t="s">
        <v>64</v>
      </c>
      <c r="CG46" s="791">
        <f t="shared" si="32"/>
        <v>43</v>
      </c>
      <c r="CH46" s="792">
        <v>22</v>
      </c>
      <c r="CI46" s="792">
        <v>0</v>
      </c>
      <c r="CJ46" s="792">
        <v>0</v>
      </c>
      <c r="CK46" s="792">
        <v>21</v>
      </c>
      <c r="CL46" s="795">
        <v>108</v>
      </c>
      <c r="CM46" s="793">
        <f t="shared" si="34"/>
        <v>20</v>
      </c>
      <c r="CN46" s="620">
        <v>20</v>
      </c>
      <c r="CO46" s="620">
        <v>0</v>
      </c>
      <c r="CP46" s="620">
        <v>0</v>
      </c>
      <c r="CQ46" s="620">
        <v>0</v>
      </c>
      <c r="CR46" s="620">
        <v>0</v>
      </c>
      <c r="CS46" s="620">
        <v>0</v>
      </c>
      <c r="CT46" s="620">
        <v>0</v>
      </c>
      <c r="CU46" s="794">
        <v>0</v>
      </c>
      <c r="CW46" s="635" t="s">
        <v>205</v>
      </c>
      <c r="CX46" s="631">
        <v>64</v>
      </c>
      <c r="CY46" s="631">
        <v>101</v>
      </c>
      <c r="CZ46" s="631">
        <v>165</v>
      </c>
      <c r="DA46" s="633">
        <v>39</v>
      </c>
      <c r="DB46" s="634">
        <v>369</v>
      </c>
      <c r="DE46" s="609" t="s">
        <v>205</v>
      </c>
      <c r="DF46" s="625">
        <f t="shared" si="40"/>
        <v>59</v>
      </c>
      <c r="DG46" s="625">
        <f t="shared" si="41"/>
        <v>111</v>
      </c>
      <c r="DH46" s="625">
        <f t="shared" si="42"/>
        <v>164</v>
      </c>
      <c r="DI46" s="625">
        <f t="shared" si="43"/>
        <v>41</v>
      </c>
      <c r="DJ46" s="626">
        <f t="shared" si="28"/>
        <v>375</v>
      </c>
      <c r="DL46" s="627" t="s">
        <v>205</v>
      </c>
      <c r="DM46" s="628">
        <f t="shared" si="35"/>
        <v>0</v>
      </c>
      <c r="DN46" s="628">
        <f t="shared" si="36"/>
        <v>0</v>
      </c>
      <c r="DO46" s="628">
        <f t="shared" si="37"/>
        <v>0</v>
      </c>
      <c r="DP46" s="628">
        <f t="shared" si="38"/>
        <v>0</v>
      </c>
      <c r="DQ46" s="628">
        <f t="shared" si="39"/>
        <v>0</v>
      </c>
      <c r="DR46" s="629" t="b">
        <f t="shared" si="29"/>
        <v>1</v>
      </c>
      <c r="DS46" s="630"/>
    </row>
    <row r="47" spans="2:123" s="612" customFormat="1" ht="18.75" customHeight="1">
      <c r="B47" s="654" t="s">
        <v>206</v>
      </c>
      <c r="C47" s="610">
        <v>76</v>
      </c>
      <c r="D47" s="610">
        <v>171</v>
      </c>
      <c r="E47" s="610">
        <v>10603</v>
      </c>
      <c r="F47" s="611">
        <f t="shared" si="30"/>
        <v>10850</v>
      </c>
      <c r="G47" s="610">
        <v>16</v>
      </c>
      <c r="H47" s="610">
        <v>52</v>
      </c>
      <c r="I47" s="610">
        <v>9808</v>
      </c>
      <c r="J47" s="611">
        <f t="shared" si="12"/>
        <v>9876</v>
      </c>
      <c r="K47" s="610">
        <v>49</v>
      </c>
      <c r="L47" s="610">
        <v>82</v>
      </c>
      <c r="M47" s="610">
        <v>9573</v>
      </c>
      <c r="N47" s="611">
        <f t="shared" si="13"/>
        <v>9704</v>
      </c>
      <c r="O47" s="610">
        <v>66</v>
      </c>
      <c r="P47" s="610">
        <v>75</v>
      </c>
      <c r="Q47" s="610">
        <v>3391</v>
      </c>
      <c r="R47" s="611">
        <f t="shared" si="33"/>
        <v>3532</v>
      </c>
      <c r="S47" s="610">
        <v>4</v>
      </c>
      <c r="T47" s="655">
        <f t="shared" si="14"/>
        <v>33966</v>
      </c>
      <c r="V47" s="666" t="s">
        <v>65</v>
      </c>
      <c r="W47" s="613">
        <v>66</v>
      </c>
      <c r="X47" s="614">
        <v>5</v>
      </c>
      <c r="Y47" s="614">
        <v>3</v>
      </c>
      <c r="Z47" s="614">
        <v>3</v>
      </c>
      <c r="AA47" s="613">
        <v>16</v>
      </c>
      <c r="AB47" s="614">
        <v>0</v>
      </c>
      <c r="AC47" s="614">
        <v>1</v>
      </c>
      <c r="AD47" s="614">
        <v>0</v>
      </c>
      <c r="AE47" s="613">
        <v>17</v>
      </c>
      <c r="AF47" s="614">
        <v>0</v>
      </c>
      <c r="AG47" s="614">
        <v>0</v>
      </c>
      <c r="AH47" s="614">
        <v>0</v>
      </c>
      <c r="AI47" s="613">
        <v>3</v>
      </c>
      <c r="AJ47" s="614">
        <v>0</v>
      </c>
      <c r="AK47" s="614">
        <v>0</v>
      </c>
      <c r="AL47" s="614">
        <v>0</v>
      </c>
      <c r="AM47" s="613">
        <v>41</v>
      </c>
      <c r="AN47" s="614">
        <v>3</v>
      </c>
      <c r="AO47" s="614">
        <v>3</v>
      </c>
      <c r="AP47" s="614">
        <v>2</v>
      </c>
      <c r="AQ47" s="613">
        <v>18</v>
      </c>
      <c r="AR47" s="614">
        <v>0</v>
      </c>
      <c r="AS47" s="614">
        <v>1</v>
      </c>
      <c r="AT47" s="614">
        <v>2</v>
      </c>
      <c r="AU47" s="613">
        <v>13</v>
      </c>
      <c r="AV47" s="614">
        <v>2</v>
      </c>
      <c r="AW47" s="614">
        <v>0</v>
      </c>
      <c r="AX47" s="614">
        <v>1</v>
      </c>
      <c r="AY47" s="613">
        <v>7</v>
      </c>
      <c r="AZ47" s="614">
        <v>1</v>
      </c>
      <c r="BA47" s="614">
        <v>0</v>
      </c>
      <c r="BB47" s="614">
        <v>1</v>
      </c>
      <c r="BC47" s="615">
        <f t="shared" si="15"/>
        <v>137</v>
      </c>
      <c r="BD47" s="615">
        <f t="shared" si="16"/>
        <v>10</v>
      </c>
      <c r="BE47" s="615">
        <f t="shared" si="17"/>
        <v>6</v>
      </c>
      <c r="BF47" s="667">
        <f t="shared" si="18"/>
        <v>6</v>
      </c>
      <c r="BG47" s="674"/>
      <c r="BH47" s="675">
        <f t="shared" si="31"/>
        <v>44</v>
      </c>
      <c r="BI47" s="615">
        <f t="shared" si="19"/>
        <v>1</v>
      </c>
      <c r="BJ47" s="615">
        <f t="shared" si="20"/>
        <v>2</v>
      </c>
      <c r="BK47" s="667">
        <f t="shared" si="21"/>
        <v>3</v>
      </c>
      <c r="BL47" s="674">
        <v>0</v>
      </c>
      <c r="BM47" s="616">
        <v>18</v>
      </c>
      <c r="BN47" s="617">
        <v>4</v>
      </c>
      <c r="BO47" s="617">
        <v>16</v>
      </c>
      <c r="BP47" s="617">
        <v>4</v>
      </c>
      <c r="BQ47" s="615">
        <v>42</v>
      </c>
      <c r="BR47" s="618"/>
      <c r="BS47" s="677" t="s">
        <v>206</v>
      </c>
      <c r="BT47" s="620">
        <v>70</v>
      </c>
      <c r="BU47" s="620">
        <v>18</v>
      </c>
      <c r="BV47" s="620">
        <v>25</v>
      </c>
      <c r="BW47" s="620">
        <v>5</v>
      </c>
      <c r="BX47" s="655">
        <f t="shared" si="22"/>
        <v>118</v>
      </c>
      <c r="BZ47" s="779">
        <v>241</v>
      </c>
      <c r="CA47" s="625">
        <v>223</v>
      </c>
      <c r="CB47" s="625">
        <v>156</v>
      </c>
      <c r="CC47" s="620">
        <v>64</v>
      </c>
      <c r="CD47" s="780">
        <f t="shared" si="23"/>
        <v>684</v>
      </c>
      <c r="CF47" s="790" t="s">
        <v>65</v>
      </c>
      <c r="CG47" s="791">
        <f t="shared" si="32"/>
        <v>63</v>
      </c>
      <c r="CH47" s="792">
        <v>28</v>
      </c>
      <c r="CI47" s="792">
        <v>3</v>
      </c>
      <c r="CJ47" s="792">
        <v>14</v>
      </c>
      <c r="CK47" s="792">
        <v>18</v>
      </c>
      <c r="CL47" s="795">
        <v>152</v>
      </c>
      <c r="CM47" s="793">
        <f t="shared" si="34"/>
        <v>34</v>
      </c>
      <c r="CN47" s="620">
        <v>34</v>
      </c>
      <c r="CO47" s="620">
        <v>0</v>
      </c>
      <c r="CP47" s="620">
        <v>0</v>
      </c>
      <c r="CQ47" s="620">
        <v>0</v>
      </c>
      <c r="CR47" s="620">
        <v>0</v>
      </c>
      <c r="CS47" s="620">
        <v>0</v>
      </c>
      <c r="CT47" s="620">
        <v>0</v>
      </c>
      <c r="CU47" s="794">
        <v>0</v>
      </c>
      <c r="CW47" s="635" t="s">
        <v>206</v>
      </c>
      <c r="CX47" s="631">
        <v>238</v>
      </c>
      <c r="CY47" s="631">
        <v>225</v>
      </c>
      <c r="CZ47" s="631">
        <v>146</v>
      </c>
      <c r="DA47" s="633">
        <v>56</v>
      </c>
      <c r="DB47" s="634">
        <v>665</v>
      </c>
      <c r="DE47" s="609" t="s">
        <v>206</v>
      </c>
      <c r="DF47" s="625">
        <f t="shared" si="40"/>
        <v>234</v>
      </c>
      <c r="DG47" s="625">
        <f t="shared" si="41"/>
        <v>224</v>
      </c>
      <c r="DH47" s="625">
        <f t="shared" si="42"/>
        <v>162</v>
      </c>
      <c r="DI47" s="625">
        <f t="shared" si="43"/>
        <v>64</v>
      </c>
      <c r="DJ47" s="626">
        <f t="shared" si="28"/>
        <v>684</v>
      </c>
      <c r="DL47" s="627" t="s">
        <v>206</v>
      </c>
      <c r="DM47" s="628">
        <f t="shared" si="35"/>
        <v>7</v>
      </c>
      <c r="DN47" s="628">
        <f t="shared" si="36"/>
        <v>-1</v>
      </c>
      <c r="DO47" s="628">
        <f t="shared" si="37"/>
        <v>-6</v>
      </c>
      <c r="DP47" s="628">
        <f t="shared" si="38"/>
        <v>0</v>
      </c>
      <c r="DQ47" s="628">
        <f t="shared" si="39"/>
        <v>0</v>
      </c>
      <c r="DR47" s="629" t="b">
        <f t="shared" si="29"/>
        <v>1</v>
      </c>
      <c r="DS47" s="630"/>
    </row>
    <row r="48" spans="2:123" s="612" customFormat="1" ht="18.75" customHeight="1">
      <c r="B48" s="654" t="s">
        <v>207</v>
      </c>
      <c r="C48" s="610">
        <v>1615</v>
      </c>
      <c r="D48" s="610">
        <v>397</v>
      </c>
      <c r="E48" s="610">
        <v>15754</v>
      </c>
      <c r="F48" s="611">
        <f t="shared" si="30"/>
        <v>17766</v>
      </c>
      <c r="G48" s="610">
        <v>860</v>
      </c>
      <c r="H48" s="610">
        <v>77</v>
      </c>
      <c r="I48" s="610">
        <v>7560</v>
      </c>
      <c r="J48" s="611">
        <f t="shared" si="12"/>
        <v>8497</v>
      </c>
      <c r="K48" s="610">
        <v>632</v>
      </c>
      <c r="L48" s="610">
        <v>196</v>
      </c>
      <c r="M48" s="610">
        <v>13525</v>
      </c>
      <c r="N48" s="611">
        <f t="shared" si="13"/>
        <v>14353</v>
      </c>
      <c r="O48" s="610">
        <v>203</v>
      </c>
      <c r="P48" s="610">
        <v>32</v>
      </c>
      <c r="Q48" s="610">
        <v>1950</v>
      </c>
      <c r="R48" s="611">
        <f t="shared" si="33"/>
        <v>2185</v>
      </c>
      <c r="S48" s="610">
        <v>131</v>
      </c>
      <c r="T48" s="655">
        <f t="shared" si="14"/>
        <v>42932</v>
      </c>
      <c r="V48" s="666" t="s">
        <v>66</v>
      </c>
      <c r="W48" s="613">
        <v>346</v>
      </c>
      <c r="X48" s="614">
        <v>130</v>
      </c>
      <c r="Y48" s="614">
        <v>27</v>
      </c>
      <c r="Z48" s="614">
        <v>19</v>
      </c>
      <c r="AA48" s="613">
        <v>184</v>
      </c>
      <c r="AB48" s="614">
        <v>71</v>
      </c>
      <c r="AC48" s="614">
        <v>12</v>
      </c>
      <c r="AD48" s="614">
        <v>16</v>
      </c>
      <c r="AE48" s="613">
        <v>110</v>
      </c>
      <c r="AF48" s="614">
        <v>2</v>
      </c>
      <c r="AG48" s="614">
        <v>1</v>
      </c>
      <c r="AH48" s="614">
        <v>29</v>
      </c>
      <c r="AI48" s="613">
        <v>47</v>
      </c>
      <c r="AJ48" s="614">
        <v>0</v>
      </c>
      <c r="AK48" s="614">
        <v>1</v>
      </c>
      <c r="AL48" s="614">
        <v>14</v>
      </c>
      <c r="AM48" s="613">
        <v>244</v>
      </c>
      <c r="AN48" s="614">
        <v>18</v>
      </c>
      <c r="AO48" s="614">
        <v>30</v>
      </c>
      <c r="AP48" s="614">
        <v>21</v>
      </c>
      <c r="AQ48" s="613">
        <v>164</v>
      </c>
      <c r="AR48" s="614">
        <v>12</v>
      </c>
      <c r="AS48" s="614">
        <v>13</v>
      </c>
      <c r="AT48" s="614">
        <v>12</v>
      </c>
      <c r="AU48" s="613">
        <v>15</v>
      </c>
      <c r="AV48" s="614">
        <v>0</v>
      </c>
      <c r="AW48" s="614">
        <v>3</v>
      </c>
      <c r="AX48" s="614">
        <v>0</v>
      </c>
      <c r="AY48" s="613">
        <v>1</v>
      </c>
      <c r="AZ48" s="614">
        <v>0</v>
      </c>
      <c r="BA48" s="614">
        <v>0</v>
      </c>
      <c r="BB48" s="614">
        <v>0</v>
      </c>
      <c r="BC48" s="615">
        <f t="shared" si="15"/>
        <v>715</v>
      </c>
      <c r="BD48" s="615">
        <f t="shared" si="16"/>
        <v>150</v>
      </c>
      <c r="BE48" s="615">
        <f t="shared" si="17"/>
        <v>61</v>
      </c>
      <c r="BF48" s="667">
        <f t="shared" si="18"/>
        <v>69</v>
      </c>
      <c r="BG48" s="674"/>
      <c r="BH48" s="675">
        <f t="shared" si="31"/>
        <v>396</v>
      </c>
      <c r="BI48" s="615">
        <f t="shared" si="19"/>
        <v>83</v>
      </c>
      <c r="BJ48" s="615">
        <f t="shared" si="20"/>
        <v>26</v>
      </c>
      <c r="BK48" s="667">
        <f t="shared" si="21"/>
        <v>42</v>
      </c>
      <c r="BL48" s="674">
        <v>0</v>
      </c>
      <c r="BM48" s="616">
        <v>33</v>
      </c>
      <c r="BN48" s="617">
        <v>5</v>
      </c>
      <c r="BO48" s="617">
        <v>10</v>
      </c>
      <c r="BP48" s="617">
        <v>3</v>
      </c>
      <c r="BQ48" s="615">
        <v>51</v>
      </c>
      <c r="BR48" s="618"/>
      <c r="BS48" s="677" t="s">
        <v>207</v>
      </c>
      <c r="BT48" s="620">
        <v>362</v>
      </c>
      <c r="BU48" s="620">
        <v>114</v>
      </c>
      <c r="BV48" s="620">
        <v>210</v>
      </c>
      <c r="BW48" s="620">
        <v>8</v>
      </c>
      <c r="BX48" s="655">
        <f t="shared" si="22"/>
        <v>694</v>
      </c>
      <c r="BZ48" s="779">
        <v>559</v>
      </c>
      <c r="CA48" s="625">
        <v>234</v>
      </c>
      <c r="CB48" s="625">
        <v>391</v>
      </c>
      <c r="CC48" s="620">
        <v>66</v>
      </c>
      <c r="CD48" s="780">
        <f t="shared" si="23"/>
        <v>1250</v>
      </c>
      <c r="CF48" s="790" t="s">
        <v>66</v>
      </c>
      <c r="CG48" s="791">
        <f t="shared" si="32"/>
        <v>55</v>
      </c>
      <c r="CH48" s="792">
        <v>55</v>
      </c>
      <c r="CI48" s="792">
        <v>0</v>
      </c>
      <c r="CJ48" s="792">
        <v>0</v>
      </c>
      <c r="CK48" s="792">
        <v>0</v>
      </c>
      <c r="CL48" s="795">
        <v>321</v>
      </c>
      <c r="CM48" s="793">
        <f t="shared" si="34"/>
        <v>58</v>
      </c>
      <c r="CN48" s="620">
        <v>54</v>
      </c>
      <c r="CO48" s="620">
        <v>0</v>
      </c>
      <c r="CP48" s="620">
        <v>4</v>
      </c>
      <c r="CQ48" s="620">
        <v>0</v>
      </c>
      <c r="CR48" s="620">
        <v>0</v>
      </c>
      <c r="CS48" s="620">
        <v>0</v>
      </c>
      <c r="CT48" s="620">
        <v>0</v>
      </c>
      <c r="CU48" s="794">
        <v>0</v>
      </c>
      <c r="CW48" s="635" t="s">
        <v>207</v>
      </c>
      <c r="CX48" s="631">
        <v>573</v>
      </c>
      <c r="CY48" s="631">
        <v>238</v>
      </c>
      <c r="CZ48" s="631">
        <v>358</v>
      </c>
      <c r="DA48" s="633">
        <v>60</v>
      </c>
      <c r="DB48" s="634">
        <v>1229</v>
      </c>
      <c r="DE48" s="609" t="s">
        <v>207</v>
      </c>
      <c r="DF48" s="625">
        <f t="shared" si="40"/>
        <v>557</v>
      </c>
      <c r="DG48" s="625">
        <f t="shared" si="41"/>
        <v>234</v>
      </c>
      <c r="DH48" s="625">
        <f t="shared" si="42"/>
        <v>392</v>
      </c>
      <c r="DI48" s="625">
        <f t="shared" si="43"/>
        <v>67</v>
      </c>
      <c r="DJ48" s="626">
        <f t="shared" si="28"/>
        <v>1250</v>
      </c>
      <c r="DL48" s="627" t="s">
        <v>207</v>
      </c>
      <c r="DM48" s="628">
        <f t="shared" si="35"/>
        <v>2</v>
      </c>
      <c r="DN48" s="628">
        <f t="shared" si="36"/>
        <v>0</v>
      </c>
      <c r="DO48" s="628">
        <f t="shared" si="37"/>
        <v>-1</v>
      </c>
      <c r="DP48" s="628">
        <f t="shared" si="38"/>
        <v>-1</v>
      </c>
      <c r="DQ48" s="628">
        <f t="shared" si="39"/>
        <v>0</v>
      </c>
      <c r="DR48" s="629" t="b">
        <f t="shared" si="29"/>
        <v>1</v>
      </c>
      <c r="DS48" s="630"/>
    </row>
    <row r="49" spans="2:123" s="612" customFormat="1" ht="18.75" customHeight="1">
      <c r="B49" s="654" t="s">
        <v>208</v>
      </c>
      <c r="C49" s="610">
        <v>568</v>
      </c>
      <c r="D49" s="610">
        <v>124</v>
      </c>
      <c r="E49" s="610">
        <v>5279</v>
      </c>
      <c r="F49" s="611">
        <f t="shared" si="30"/>
        <v>5971</v>
      </c>
      <c r="G49" s="610">
        <v>158</v>
      </c>
      <c r="H49" s="610">
        <v>40</v>
      </c>
      <c r="I49" s="610">
        <v>3353</v>
      </c>
      <c r="J49" s="611">
        <f t="shared" si="12"/>
        <v>3551</v>
      </c>
      <c r="K49" s="610">
        <v>276</v>
      </c>
      <c r="L49" s="610">
        <v>76</v>
      </c>
      <c r="M49" s="610">
        <v>5060</v>
      </c>
      <c r="N49" s="611">
        <f t="shared" si="13"/>
        <v>5412</v>
      </c>
      <c r="O49" s="610">
        <v>15</v>
      </c>
      <c r="P49" s="610">
        <v>4</v>
      </c>
      <c r="Q49" s="610">
        <v>320</v>
      </c>
      <c r="R49" s="611">
        <f t="shared" si="33"/>
        <v>339</v>
      </c>
      <c r="S49" s="610">
        <v>2</v>
      </c>
      <c r="T49" s="655">
        <f t="shared" si="14"/>
        <v>15275</v>
      </c>
      <c r="V49" s="666" t="s">
        <v>67</v>
      </c>
      <c r="W49" s="613">
        <v>37</v>
      </c>
      <c r="X49" s="614">
        <v>19</v>
      </c>
      <c r="Y49" s="614">
        <v>4</v>
      </c>
      <c r="Z49" s="614">
        <v>0</v>
      </c>
      <c r="AA49" s="613">
        <v>13</v>
      </c>
      <c r="AB49" s="614">
        <v>7</v>
      </c>
      <c r="AC49" s="614">
        <v>3</v>
      </c>
      <c r="AD49" s="614">
        <v>0</v>
      </c>
      <c r="AE49" s="613">
        <v>10</v>
      </c>
      <c r="AF49" s="614">
        <v>3</v>
      </c>
      <c r="AG49" s="614">
        <v>0</v>
      </c>
      <c r="AH49" s="614">
        <v>1</v>
      </c>
      <c r="AI49" s="613">
        <v>4</v>
      </c>
      <c r="AJ49" s="614">
        <v>2</v>
      </c>
      <c r="AK49" s="614">
        <v>0</v>
      </c>
      <c r="AL49" s="614">
        <v>0</v>
      </c>
      <c r="AM49" s="613">
        <v>21</v>
      </c>
      <c r="AN49" s="614">
        <v>7</v>
      </c>
      <c r="AO49" s="614">
        <v>4</v>
      </c>
      <c r="AP49" s="614">
        <v>0</v>
      </c>
      <c r="AQ49" s="613">
        <v>17</v>
      </c>
      <c r="AR49" s="614">
        <v>5</v>
      </c>
      <c r="AS49" s="614">
        <v>3</v>
      </c>
      <c r="AT49" s="614">
        <v>0</v>
      </c>
      <c r="AU49" s="613">
        <v>1</v>
      </c>
      <c r="AV49" s="614">
        <v>1</v>
      </c>
      <c r="AW49" s="614">
        <v>0</v>
      </c>
      <c r="AX49" s="614">
        <v>0</v>
      </c>
      <c r="AY49" s="613">
        <v>0</v>
      </c>
      <c r="AZ49" s="614">
        <v>0</v>
      </c>
      <c r="BA49" s="614">
        <v>0</v>
      </c>
      <c r="BB49" s="614">
        <v>0</v>
      </c>
      <c r="BC49" s="615">
        <f t="shared" si="15"/>
        <v>69</v>
      </c>
      <c r="BD49" s="615">
        <f t="shared" si="16"/>
        <v>30</v>
      </c>
      <c r="BE49" s="615">
        <f t="shared" si="17"/>
        <v>8</v>
      </c>
      <c r="BF49" s="667">
        <f t="shared" si="18"/>
        <v>1</v>
      </c>
      <c r="BG49" s="674"/>
      <c r="BH49" s="675">
        <f t="shared" si="31"/>
        <v>34</v>
      </c>
      <c r="BI49" s="615">
        <f t="shared" si="19"/>
        <v>14</v>
      </c>
      <c r="BJ49" s="615">
        <f t="shared" si="20"/>
        <v>6</v>
      </c>
      <c r="BK49" s="667">
        <f t="shared" si="21"/>
        <v>0</v>
      </c>
      <c r="BL49" s="674">
        <v>0</v>
      </c>
      <c r="BM49" s="616">
        <v>31</v>
      </c>
      <c r="BN49" s="617">
        <v>13</v>
      </c>
      <c r="BO49" s="617">
        <v>14</v>
      </c>
      <c r="BP49" s="617">
        <v>0</v>
      </c>
      <c r="BQ49" s="615">
        <v>58</v>
      </c>
      <c r="BR49" s="618"/>
      <c r="BS49" s="677" t="s">
        <v>208</v>
      </c>
      <c r="BT49" s="620">
        <v>34</v>
      </c>
      <c r="BU49" s="620">
        <v>6</v>
      </c>
      <c r="BV49" s="620">
        <v>11</v>
      </c>
      <c r="BW49" s="620">
        <v>1</v>
      </c>
      <c r="BX49" s="655">
        <f t="shared" si="22"/>
        <v>52</v>
      </c>
      <c r="BZ49" s="779">
        <v>141</v>
      </c>
      <c r="CA49" s="625">
        <v>98</v>
      </c>
      <c r="CB49" s="625">
        <v>107</v>
      </c>
      <c r="CC49" s="620">
        <v>10</v>
      </c>
      <c r="CD49" s="780">
        <f t="shared" si="23"/>
        <v>356</v>
      </c>
      <c r="CF49" s="790" t="s">
        <v>67</v>
      </c>
      <c r="CG49" s="791">
        <f t="shared" si="32"/>
        <v>38</v>
      </c>
      <c r="CH49" s="792">
        <v>20</v>
      </c>
      <c r="CI49" s="792">
        <v>0</v>
      </c>
      <c r="CJ49" s="792">
        <v>0</v>
      </c>
      <c r="CK49" s="792">
        <v>18</v>
      </c>
      <c r="CL49" s="795">
        <v>94</v>
      </c>
      <c r="CM49" s="793">
        <f t="shared" si="34"/>
        <v>20</v>
      </c>
      <c r="CN49" s="620">
        <v>20</v>
      </c>
      <c r="CO49" s="620">
        <v>0</v>
      </c>
      <c r="CP49" s="620">
        <v>0</v>
      </c>
      <c r="CQ49" s="620">
        <v>0</v>
      </c>
      <c r="CR49" s="620">
        <v>0</v>
      </c>
      <c r="CS49" s="620">
        <v>0</v>
      </c>
      <c r="CT49" s="620">
        <v>0</v>
      </c>
      <c r="CU49" s="794">
        <v>0</v>
      </c>
      <c r="CW49" s="635" t="s">
        <v>208</v>
      </c>
      <c r="CX49" s="631">
        <v>138</v>
      </c>
      <c r="CY49" s="631">
        <v>94</v>
      </c>
      <c r="CZ49" s="631">
        <v>97</v>
      </c>
      <c r="DA49" s="633">
        <v>10</v>
      </c>
      <c r="DB49" s="634">
        <v>339</v>
      </c>
      <c r="DE49" s="609" t="s">
        <v>208</v>
      </c>
      <c r="DF49" s="625">
        <f t="shared" si="40"/>
        <v>141</v>
      </c>
      <c r="DG49" s="625">
        <f t="shared" si="41"/>
        <v>98</v>
      </c>
      <c r="DH49" s="625">
        <f t="shared" si="42"/>
        <v>107</v>
      </c>
      <c r="DI49" s="625">
        <f t="shared" si="43"/>
        <v>10</v>
      </c>
      <c r="DJ49" s="626">
        <f t="shared" si="28"/>
        <v>356</v>
      </c>
      <c r="DL49" s="627" t="s">
        <v>208</v>
      </c>
      <c r="DM49" s="628">
        <f t="shared" si="35"/>
        <v>0</v>
      </c>
      <c r="DN49" s="628">
        <f t="shared" si="36"/>
        <v>0</v>
      </c>
      <c r="DO49" s="628">
        <f t="shared" si="37"/>
        <v>0</v>
      </c>
      <c r="DP49" s="628">
        <f t="shared" si="38"/>
        <v>0</v>
      </c>
      <c r="DQ49" s="628">
        <f t="shared" si="39"/>
        <v>0</v>
      </c>
      <c r="DR49" s="629" t="b">
        <f t="shared" si="29"/>
        <v>1</v>
      </c>
      <c r="DS49" s="630"/>
    </row>
    <row r="50" spans="2:123" s="612" customFormat="1" ht="18.75" customHeight="1">
      <c r="B50" s="654" t="s">
        <v>209</v>
      </c>
      <c r="C50" s="610">
        <v>61</v>
      </c>
      <c r="D50" s="610">
        <v>164</v>
      </c>
      <c r="E50" s="610">
        <v>12034</v>
      </c>
      <c r="F50" s="611">
        <f t="shared" si="30"/>
        <v>12259</v>
      </c>
      <c r="G50" s="610">
        <v>27</v>
      </c>
      <c r="H50" s="610">
        <v>57</v>
      </c>
      <c r="I50" s="610">
        <v>11273</v>
      </c>
      <c r="J50" s="611">
        <f t="shared" si="12"/>
        <v>11357</v>
      </c>
      <c r="K50" s="610">
        <v>21</v>
      </c>
      <c r="L50" s="610">
        <v>108</v>
      </c>
      <c r="M50" s="610">
        <v>16690</v>
      </c>
      <c r="N50" s="611">
        <f t="shared" si="13"/>
        <v>16819</v>
      </c>
      <c r="O50" s="610">
        <v>51</v>
      </c>
      <c r="P50" s="610">
        <v>78</v>
      </c>
      <c r="Q50" s="610">
        <v>1994</v>
      </c>
      <c r="R50" s="611">
        <f t="shared" si="33"/>
        <v>2123</v>
      </c>
      <c r="S50" s="610">
        <v>21</v>
      </c>
      <c r="T50" s="655">
        <f t="shared" si="14"/>
        <v>42579</v>
      </c>
      <c r="V50" s="666" t="s">
        <v>68</v>
      </c>
      <c r="W50" s="613">
        <v>97</v>
      </c>
      <c r="X50" s="614">
        <v>24</v>
      </c>
      <c r="Y50" s="614">
        <v>11</v>
      </c>
      <c r="Z50" s="614">
        <v>11</v>
      </c>
      <c r="AA50" s="613">
        <v>39</v>
      </c>
      <c r="AB50" s="614">
        <v>9</v>
      </c>
      <c r="AC50" s="614">
        <v>2</v>
      </c>
      <c r="AD50" s="614">
        <v>5</v>
      </c>
      <c r="AE50" s="613">
        <v>31</v>
      </c>
      <c r="AF50" s="614">
        <v>1</v>
      </c>
      <c r="AG50" s="614">
        <v>1</v>
      </c>
      <c r="AH50" s="614">
        <v>6</v>
      </c>
      <c r="AI50" s="613">
        <v>9</v>
      </c>
      <c r="AJ50" s="614">
        <v>0</v>
      </c>
      <c r="AK50" s="614">
        <v>1</v>
      </c>
      <c r="AL50" s="614">
        <v>3</v>
      </c>
      <c r="AM50" s="613">
        <v>78</v>
      </c>
      <c r="AN50" s="614">
        <v>4</v>
      </c>
      <c r="AO50" s="614">
        <v>7</v>
      </c>
      <c r="AP50" s="614">
        <v>16</v>
      </c>
      <c r="AQ50" s="613">
        <v>43</v>
      </c>
      <c r="AR50" s="614">
        <v>4</v>
      </c>
      <c r="AS50" s="614">
        <v>2</v>
      </c>
      <c r="AT50" s="614">
        <v>8</v>
      </c>
      <c r="AU50" s="613">
        <v>20</v>
      </c>
      <c r="AV50" s="614">
        <v>3</v>
      </c>
      <c r="AW50" s="614">
        <v>4</v>
      </c>
      <c r="AX50" s="614">
        <v>0</v>
      </c>
      <c r="AY50" s="613">
        <v>5</v>
      </c>
      <c r="AZ50" s="614">
        <v>1</v>
      </c>
      <c r="BA50" s="614">
        <v>1</v>
      </c>
      <c r="BB50" s="614">
        <v>0</v>
      </c>
      <c r="BC50" s="615">
        <f t="shared" si="15"/>
        <v>226</v>
      </c>
      <c r="BD50" s="615">
        <f t="shared" si="16"/>
        <v>32</v>
      </c>
      <c r="BE50" s="615">
        <f t="shared" si="17"/>
        <v>23</v>
      </c>
      <c r="BF50" s="667">
        <f t="shared" si="18"/>
        <v>33</v>
      </c>
      <c r="BG50" s="674"/>
      <c r="BH50" s="675">
        <f t="shared" si="31"/>
        <v>96</v>
      </c>
      <c r="BI50" s="615">
        <f t="shared" si="19"/>
        <v>14</v>
      </c>
      <c r="BJ50" s="615">
        <f t="shared" si="20"/>
        <v>6</v>
      </c>
      <c r="BK50" s="667">
        <f t="shared" si="21"/>
        <v>16</v>
      </c>
      <c r="BL50" s="674">
        <v>0</v>
      </c>
      <c r="BM50" s="616">
        <v>50</v>
      </c>
      <c r="BN50" s="617">
        <v>12</v>
      </c>
      <c r="BO50" s="617">
        <v>19</v>
      </c>
      <c r="BP50" s="617">
        <v>1</v>
      </c>
      <c r="BQ50" s="615">
        <v>82</v>
      </c>
      <c r="BR50" s="618"/>
      <c r="BS50" s="677" t="s">
        <v>209</v>
      </c>
      <c r="BT50" s="620">
        <v>151</v>
      </c>
      <c r="BU50" s="620">
        <v>59</v>
      </c>
      <c r="BV50" s="620">
        <v>106</v>
      </c>
      <c r="BW50" s="620">
        <v>26</v>
      </c>
      <c r="BX50" s="655">
        <f t="shared" si="22"/>
        <v>342</v>
      </c>
      <c r="BZ50" s="779">
        <v>395</v>
      </c>
      <c r="CA50" s="625">
        <v>235</v>
      </c>
      <c r="CB50" s="625">
        <v>334</v>
      </c>
      <c r="CC50" s="625">
        <v>77</v>
      </c>
      <c r="CD50" s="780">
        <f t="shared" si="23"/>
        <v>1041</v>
      </c>
      <c r="CF50" s="790" t="s">
        <v>68</v>
      </c>
      <c r="CG50" s="791">
        <f t="shared" si="32"/>
        <v>57</v>
      </c>
      <c r="CH50" s="792">
        <v>57</v>
      </c>
      <c r="CI50" s="792">
        <v>0</v>
      </c>
      <c r="CJ50" s="792">
        <v>0</v>
      </c>
      <c r="CK50" s="792">
        <v>0</v>
      </c>
      <c r="CL50" s="795">
        <v>112</v>
      </c>
      <c r="CM50" s="793">
        <f t="shared" si="34"/>
        <v>21</v>
      </c>
      <c r="CN50" s="620">
        <v>21</v>
      </c>
      <c r="CO50" s="620">
        <v>0</v>
      </c>
      <c r="CP50" s="620">
        <v>0</v>
      </c>
      <c r="CQ50" s="620">
        <v>0</v>
      </c>
      <c r="CR50" s="620">
        <v>0</v>
      </c>
      <c r="CS50" s="620">
        <v>0</v>
      </c>
      <c r="CT50" s="620">
        <v>0</v>
      </c>
      <c r="CU50" s="794">
        <v>0</v>
      </c>
      <c r="CW50" s="635" t="s">
        <v>209</v>
      </c>
      <c r="CX50" s="631">
        <v>449</v>
      </c>
      <c r="CY50" s="631">
        <v>263</v>
      </c>
      <c r="CZ50" s="631">
        <v>362</v>
      </c>
      <c r="DA50" s="633">
        <v>83</v>
      </c>
      <c r="DB50" s="634">
        <v>1157</v>
      </c>
      <c r="DE50" s="609" t="s">
        <v>209</v>
      </c>
      <c r="DF50" s="625">
        <f t="shared" si="40"/>
        <v>395</v>
      </c>
      <c r="DG50" s="625">
        <f t="shared" si="41"/>
        <v>235</v>
      </c>
      <c r="DH50" s="625">
        <f t="shared" si="42"/>
        <v>334</v>
      </c>
      <c r="DI50" s="625">
        <f t="shared" si="43"/>
        <v>77</v>
      </c>
      <c r="DJ50" s="626">
        <f t="shared" si="28"/>
        <v>1041</v>
      </c>
      <c r="DL50" s="627" t="s">
        <v>209</v>
      </c>
      <c r="DM50" s="628">
        <f t="shared" si="35"/>
        <v>0</v>
      </c>
      <c r="DN50" s="628">
        <f t="shared" si="36"/>
        <v>0</v>
      </c>
      <c r="DO50" s="628">
        <f t="shared" si="37"/>
        <v>0</v>
      </c>
      <c r="DP50" s="628">
        <f t="shared" si="38"/>
        <v>0</v>
      </c>
      <c r="DQ50" s="628">
        <f t="shared" si="39"/>
        <v>0</v>
      </c>
      <c r="DR50" s="629" t="b">
        <f t="shared" si="29"/>
        <v>1</v>
      </c>
      <c r="DS50" s="630"/>
    </row>
    <row r="51" spans="2:123" s="612" customFormat="1" ht="18.75" customHeight="1">
      <c r="B51" s="654" t="s">
        <v>210</v>
      </c>
      <c r="C51" s="610">
        <v>255</v>
      </c>
      <c r="D51" s="610">
        <v>325</v>
      </c>
      <c r="E51" s="610">
        <v>13645</v>
      </c>
      <c r="F51" s="611">
        <f t="shared" si="30"/>
        <v>14225</v>
      </c>
      <c r="G51" s="610">
        <v>314</v>
      </c>
      <c r="H51" s="610">
        <v>100</v>
      </c>
      <c r="I51" s="610">
        <v>13026</v>
      </c>
      <c r="J51" s="611">
        <f t="shared" si="12"/>
        <v>13440</v>
      </c>
      <c r="K51" s="610">
        <v>145</v>
      </c>
      <c r="L51" s="610">
        <v>137</v>
      </c>
      <c r="M51" s="610">
        <v>13654</v>
      </c>
      <c r="N51" s="611">
        <f t="shared" si="13"/>
        <v>13936</v>
      </c>
      <c r="O51" s="610">
        <v>74</v>
      </c>
      <c r="P51" s="610">
        <v>101</v>
      </c>
      <c r="Q51" s="610">
        <v>1435</v>
      </c>
      <c r="R51" s="611">
        <f t="shared" si="33"/>
        <v>1610</v>
      </c>
      <c r="S51" s="610">
        <v>643</v>
      </c>
      <c r="T51" s="655">
        <f t="shared" si="14"/>
        <v>43854</v>
      </c>
      <c r="V51" s="666" t="s">
        <v>69</v>
      </c>
      <c r="W51" s="613">
        <v>83</v>
      </c>
      <c r="X51" s="614">
        <v>2</v>
      </c>
      <c r="Y51" s="614">
        <v>5</v>
      </c>
      <c r="Z51" s="614">
        <v>0</v>
      </c>
      <c r="AA51" s="613">
        <v>21</v>
      </c>
      <c r="AB51" s="614">
        <v>0</v>
      </c>
      <c r="AC51" s="614">
        <v>0</v>
      </c>
      <c r="AD51" s="614">
        <v>0</v>
      </c>
      <c r="AE51" s="613">
        <v>29</v>
      </c>
      <c r="AF51" s="614">
        <v>0</v>
      </c>
      <c r="AG51" s="614">
        <v>1</v>
      </c>
      <c r="AH51" s="614">
        <v>0</v>
      </c>
      <c r="AI51" s="613">
        <v>7</v>
      </c>
      <c r="AJ51" s="614">
        <v>0</v>
      </c>
      <c r="AK51" s="614">
        <v>0</v>
      </c>
      <c r="AL51" s="614">
        <v>0</v>
      </c>
      <c r="AM51" s="613">
        <v>35</v>
      </c>
      <c r="AN51" s="614">
        <v>0</v>
      </c>
      <c r="AO51" s="614">
        <v>2</v>
      </c>
      <c r="AP51" s="614">
        <v>0</v>
      </c>
      <c r="AQ51" s="613">
        <v>9</v>
      </c>
      <c r="AR51" s="614">
        <v>0</v>
      </c>
      <c r="AS51" s="614">
        <v>1</v>
      </c>
      <c r="AT51" s="614">
        <v>0</v>
      </c>
      <c r="AU51" s="613">
        <v>4</v>
      </c>
      <c r="AV51" s="614">
        <v>0</v>
      </c>
      <c r="AW51" s="614">
        <v>0</v>
      </c>
      <c r="AX51" s="614">
        <v>0</v>
      </c>
      <c r="AY51" s="613">
        <v>0</v>
      </c>
      <c r="AZ51" s="614">
        <v>0</v>
      </c>
      <c r="BA51" s="614">
        <v>0</v>
      </c>
      <c r="BB51" s="614">
        <v>0</v>
      </c>
      <c r="BC51" s="615">
        <f t="shared" si="15"/>
        <v>151</v>
      </c>
      <c r="BD51" s="615">
        <f t="shared" si="16"/>
        <v>2</v>
      </c>
      <c r="BE51" s="615">
        <f t="shared" si="17"/>
        <v>8</v>
      </c>
      <c r="BF51" s="667">
        <f t="shared" si="18"/>
        <v>0</v>
      </c>
      <c r="BG51" s="674"/>
      <c r="BH51" s="675">
        <f t="shared" si="31"/>
        <v>37</v>
      </c>
      <c r="BI51" s="615">
        <f t="shared" si="19"/>
        <v>0</v>
      </c>
      <c r="BJ51" s="615">
        <f t="shared" si="20"/>
        <v>1</v>
      </c>
      <c r="BK51" s="667">
        <f t="shared" si="21"/>
        <v>0</v>
      </c>
      <c r="BL51" s="674">
        <v>0</v>
      </c>
      <c r="BM51" s="616">
        <v>13</v>
      </c>
      <c r="BN51" s="617">
        <v>7</v>
      </c>
      <c r="BO51" s="617">
        <v>11</v>
      </c>
      <c r="BP51" s="617">
        <v>3</v>
      </c>
      <c r="BQ51" s="615">
        <v>34</v>
      </c>
      <c r="BR51" s="618"/>
      <c r="BS51" s="677" t="s">
        <v>210</v>
      </c>
      <c r="BT51" s="620">
        <v>83</v>
      </c>
      <c r="BU51" s="620">
        <v>20</v>
      </c>
      <c r="BV51" s="620">
        <v>33</v>
      </c>
      <c r="BW51" s="620">
        <v>4</v>
      </c>
      <c r="BX51" s="655">
        <f t="shared" si="22"/>
        <v>140</v>
      </c>
      <c r="BZ51" s="779">
        <v>305</v>
      </c>
      <c r="CA51" s="625">
        <v>230</v>
      </c>
      <c r="CB51" s="625">
        <v>226</v>
      </c>
      <c r="CC51" s="620">
        <v>21</v>
      </c>
      <c r="CD51" s="780">
        <f t="shared" si="23"/>
        <v>782</v>
      </c>
      <c r="CF51" s="790" t="s">
        <v>69</v>
      </c>
      <c r="CG51" s="791">
        <f t="shared" si="32"/>
        <v>109</v>
      </c>
      <c r="CH51" s="792">
        <v>109</v>
      </c>
      <c r="CI51" s="792">
        <v>0</v>
      </c>
      <c r="CJ51" s="792">
        <v>0</v>
      </c>
      <c r="CK51" s="792">
        <v>0</v>
      </c>
      <c r="CL51" s="795">
        <v>427</v>
      </c>
      <c r="CM51" s="793">
        <f t="shared" si="34"/>
        <v>44</v>
      </c>
      <c r="CN51" s="620">
        <v>44</v>
      </c>
      <c r="CO51" s="620">
        <v>0</v>
      </c>
      <c r="CP51" s="620">
        <v>0</v>
      </c>
      <c r="CQ51" s="620">
        <v>0</v>
      </c>
      <c r="CR51" s="620">
        <v>0</v>
      </c>
      <c r="CS51" s="620">
        <v>0</v>
      </c>
      <c r="CT51" s="620">
        <v>0</v>
      </c>
      <c r="CU51" s="794">
        <v>0</v>
      </c>
      <c r="CW51" s="635" t="s">
        <v>210</v>
      </c>
      <c r="CX51" s="631">
        <v>305</v>
      </c>
      <c r="CY51" s="631">
        <v>221</v>
      </c>
      <c r="CZ51" s="631">
        <v>224</v>
      </c>
      <c r="DA51" s="633">
        <v>21</v>
      </c>
      <c r="DB51" s="634">
        <v>771</v>
      </c>
      <c r="DE51" s="609" t="s">
        <v>210</v>
      </c>
      <c r="DF51" s="625">
        <f t="shared" si="40"/>
        <v>305</v>
      </c>
      <c r="DG51" s="625">
        <f t="shared" si="41"/>
        <v>230</v>
      </c>
      <c r="DH51" s="625">
        <f t="shared" si="42"/>
        <v>226</v>
      </c>
      <c r="DI51" s="625">
        <f t="shared" si="43"/>
        <v>21</v>
      </c>
      <c r="DJ51" s="626">
        <f t="shared" si="28"/>
        <v>782</v>
      </c>
      <c r="DL51" s="627" t="s">
        <v>210</v>
      </c>
      <c r="DM51" s="628">
        <f t="shared" si="35"/>
        <v>0</v>
      </c>
      <c r="DN51" s="628">
        <f t="shared" si="36"/>
        <v>0</v>
      </c>
      <c r="DO51" s="628">
        <f t="shared" si="37"/>
        <v>0</v>
      </c>
      <c r="DP51" s="628">
        <f t="shared" si="38"/>
        <v>0</v>
      </c>
      <c r="DQ51" s="628">
        <f t="shared" si="39"/>
        <v>0</v>
      </c>
      <c r="DR51" s="629" t="b">
        <f t="shared" si="29"/>
        <v>1</v>
      </c>
      <c r="DS51" s="630"/>
    </row>
    <row r="52" spans="2:123" s="612" customFormat="1" ht="18.75" customHeight="1">
      <c r="B52" s="654" t="s">
        <v>211</v>
      </c>
      <c r="C52" s="610">
        <v>160</v>
      </c>
      <c r="D52" s="610">
        <v>181</v>
      </c>
      <c r="E52" s="610">
        <v>5951</v>
      </c>
      <c r="F52" s="611">
        <f t="shared" si="30"/>
        <v>6292</v>
      </c>
      <c r="G52" s="610">
        <v>29</v>
      </c>
      <c r="H52" s="610">
        <v>26</v>
      </c>
      <c r="I52" s="610">
        <v>3161</v>
      </c>
      <c r="J52" s="611">
        <f t="shared" si="12"/>
        <v>3216</v>
      </c>
      <c r="K52" s="610">
        <v>40</v>
      </c>
      <c r="L52" s="610">
        <v>50</v>
      </c>
      <c r="M52" s="610">
        <v>4482</v>
      </c>
      <c r="N52" s="611">
        <f t="shared" si="13"/>
        <v>4572</v>
      </c>
      <c r="O52" s="610">
        <v>60</v>
      </c>
      <c r="P52" s="610">
        <v>30</v>
      </c>
      <c r="Q52" s="610">
        <v>1793</v>
      </c>
      <c r="R52" s="611">
        <f t="shared" si="33"/>
        <v>1883</v>
      </c>
      <c r="S52" s="610">
        <v>132</v>
      </c>
      <c r="T52" s="655">
        <f t="shared" si="14"/>
        <v>16095</v>
      </c>
      <c r="V52" s="666" t="s">
        <v>70</v>
      </c>
      <c r="W52" s="613">
        <v>131</v>
      </c>
      <c r="X52" s="614">
        <v>33</v>
      </c>
      <c r="Y52" s="614">
        <v>5</v>
      </c>
      <c r="Z52" s="614">
        <v>3</v>
      </c>
      <c r="AA52" s="613">
        <v>34</v>
      </c>
      <c r="AB52" s="614">
        <v>17</v>
      </c>
      <c r="AC52" s="614">
        <v>0</v>
      </c>
      <c r="AD52" s="614">
        <v>2</v>
      </c>
      <c r="AE52" s="613">
        <v>32</v>
      </c>
      <c r="AF52" s="614">
        <v>0</v>
      </c>
      <c r="AG52" s="614">
        <v>0</v>
      </c>
      <c r="AH52" s="614">
        <v>8</v>
      </c>
      <c r="AI52" s="613">
        <v>9</v>
      </c>
      <c r="AJ52" s="614">
        <v>0</v>
      </c>
      <c r="AK52" s="614">
        <v>0</v>
      </c>
      <c r="AL52" s="614">
        <v>3</v>
      </c>
      <c r="AM52" s="613">
        <v>39</v>
      </c>
      <c r="AN52" s="614">
        <v>2</v>
      </c>
      <c r="AO52" s="614">
        <v>5</v>
      </c>
      <c r="AP52" s="614">
        <v>4</v>
      </c>
      <c r="AQ52" s="613">
        <v>9</v>
      </c>
      <c r="AR52" s="614">
        <v>2</v>
      </c>
      <c r="AS52" s="614">
        <v>0</v>
      </c>
      <c r="AT52" s="614">
        <v>4</v>
      </c>
      <c r="AU52" s="613">
        <v>28</v>
      </c>
      <c r="AV52" s="614">
        <v>3</v>
      </c>
      <c r="AW52" s="614">
        <v>0</v>
      </c>
      <c r="AX52" s="614">
        <v>3</v>
      </c>
      <c r="AY52" s="613">
        <v>17</v>
      </c>
      <c r="AZ52" s="614">
        <v>7</v>
      </c>
      <c r="BA52" s="614">
        <v>0</v>
      </c>
      <c r="BB52" s="614">
        <v>2</v>
      </c>
      <c r="BC52" s="615">
        <f t="shared" si="15"/>
        <v>230</v>
      </c>
      <c r="BD52" s="615">
        <f t="shared" si="16"/>
        <v>38</v>
      </c>
      <c r="BE52" s="615">
        <f t="shared" si="17"/>
        <v>10</v>
      </c>
      <c r="BF52" s="667">
        <f t="shared" si="18"/>
        <v>18</v>
      </c>
      <c r="BG52" s="674"/>
      <c r="BH52" s="675">
        <f t="shared" si="31"/>
        <v>69</v>
      </c>
      <c r="BI52" s="615">
        <f t="shared" si="19"/>
        <v>26</v>
      </c>
      <c r="BJ52" s="615">
        <f t="shared" si="20"/>
        <v>0</v>
      </c>
      <c r="BK52" s="667">
        <f t="shared" si="21"/>
        <v>11</v>
      </c>
      <c r="BL52" s="674">
        <v>0</v>
      </c>
      <c r="BM52" s="616">
        <v>139</v>
      </c>
      <c r="BN52" s="617">
        <v>29</v>
      </c>
      <c r="BO52" s="617">
        <v>44</v>
      </c>
      <c r="BP52" s="617">
        <v>17</v>
      </c>
      <c r="BQ52" s="615">
        <v>229</v>
      </c>
      <c r="BR52" s="618"/>
      <c r="BS52" s="677" t="s">
        <v>211</v>
      </c>
      <c r="BT52" s="620">
        <v>89</v>
      </c>
      <c r="BU52" s="620">
        <v>18</v>
      </c>
      <c r="BV52" s="620">
        <v>29</v>
      </c>
      <c r="BW52" s="620">
        <v>14</v>
      </c>
      <c r="BX52" s="655">
        <f t="shared" si="22"/>
        <v>150</v>
      </c>
      <c r="BZ52" s="779">
        <v>343</v>
      </c>
      <c r="CA52" s="625">
        <v>176</v>
      </c>
      <c r="CB52" s="625">
        <v>187</v>
      </c>
      <c r="CC52" s="620">
        <v>176</v>
      </c>
      <c r="CD52" s="780">
        <f t="shared" si="23"/>
        <v>882</v>
      </c>
      <c r="CF52" s="790" t="s">
        <v>70</v>
      </c>
      <c r="CG52" s="791">
        <f t="shared" si="32"/>
        <v>62</v>
      </c>
      <c r="CH52" s="792">
        <v>62</v>
      </c>
      <c r="CI52" s="792">
        <v>0</v>
      </c>
      <c r="CJ52" s="792">
        <v>0</v>
      </c>
      <c r="CK52" s="792">
        <v>0</v>
      </c>
      <c r="CL52" s="795">
        <v>138</v>
      </c>
      <c r="CM52" s="793">
        <f t="shared" si="34"/>
        <v>18</v>
      </c>
      <c r="CN52" s="620">
        <v>18</v>
      </c>
      <c r="CO52" s="620">
        <v>0</v>
      </c>
      <c r="CP52" s="620">
        <v>0</v>
      </c>
      <c r="CQ52" s="620">
        <v>0</v>
      </c>
      <c r="CR52" s="620">
        <v>0</v>
      </c>
      <c r="CS52" s="620">
        <v>0</v>
      </c>
      <c r="CT52" s="620">
        <v>0</v>
      </c>
      <c r="CU52" s="794">
        <v>0</v>
      </c>
      <c r="CW52" s="635" t="s">
        <v>211</v>
      </c>
      <c r="CX52" s="631">
        <v>301</v>
      </c>
      <c r="CY52" s="631">
        <v>162</v>
      </c>
      <c r="CZ52" s="631">
        <v>177</v>
      </c>
      <c r="DA52" s="633">
        <v>162</v>
      </c>
      <c r="DB52" s="634">
        <v>802</v>
      </c>
      <c r="DE52" s="609" t="s">
        <v>211</v>
      </c>
      <c r="DF52" s="625">
        <f t="shared" si="40"/>
        <v>343</v>
      </c>
      <c r="DG52" s="625">
        <f t="shared" si="41"/>
        <v>176</v>
      </c>
      <c r="DH52" s="625">
        <f t="shared" si="42"/>
        <v>187</v>
      </c>
      <c r="DI52" s="625">
        <f t="shared" si="43"/>
        <v>176</v>
      </c>
      <c r="DJ52" s="626">
        <f t="shared" si="28"/>
        <v>882</v>
      </c>
      <c r="DL52" s="627" t="s">
        <v>211</v>
      </c>
      <c r="DM52" s="628">
        <f t="shared" si="35"/>
        <v>0</v>
      </c>
      <c r="DN52" s="628">
        <f t="shared" si="36"/>
        <v>0</v>
      </c>
      <c r="DO52" s="628">
        <f t="shared" si="37"/>
        <v>0</v>
      </c>
      <c r="DP52" s="628">
        <f t="shared" si="38"/>
        <v>0</v>
      </c>
      <c r="DQ52" s="628">
        <f t="shared" si="39"/>
        <v>0</v>
      </c>
      <c r="DR52" s="629" t="b">
        <f t="shared" si="29"/>
        <v>1</v>
      </c>
      <c r="DS52" s="630"/>
    </row>
    <row r="53" spans="2:123" s="612" customFormat="1" ht="18.75" customHeight="1">
      <c r="B53" s="654" t="s">
        <v>212</v>
      </c>
      <c r="C53" s="610">
        <v>2171</v>
      </c>
      <c r="D53" s="610">
        <v>64</v>
      </c>
      <c r="E53" s="610">
        <v>2532</v>
      </c>
      <c r="F53" s="611">
        <f t="shared" si="30"/>
        <v>4767</v>
      </c>
      <c r="G53" s="610">
        <v>573</v>
      </c>
      <c r="H53" s="610">
        <v>32</v>
      </c>
      <c r="I53" s="610">
        <v>4456</v>
      </c>
      <c r="J53" s="611">
        <f t="shared" si="12"/>
        <v>5061</v>
      </c>
      <c r="K53" s="610">
        <v>57</v>
      </c>
      <c r="L53" s="610">
        <v>29</v>
      </c>
      <c r="M53" s="610">
        <v>4228</v>
      </c>
      <c r="N53" s="611">
        <f t="shared" si="13"/>
        <v>4314</v>
      </c>
      <c r="O53" s="610">
        <v>828</v>
      </c>
      <c r="P53" s="610">
        <v>39</v>
      </c>
      <c r="Q53" s="610">
        <v>1085</v>
      </c>
      <c r="R53" s="611">
        <f t="shared" si="33"/>
        <v>1952</v>
      </c>
      <c r="S53" s="610">
        <v>59</v>
      </c>
      <c r="T53" s="655">
        <f t="shared" si="14"/>
        <v>16153</v>
      </c>
      <c r="V53" s="666" t="s">
        <v>71</v>
      </c>
      <c r="W53" s="613">
        <v>34</v>
      </c>
      <c r="X53" s="614">
        <v>11</v>
      </c>
      <c r="Y53" s="614">
        <v>4</v>
      </c>
      <c r="Z53" s="614">
        <v>0</v>
      </c>
      <c r="AA53" s="613">
        <v>4</v>
      </c>
      <c r="AB53" s="614">
        <v>3</v>
      </c>
      <c r="AC53" s="614">
        <v>1</v>
      </c>
      <c r="AD53" s="614">
        <v>0</v>
      </c>
      <c r="AE53" s="613">
        <v>15</v>
      </c>
      <c r="AF53" s="614">
        <v>0</v>
      </c>
      <c r="AG53" s="614">
        <v>1</v>
      </c>
      <c r="AH53" s="614">
        <v>3</v>
      </c>
      <c r="AI53" s="613">
        <v>2</v>
      </c>
      <c r="AJ53" s="614">
        <v>0</v>
      </c>
      <c r="AK53" s="614">
        <v>0</v>
      </c>
      <c r="AL53" s="614">
        <v>0</v>
      </c>
      <c r="AM53" s="613">
        <v>18</v>
      </c>
      <c r="AN53" s="614">
        <v>3</v>
      </c>
      <c r="AO53" s="614">
        <v>3</v>
      </c>
      <c r="AP53" s="614">
        <v>1</v>
      </c>
      <c r="AQ53" s="613">
        <v>5</v>
      </c>
      <c r="AR53" s="614">
        <v>1</v>
      </c>
      <c r="AS53" s="614">
        <v>0</v>
      </c>
      <c r="AT53" s="614">
        <v>1</v>
      </c>
      <c r="AU53" s="613">
        <v>13</v>
      </c>
      <c r="AV53" s="614">
        <v>2</v>
      </c>
      <c r="AW53" s="614">
        <v>0</v>
      </c>
      <c r="AX53" s="614">
        <v>0</v>
      </c>
      <c r="AY53" s="613">
        <v>4</v>
      </c>
      <c r="AZ53" s="614">
        <v>0</v>
      </c>
      <c r="BA53" s="614">
        <v>0</v>
      </c>
      <c r="BB53" s="614">
        <v>0</v>
      </c>
      <c r="BC53" s="615">
        <f t="shared" si="15"/>
        <v>80</v>
      </c>
      <c r="BD53" s="615">
        <f t="shared" si="16"/>
        <v>16</v>
      </c>
      <c r="BE53" s="615">
        <f t="shared" si="17"/>
        <v>8</v>
      </c>
      <c r="BF53" s="667">
        <f t="shared" si="18"/>
        <v>4</v>
      </c>
      <c r="BG53" s="674"/>
      <c r="BH53" s="675">
        <f t="shared" si="31"/>
        <v>15</v>
      </c>
      <c r="BI53" s="615">
        <f t="shared" si="19"/>
        <v>4</v>
      </c>
      <c r="BJ53" s="615">
        <f t="shared" si="20"/>
        <v>1</v>
      </c>
      <c r="BK53" s="667">
        <f t="shared" si="21"/>
        <v>1</v>
      </c>
      <c r="BL53" s="674">
        <v>0</v>
      </c>
      <c r="BM53" s="616">
        <v>7</v>
      </c>
      <c r="BN53" s="617">
        <v>3</v>
      </c>
      <c r="BO53" s="617">
        <v>3</v>
      </c>
      <c r="BP53" s="617">
        <v>1</v>
      </c>
      <c r="BQ53" s="615">
        <v>14</v>
      </c>
      <c r="BR53" s="618"/>
      <c r="BS53" s="677" t="s">
        <v>212</v>
      </c>
      <c r="BT53" s="620">
        <v>72</v>
      </c>
      <c r="BU53" s="620">
        <v>23</v>
      </c>
      <c r="BV53" s="620">
        <v>25</v>
      </c>
      <c r="BW53" s="620">
        <v>9</v>
      </c>
      <c r="BX53" s="655">
        <f t="shared" si="22"/>
        <v>129</v>
      </c>
      <c r="BZ53" s="779">
        <v>167</v>
      </c>
      <c r="CA53" s="625">
        <v>267</v>
      </c>
      <c r="CB53" s="625">
        <v>198</v>
      </c>
      <c r="CC53" s="620">
        <v>55</v>
      </c>
      <c r="CD53" s="780">
        <f t="shared" si="23"/>
        <v>687</v>
      </c>
      <c r="CF53" s="790" t="s">
        <v>71</v>
      </c>
      <c r="CG53" s="791">
        <f t="shared" si="32"/>
        <v>43</v>
      </c>
      <c r="CH53" s="792">
        <v>43</v>
      </c>
      <c r="CI53" s="792">
        <v>0</v>
      </c>
      <c r="CJ53" s="792">
        <v>0</v>
      </c>
      <c r="CK53" s="792">
        <v>0</v>
      </c>
      <c r="CL53" s="795">
        <v>150</v>
      </c>
      <c r="CM53" s="793">
        <f t="shared" si="34"/>
        <v>26</v>
      </c>
      <c r="CN53" s="620">
        <v>26</v>
      </c>
      <c r="CO53" s="620">
        <v>0</v>
      </c>
      <c r="CP53" s="620">
        <v>0</v>
      </c>
      <c r="CQ53" s="620">
        <v>0</v>
      </c>
      <c r="CR53" s="620">
        <v>0</v>
      </c>
      <c r="CS53" s="620">
        <v>0</v>
      </c>
      <c r="CT53" s="620">
        <v>0</v>
      </c>
      <c r="CU53" s="794">
        <v>0</v>
      </c>
      <c r="CW53" s="635" t="s">
        <v>212</v>
      </c>
      <c r="CX53" s="631">
        <v>206</v>
      </c>
      <c r="CY53" s="631">
        <v>271</v>
      </c>
      <c r="CZ53" s="631">
        <v>205</v>
      </c>
      <c r="DA53" s="633">
        <v>54</v>
      </c>
      <c r="DB53" s="634">
        <v>736</v>
      </c>
      <c r="DE53" s="609" t="s">
        <v>212</v>
      </c>
      <c r="DF53" s="625">
        <f t="shared" si="40"/>
        <v>168</v>
      </c>
      <c r="DG53" s="625">
        <f t="shared" si="41"/>
        <v>263</v>
      </c>
      <c r="DH53" s="625">
        <f t="shared" si="42"/>
        <v>198</v>
      </c>
      <c r="DI53" s="625">
        <f t="shared" si="43"/>
        <v>58</v>
      </c>
      <c r="DJ53" s="626">
        <f t="shared" si="28"/>
        <v>687</v>
      </c>
      <c r="DL53" s="627" t="s">
        <v>212</v>
      </c>
      <c r="DM53" s="628">
        <f t="shared" si="35"/>
        <v>-1</v>
      </c>
      <c r="DN53" s="628">
        <f t="shared" si="36"/>
        <v>4</v>
      </c>
      <c r="DO53" s="628">
        <f t="shared" si="37"/>
        <v>0</v>
      </c>
      <c r="DP53" s="628">
        <f t="shared" si="38"/>
        <v>-3</v>
      </c>
      <c r="DQ53" s="628">
        <f t="shared" si="39"/>
        <v>0</v>
      </c>
      <c r="DR53" s="629" t="b">
        <f t="shared" si="29"/>
        <v>1</v>
      </c>
      <c r="DS53" s="630"/>
    </row>
    <row r="54" spans="2:123" s="612" customFormat="1" ht="18.75" customHeight="1">
      <c r="B54" s="654" t="s">
        <v>213</v>
      </c>
      <c r="C54" s="610">
        <v>800</v>
      </c>
      <c r="D54" s="610">
        <v>385</v>
      </c>
      <c r="E54" s="610">
        <v>9377</v>
      </c>
      <c r="F54" s="611">
        <f t="shared" si="30"/>
        <v>10562</v>
      </c>
      <c r="G54" s="610">
        <v>159</v>
      </c>
      <c r="H54" s="610">
        <v>41</v>
      </c>
      <c r="I54" s="610">
        <v>3413</v>
      </c>
      <c r="J54" s="611">
        <f t="shared" si="12"/>
        <v>3613</v>
      </c>
      <c r="K54" s="610">
        <v>253</v>
      </c>
      <c r="L54" s="610">
        <v>95</v>
      </c>
      <c r="M54" s="610">
        <v>5525</v>
      </c>
      <c r="N54" s="611">
        <f t="shared" si="13"/>
        <v>5873</v>
      </c>
      <c r="O54" s="610">
        <v>534</v>
      </c>
      <c r="P54" s="610">
        <v>60</v>
      </c>
      <c r="Q54" s="610">
        <v>2083</v>
      </c>
      <c r="R54" s="611">
        <f t="shared" si="33"/>
        <v>2677</v>
      </c>
      <c r="S54" s="610">
        <v>4017</v>
      </c>
      <c r="T54" s="655">
        <f t="shared" si="14"/>
        <v>26742</v>
      </c>
      <c r="V54" s="666" t="s">
        <v>72</v>
      </c>
      <c r="W54" s="613">
        <v>259</v>
      </c>
      <c r="X54" s="614">
        <v>51</v>
      </c>
      <c r="Y54" s="614">
        <v>59</v>
      </c>
      <c r="Z54" s="614">
        <v>16</v>
      </c>
      <c r="AA54" s="613">
        <v>101</v>
      </c>
      <c r="AB54" s="614">
        <v>25</v>
      </c>
      <c r="AC54" s="614">
        <v>23</v>
      </c>
      <c r="AD54" s="614">
        <v>7</v>
      </c>
      <c r="AE54" s="613">
        <v>31</v>
      </c>
      <c r="AF54" s="614">
        <v>2</v>
      </c>
      <c r="AG54" s="614">
        <v>4</v>
      </c>
      <c r="AH54" s="614">
        <v>5</v>
      </c>
      <c r="AI54" s="613">
        <v>15</v>
      </c>
      <c r="AJ54" s="614">
        <v>0</v>
      </c>
      <c r="AK54" s="614">
        <v>1</v>
      </c>
      <c r="AL54" s="614">
        <v>2</v>
      </c>
      <c r="AM54" s="613">
        <v>66</v>
      </c>
      <c r="AN54" s="614">
        <v>7</v>
      </c>
      <c r="AO54" s="614">
        <v>12</v>
      </c>
      <c r="AP54" s="614">
        <v>3</v>
      </c>
      <c r="AQ54" s="613">
        <v>38</v>
      </c>
      <c r="AR54" s="614">
        <v>5</v>
      </c>
      <c r="AS54" s="614">
        <v>9</v>
      </c>
      <c r="AT54" s="614">
        <v>2</v>
      </c>
      <c r="AU54" s="613">
        <v>6</v>
      </c>
      <c r="AV54" s="614">
        <v>1</v>
      </c>
      <c r="AW54" s="614">
        <v>1</v>
      </c>
      <c r="AX54" s="614">
        <v>0</v>
      </c>
      <c r="AY54" s="613">
        <v>3</v>
      </c>
      <c r="AZ54" s="614">
        <v>0</v>
      </c>
      <c r="BA54" s="614">
        <v>0</v>
      </c>
      <c r="BB54" s="614">
        <v>0</v>
      </c>
      <c r="BC54" s="615">
        <f t="shared" si="15"/>
        <v>362</v>
      </c>
      <c r="BD54" s="615">
        <f t="shared" si="16"/>
        <v>61</v>
      </c>
      <c r="BE54" s="615">
        <f t="shared" si="17"/>
        <v>76</v>
      </c>
      <c r="BF54" s="667">
        <f t="shared" si="18"/>
        <v>24</v>
      </c>
      <c r="BG54" s="674"/>
      <c r="BH54" s="675">
        <f t="shared" si="31"/>
        <v>157</v>
      </c>
      <c r="BI54" s="615">
        <f t="shared" si="19"/>
        <v>30</v>
      </c>
      <c r="BJ54" s="615">
        <f t="shared" si="20"/>
        <v>33</v>
      </c>
      <c r="BK54" s="667">
        <f t="shared" si="21"/>
        <v>11</v>
      </c>
      <c r="BL54" s="674">
        <v>0</v>
      </c>
      <c r="BM54" s="616">
        <v>32</v>
      </c>
      <c r="BN54" s="617">
        <v>0</v>
      </c>
      <c r="BO54" s="617">
        <v>7</v>
      </c>
      <c r="BP54" s="617">
        <v>6</v>
      </c>
      <c r="BQ54" s="615">
        <v>45</v>
      </c>
      <c r="BR54" s="618"/>
      <c r="BS54" s="677" t="s">
        <v>213</v>
      </c>
      <c r="BT54" s="620">
        <v>168</v>
      </c>
      <c r="BU54" s="620">
        <v>18</v>
      </c>
      <c r="BV54" s="620">
        <v>35</v>
      </c>
      <c r="BW54" s="620">
        <v>14</v>
      </c>
      <c r="BX54" s="655">
        <f t="shared" si="22"/>
        <v>235</v>
      </c>
      <c r="BZ54" s="779">
        <v>746</v>
      </c>
      <c r="CA54" s="625">
        <v>180</v>
      </c>
      <c r="CB54" s="625">
        <v>253</v>
      </c>
      <c r="CC54" s="620">
        <v>88</v>
      </c>
      <c r="CD54" s="780">
        <f t="shared" si="23"/>
        <v>1267</v>
      </c>
      <c r="CF54" s="790" t="s">
        <v>72</v>
      </c>
      <c r="CG54" s="791">
        <f t="shared" si="32"/>
        <v>64</v>
      </c>
      <c r="CH54" s="792">
        <v>64</v>
      </c>
      <c r="CI54" s="792">
        <v>0</v>
      </c>
      <c r="CJ54" s="792">
        <v>0</v>
      </c>
      <c r="CK54" s="792">
        <v>0</v>
      </c>
      <c r="CL54" s="795">
        <v>234</v>
      </c>
      <c r="CM54" s="793">
        <f t="shared" si="34"/>
        <v>41</v>
      </c>
      <c r="CN54" s="620">
        <v>40</v>
      </c>
      <c r="CO54" s="620">
        <v>0</v>
      </c>
      <c r="CP54" s="620">
        <v>0</v>
      </c>
      <c r="CQ54" s="620">
        <v>0</v>
      </c>
      <c r="CR54" s="620">
        <v>0</v>
      </c>
      <c r="CS54" s="620">
        <v>0</v>
      </c>
      <c r="CT54" s="620">
        <v>1</v>
      </c>
      <c r="CU54" s="794">
        <v>0</v>
      </c>
      <c r="CW54" s="635" t="s">
        <v>213</v>
      </c>
      <c r="CX54" s="631">
        <v>655</v>
      </c>
      <c r="CY54" s="631">
        <v>167</v>
      </c>
      <c r="CZ54" s="631">
        <v>222</v>
      </c>
      <c r="DA54" s="633">
        <v>96</v>
      </c>
      <c r="DB54" s="634">
        <v>1140</v>
      </c>
      <c r="DE54" s="609" t="s">
        <v>213</v>
      </c>
      <c r="DF54" s="625">
        <f t="shared" si="40"/>
        <v>746</v>
      </c>
      <c r="DG54" s="625">
        <f t="shared" si="41"/>
        <v>180</v>
      </c>
      <c r="DH54" s="625">
        <f t="shared" si="42"/>
        <v>253</v>
      </c>
      <c r="DI54" s="625">
        <f t="shared" si="43"/>
        <v>88</v>
      </c>
      <c r="DJ54" s="626">
        <f t="shared" si="28"/>
        <v>1267</v>
      </c>
      <c r="DL54" s="627" t="s">
        <v>213</v>
      </c>
      <c r="DM54" s="628">
        <f t="shared" si="35"/>
        <v>0</v>
      </c>
      <c r="DN54" s="628">
        <f t="shared" si="36"/>
        <v>0</v>
      </c>
      <c r="DO54" s="628">
        <f t="shared" si="37"/>
        <v>0</v>
      </c>
      <c r="DP54" s="628">
        <f t="shared" si="38"/>
        <v>0</v>
      </c>
      <c r="DQ54" s="628">
        <f t="shared" si="39"/>
        <v>0</v>
      </c>
      <c r="DR54" s="629" t="b">
        <f t="shared" si="29"/>
        <v>1</v>
      </c>
      <c r="DS54" s="630"/>
    </row>
    <row r="55" spans="2:123" s="612" customFormat="1" ht="18.75" customHeight="1">
      <c r="B55" s="654" t="s">
        <v>214</v>
      </c>
      <c r="C55" s="610">
        <v>34</v>
      </c>
      <c r="D55" s="610">
        <v>85</v>
      </c>
      <c r="E55" s="610">
        <v>4649</v>
      </c>
      <c r="F55" s="611">
        <f t="shared" si="30"/>
        <v>4768</v>
      </c>
      <c r="G55" s="610">
        <v>4</v>
      </c>
      <c r="H55" s="610">
        <v>41</v>
      </c>
      <c r="I55" s="610">
        <v>7972</v>
      </c>
      <c r="J55" s="611">
        <f t="shared" si="12"/>
        <v>8017</v>
      </c>
      <c r="K55" s="610">
        <v>34</v>
      </c>
      <c r="L55" s="610">
        <v>75</v>
      </c>
      <c r="M55" s="610">
        <v>12384</v>
      </c>
      <c r="N55" s="611">
        <f t="shared" si="13"/>
        <v>12493</v>
      </c>
      <c r="O55" s="610">
        <v>58</v>
      </c>
      <c r="P55" s="610">
        <v>60</v>
      </c>
      <c r="Q55" s="610">
        <v>1263</v>
      </c>
      <c r="R55" s="611">
        <f t="shared" si="33"/>
        <v>1381</v>
      </c>
      <c r="S55" s="610">
        <v>7</v>
      </c>
      <c r="T55" s="655">
        <f t="shared" si="14"/>
        <v>26666</v>
      </c>
      <c r="V55" s="666" t="s">
        <v>73</v>
      </c>
      <c r="W55" s="613">
        <v>35</v>
      </c>
      <c r="X55" s="614">
        <v>10</v>
      </c>
      <c r="Y55" s="614">
        <v>0</v>
      </c>
      <c r="Z55" s="614">
        <v>1</v>
      </c>
      <c r="AA55" s="613">
        <v>16</v>
      </c>
      <c r="AB55" s="614">
        <v>6</v>
      </c>
      <c r="AC55" s="614">
        <v>0</v>
      </c>
      <c r="AD55" s="614">
        <v>1</v>
      </c>
      <c r="AE55" s="613">
        <v>23</v>
      </c>
      <c r="AF55" s="614">
        <v>1</v>
      </c>
      <c r="AG55" s="614">
        <v>1</v>
      </c>
      <c r="AH55" s="614">
        <v>6</v>
      </c>
      <c r="AI55" s="613">
        <v>7</v>
      </c>
      <c r="AJ55" s="614">
        <v>0</v>
      </c>
      <c r="AK55" s="614">
        <v>1</v>
      </c>
      <c r="AL55" s="614">
        <v>2</v>
      </c>
      <c r="AM55" s="613">
        <v>34</v>
      </c>
      <c r="AN55" s="614">
        <v>1</v>
      </c>
      <c r="AO55" s="614">
        <v>5</v>
      </c>
      <c r="AP55" s="614">
        <v>4</v>
      </c>
      <c r="AQ55" s="613">
        <v>24</v>
      </c>
      <c r="AR55" s="614">
        <v>1</v>
      </c>
      <c r="AS55" s="614">
        <v>3</v>
      </c>
      <c r="AT55" s="614">
        <v>3</v>
      </c>
      <c r="AU55" s="613">
        <v>1</v>
      </c>
      <c r="AV55" s="614">
        <v>0</v>
      </c>
      <c r="AW55" s="614">
        <v>0</v>
      </c>
      <c r="AX55" s="614">
        <v>0</v>
      </c>
      <c r="AY55" s="613">
        <v>0</v>
      </c>
      <c r="AZ55" s="614">
        <v>0</v>
      </c>
      <c r="BA55" s="614">
        <v>0</v>
      </c>
      <c r="BB55" s="614">
        <v>0</v>
      </c>
      <c r="BC55" s="615">
        <f t="shared" si="15"/>
        <v>93</v>
      </c>
      <c r="BD55" s="615">
        <f t="shared" si="16"/>
        <v>12</v>
      </c>
      <c r="BE55" s="615">
        <f t="shared" si="17"/>
        <v>6</v>
      </c>
      <c r="BF55" s="667">
        <f t="shared" si="18"/>
        <v>11</v>
      </c>
      <c r="BG55" s="674"/>
      <c r="BH55" s="675">
        <f t="shared" si="31"/>
        <v>47</v>
      </c>
      <c r="BI55" s="615">
        <f t="shared" si="19"/>
        <v>7</v>
      </c>
      <c r="BJ55" s="615">
        <f t="shared" si="20"/>
        <v>4</v>
      </c>
      <c r="BK55" s="667">
        <f t="shared" si="21"/>
        <v>6</v>
      </c>
      <c r="BL55" s="674">
        <v>0</v>
      </c>
      <c r="BM55" s="616">
        <v>7</v>
      </c>
      <c r="BN55" s="617">
        <v>6</v>
      </c>
      <c r="BO55" s="617">
        <v>8</v>
      </c>
      <c r="BP55" s="617">
        <v>3</v>
      </c>
      <c r="BQ55" s="615">
        <v>24</v>
      </c>
      <c r="BR55" s="618"/>
      <c r="BS55" s="677" t="s">
        <v>214</v>
      </c>
      <c r="BT55" s="620">
        <v>39</v>
      </c>
      <c r="BU55" s="620">
        <v>19</v>
      </c>
      <c r="BV55" s="620">
        <v>17</v>
      </c>
      <c r="BW55" s="620">
        <v>5</v>
      </c>
      <c r="BX55" s="655">
        <f t="shared" si="22"/>
        <v>80</v>
      </c>
      <c r="BZ55" s="779">
        <v>152</v>
      </c>
      <c r="CA55" s="625">
        <v>201</v>
      </c>
      <c r="CB55" s="625">
        <v>286</v>
      </c>
      <c r="CC55" s="620">
        <v>29</v>
      </c>
      <c r="CD55" s="780">
        <f t="shared" si="23"/>
        <v>668</v>
      </c>
      <c r="CF55" s="790" t="s">
        <v>73</v>
      </c>
      <c r="CG55" s="791">
        <f>SUM(CH55:CK55)</f>
        <v>74</v>
      </c>
      <c r="CH55" s="792">
        <v>72</v>
      </c>
      <c r="CI55" s="792">
        <v>0</v>
      </c>
      <c r="CJ55" s="792">
        <v>2</v>
      </c>
      <c r="CK55" s="792">
        <v>0</v>
      </c>
      <c r="CL55" s="795">
        <v>152</v>
      </c>
      <c r="CM55" s="793">
        <f t="shared" si="34"/>
        <v>41</v>
      </c>
      <c r="CN55" s="620">
        <v>41</v>
      </c>
      <c r="CO55" s="620">
        <v>0</v>
      </c>
      <c r="CP55" s="620">
        <v>0</v>
      </c>
      <c r="CQ55" s="620">
        <v>0</v>
      </c>
      <c r="CR55" s="620">
        <v>0</v>
      </c>
      <c r="CS55" s="620">
        <v>0</v>
      </c>
      <c r="CT55" s="620">
        <v>0</v>
      </c>
      <c r="CU55" s="794">
        <v>0</v>
      </c>
      <c r="CW55" s="635" t="s">
        <v>214</v>
      </c>
      <c r="CX55" s="631">
        <v>157</v>
      </c>
      <c r="CY55" s="631">
        <v>196</v>
      </c>
      <c r="CZ55" s="631">
        <v>269</v>
      </c>
      <c r="DA55" s="633">
        <v>33</v>
      </c>
      <c r="DB55" s="634">
        <v>655</v>
      </c>
      <c r="DE55" s="609" t="s">
        <v>214</v>
      </c>
      <c r="DF55" s="625">
        <f t="shared" si="40"/>
        <v>153</v>
      </c>
      <c r="DG55" s="625">
        <f t="shared" si="41"/>
        <v>200</v>
      </c>
      <c r="DH55" s="625">
        <f t="shared" si="42"/>
        <v>286</v>
      </c>
      <c r="DI55" s="625">
        <f t="shared" si="43"/>
        <v>29</v>
      </c>
      <c r="DJ55" s="626">
        <f t="shared" si="28"/>
        <v>668</v>
      </c>
      <c r="DL55" s="627" t="s">
        <v>214</v>
      </c>
      <c r="DM55" s="628">
        <f t="shared" si="35"/>
        <v>-1</v>
      </c>
      <c r="DN55" s="628">
        <f t="shared" si="36"/>
        <v>1</v>
      </c>
      <c r="DO55" s="628">
        <f t="shared" si="37"/>
        <v>0</v>
      </c>
      <c r="DP55" s="628">
        <f t="shared" si="38"/>
        <v>0</v>
      </c>
      <c r="DQ55" s="628">
        <f t="shared" si="39"/>
        <v>0</v>
      </c>
      <c r="DR55" s="629" t="b">
        <f t="shared" si="29"/>
        <v>1</v>
      </c>
      <c r="DS55" s="630"/>
    </row>
    <row r="56" spans="2:123" s="612" customFormat="1" ht="18.75" customHeight="1">
      <c r="B56" s="654" t="s">
        <v>215</v>
      </c>
      <c r="C56" s="610">
        <v>119</v>
      </c>
      <c r="D56" s="610">
        <v>99</v>
      </c>
      <c r="E56" s="610">
        <v>9696</v>
      </c>
      <c r="F56" s="611">
        <f t="shared" si="30"/>
        <v>9914</v>
      </c>
      <c r="G56" s="610">
        <v>26</v>
      </c>
      <c r="H56" s="610">
        <v>58</v>
      </c>
      <c r="I56" s="610">
        <v>6462</v>
      </c>
      <c r="J56" s="611">
        <f t="shared" si="12"/>
        <v>6546</v>
      </c>
      <c r="K56" s="610">
        <v>36</v>
      </c>
      <c r="L56" s="610">
        <v>68</v>
      </c>
      <c r="M56" s="610">
        <v>4646</v>
      </c>
      <c r="N56" s="611">
        <f t="shared" si="13"/>
        <v>4750</v>
      </c>
      <c r="O56" s="610">
        <v>60</v>
      </c>
      <c r="P56" s="610">
        <v>50</v>
      </c>
      <c r="Q56" s="610">
        <v>705</v>
      </c>
      <c r="R56" s="611">
        <f t="shared" si="33"/>
        <v>815</v>
      </c>
      <c r="S56" s="610">
        <v>380</v>
      </c>
      <c r="T56" s="655">
        <f t="shared" si="14"/>
        <v>22405</v>
      </c>
      <c r="V56" s="656" t="s">
        <v>215</v>
      </c>
      <c r="W56" s="613">
        <v>17</v>
      </c>
      <c r="X56" s="614">
        <v>0</v>
      </c>
      <c r="Y56" s="614">
        <v>0</v>
      </c>
      <c r="Z56" s="614">
        <v>0</v>
      </c>
      <c r="AA56" s="613">
        <v>13</v>
      </c>
      <c r="AB56" s="614">
        <v>0</v>
      </c>
      <c r="AC56" s="614">
        <v>0</v>
      </c>
      <c r="AD56" s="614">
        <v>0</v>
      </c>
      <c r="AE56" s="613">
        <v>11</v>
      </c>
      <c r="AF56" s="614">
        <v>0</v>
      </c>
      <c r="AG56" s="614">
        <v>0</v>
      </c>
      <c r="AH56" s="614">
        <v>0</v>
      </c>
      <c r="AI56" s="613">
        <v>9</v>
      </c>
      <c r="AJ56" s="614">
        <v>0</v>
      </c>
      <c r="AK56" s="614">
        <v>0</v>
      </c>
      <c r="AL56" s="614">
        <v>0</v>
      </c>
      <c r="AM56" s="613">
        <v>9</v>
      </c>
      <c r="AN56" s="614">
        <v>0</v>
      </c>
      <c r="AO56" s="614">
        <v>0</v>
      </c>
      <c r="AP56" s="614">
        <v>2</v>
      </c>
      <c r="AQ56" s="613">
        <v>8</v>
      </c>
      <c r="AR56" s="614">
        <v>0</v>
      </c>
      <c r="AS56" s="614">
        <v>0</v>
      </c>
      <c r="AT56" s="614">
        <v>1</v>
      </c>
      <c r="AU56" s="613">
        <v>1</v>
      </c>
      <c r="AV56" s="614">
        <v>0</v>
      </c>
      <c r="AW56" s="614">
        <v>0</v>
      </c>
      <c r="AX56" s="614">
        <v>0</v>
      </c>
      <c r="AY56" s="613">
        <v>1</v>
      </c>
      <c r="AZ56" s="614">
        <v>0</v>
      </c>
      <c r="BA56" s="614">
        <v>0</v>
      </c>
      <c r="BB56" s="614">
        <v>0</v>
      </c>
      <c r="BC56" s="615">
        <f t="shared" si="15"/>
        <v>38</v>
      </c>
      <c r="BD56" s="615">
        <f t="shared" si="16"/>
        <v>0</v>
      </c>
      <c r="BE56" s="615">
        <f t="shared" si="17"/>
        <v>0</v>
      </c>
      <c r="BF56" s="667">
        <f t="shared" si="18"/>
        <v>2</v>
      </c>
      <c r="BG56" s="674"/>
      <c r="BH56" s="675">
        <f t="shared" si="31"/>
        <v>31</v>
      </c>
      <c r="BI56" s="615">
        <f t="shared" si="19"/>
        <v>0</v>
      </c>
      <c r="BJ56" s="615">
        <f t="shared" si="20"/>
        <v>0</v>
      </c>
      <c r="BK56" s="667">
        <f t="shared" si="21"/>
        <v>1</v>
      </c>
      <c r="BL56" s="674">
        <v>0</v>
      </c>
      <c r="BM56" s="616">
        <v>1</v>
      </c>
      <c r="BN56" s="617">
        <v>0</v>
      </c>
      <c r="BO56" s="617">
        <v>2</v>
      </c>
      <c r="BP56" s="617">
        <v>0</v>
      </c>
      <c r="BQ56" s="615">
        <v>3</v>
      </c>
      <c r="BR56" s="618"/>
      <c r="BS56" s="677" t="s">
        <v>215</v>
      </c>
      <c r="BT56" s="620">
        <v>24</v>
      </c>
      <c r="BU56" s="620">
        <v>7</v>
      </c>
      <c r="BV56" s="620">
        <v>8</v>
      </c>
      <c r="BW56" s="620">
        <v>0</v>
      </c>
      <c r="BX56" s="655">
        <f t="shared" si="22"/>
        <v>39</v>
      </c>
      <c r="BZ56" s="779">
        <v>96</v>
      </c>
      <c r="CA56" s="625">
        <v>65</v>
      </c>
      <c r="CB56" s="625">
        <v>38</v>
      </c>
      <c r="CC56" s="620">
        <v>6</v>
      </c>
      <c r="CD56" s="780">
        <f t="shared" si="23"/>
        <v>205</v>
      </c>
      <c r="CF56" s="677" t="s">
        <v>366</v>
      </c>
      <c r="CG56" s="791">
        <f t="shared" si="32"/>
        <v>7</v>
      </c>
      <c r="CH56" s="792">
        <v>7</v>
      </c>
      <c r="CI56" s="792">
        <v>0</v>
      </c>
      <c r="CJ56" s="792">
        <v>0</v>
      </c>
      <c r="CK56" s="792">
        <v>0</v>
      </c>
      <c r="CL56" s="795">
        <v>176</v>
      </c>
      <c r="CM56" s="793">
        <f t="shared" si="34"/>
        <v>1</v>
      </c>
      <c r="CN56" s="620">
        <v>1</v>
      </c>
      <c r="CO56" s="620">
        <v>0</v>
      </c>
      <c r="CP56" s="620">
        <v>0</v>
      </c>
      <c r="CQ56" s="620">
        <v>0</v>
      </c>
      <c r="CR56" s="620">
        <v>0</v>
      </c>
      <c r="CS56" s="620">
        <v>0</v>
      </c>
      <c r="CT56" s="620">
        <v>0</v>
      </c>
      <c r="CU56" s="794">
        <v>0</v>
      </c>
      <c r="CW56" s="638" t="s">
        <v>215</v>
      </c>
      <c r="CX56" s="631">
        <v>101</v>
      </c>
      <c r="CY56" s="631">
        <v>62</v>
      </c>
      <c r="CZ56" s="631">
        <v>37</v>
      </c>
      <c r="DA56" s="633">
        <v>6</v>
      </c>
      <c r="DB56" s="634">
        <v>206</v>
      </c>
      <c r="DE56" s="609" t="s">
        <v>215</v>
      </c>
      <c r="DF56" s="625">
        <f t="shared" si="40"/>
        <v>94</v>
      </c>
      <c r="DG56" s="625">
        <f t="shared" si="41"/>
        <v>66</v>
      </c>
      <c r="DH56" s="625">
        <f t="shared" si="42"/>
        <v>38</v>
      </c>
      <c r="DI56" s="625">
        <f t="shared" si="43"/>
        <v>7</v>
      </c>
      <c r="DJ56" s="626">
        <f t="shared" si="28"/>
        <v>205</v>
      </c>
      <c r="DL56" s="627" t="s">
        <v>215</v>
      </c>
      <c r="DM56" s="628">
        <f t="shared" si="35"/>
        <v>2</v>
      </c>
      <c r="DN56" s="628">
        <f t="shared" si="36"/>
        <v>-1</v>
      </c>
      <c r="DO56" s="628">
        <f t="shared" si="37"/>
        <v>0</v>
      </c>
      <c r="DP56" s="628">
        <f t="shared" si="38"/>
        <v>-1</v>
      </c>
      <c r="DQ56" s="628">
        <f t="shared" si="39"/>
        <v>0</v>
      </c>
      <c r="DR56" s="629" t="b">
        <f t="shared" si="29"/>
        <v>1</v>
      </c>
      <c r="DS56" s="630"/>
    </row>
    <row r="57" spans="2:123" s="612" customFormat="1" ht="18.75" customHeight="1">
      <c r="B57" s="654" t="s">
        <v>216</v>
      </c>
      <c r="C57" s="610">
        <v>102</v>
      </c>
      <c r="D57" s="610">
        <v>31</v>
      </c>
      <c r="E57" s="610">
        <v>3869</v>
      </c>
      <c r="F57" s="611">
        <f t="shared" si="30"/>
        <v>4002</v>
      </c>
      <c r="G57" s="610">
        <v>38</v>
      </c>
      <c r="H57" s="610">
        <v>12</v>
      </c>
      <c r="I57" s="610">
        <v>5323</v>
      </c>
      <c r="J57" s="611">
        <f t="shared" si="12"/>
        <v>5373</v>
      </c>
      <c r="K57" s="610">
        <v>93</v>
      </c>
      <c r="L57" s="610">
        <v>23</v>
      </c>
      <c r="M57" s="610">
        <v>7762</v>
      </c>
      <c r="N57" s="611">
        <f t="shared" si="13"/>
        <v>7878</v>
      </c>
      <c r="O57" s="610">
        <v>46</v>
      </c>
      <c r="P57" s="610">
        <v>3</v>
      </c>
      <c r="Q57" s="610">
        <v>103</v>
      </c>
      <c r="R57" s="611">
        <f t="shared" si="33"/>
        <v>152</v>
      </c>
      <c r="S57" s="610">
        <v>0</v>
      </c>
      <c r="T57" s="655">
        <f t="shared" si="14"/>
        <v>17405</v>
      </c>
      <c r="V57" s="656" t="s">
        <v>216</v>
      </c>
      <c r="W57" s="613">
        <v>12</v>
      </c>
      <c r="X57" s="614">
        <v>2</v>
      </c>
      <c r="Y57" s="614">
        <v>0</v>
      </c>
      <c r="Z57" s="614">
        <v>1</v>
      </c>
      <c r="AA57" s="613">
        <v>8</v>
      </c>
      <c r="AB57" s="614">
        <v>0</v>
      </c>
      <c r="AC57" s="614">
        <v>0</v>
      </c>
      <c r="AD57" s="614">
        <v>0</v>
      </c>
      <c r="AE57" s="613">
        <v>12</v>
      </c>
      <c r="AF57" s="614">
        <v>1</v>
      </c>
      <c r="AG57" s="614">
        <v>0</v>
      </c>
      <c r="AH57" s="614">
        <v>6</v>
      </c>
      <c r="AI57" s="613">
        <v>7</v>
      </c>
      <c r="AJ57" s="614">
        <v>0</v>
      </c>
      <c r="AK57" s="614">
        <v>0</v>
      </c>
      <c r="AL57" s="614">
        <v>3</v>
      </c>
      <c r="AM57" s="613">
        <v>17</v>
      </c>
      <c r="AN57" s="614">
        <v>5</v>
      </c>
      <c r="AO57" s="614">
        <v>0</v>
      </c>
      <c r="AP57" s="614">
        <v>6</v>
      </c>
      <c r="AQ57" s="613">
        <v>14</v>
      </c>
      <c r="AR57" s="614">
        <v>4</v>
      </c>
      <c r="AS57" s="614">
        <v>0</v>
      </c>
      <c r="AT57" s="614">
        <v>4</v>
      </c>
      <c r="AU57" s="613">
        <v>0</v>
      </c>
      <c r="AV57" s="614">
        <v>0</v>
      </c>
      <c r="AW57" s="614">
        <v>0</v>
      </c>
      <c r="AX57" s="614">
        <v>0</v>
      </c>
      <c r="AY57" s="613">
        <v>0</v>
      </c>
      <c r="AZ57" s="614">
        <v>0</v>
      </c>
      <c r="BA57" s="614">
        <v>0</v>
      </c>
      <c r="BB57" s="614">
        <v>0</v>
      </c>
      <c r="BC57" s="615">
        <f t="shared" si="15"/>
        <v>41</v>
      </c>
      <c r="BD57" s="615">
        <f t="shared" si="16"/>
        <v>8</v>
      </c>
      <c r="BE57" s="615">
        <f t="shared" si="17"/>
        <v>0</v>
      </c>
      <c r="BF57" s="667">
        <f t="shared" si="18"/>
        <v>13</v>
      </c>
      <c r="BG57" s="674"/>
      <c r="BH57" s="675">
        <f t="shared" si="31"/>
        <v>29</v>
      </c>
      <c r="BI57" s="615">
        <f t="shared" si="19"/>
        <v>4</v>
      </c>
      <c r="BJ57" s="615">
        <f t="shared" si="20"/>
        <v>0</v>
      </c>
      <c r="BK57" s="667">
        <f t="shared" si="21"/>
        <v>7</v>
      </c>
      <c r="BL57" s="674">
        <v>0</v>
      </c>
      <c r="BM57" s="616">
        <v>2</v>
      </c>
      <c r="BN57" s="617">
        <v>3</v>
      </c>
      <c r="BO57" s="617">
        <v>2</v>
      </c>
      <c r="BP57" s="617">
        <v>0</v>
      </c>
      <c r="BQ57" s="615">
        <v>7</v>
      </c>
      <c r="BR57" s="618"/>
      <c r="BS57" s="677" t="s">
        <v>216</v>
      </c>
      <c r="BT57" s="620">
        <v>25</v>
      </c>
      <c r="BU57" s="620">
        <v>9</v>
      </c>
      <c r="BV57" s="620">
        <v>11</v>
      </c>
      <c r="BW57" s="620">
        <v>0</v>
      </c>
      <c r="BX57" s="655">
        <f t="shared" si="22"/>
        <v>45</v>
      </c>
      <c r="BZ57" s="779">
        <v>113</v>
      </c>
      <c r="CA57" s="625">
        <v>134</v>
      </c>
      <c r="CB57" s="625">
        <v>164</v>
      </c>
      <c r="CC57" s="620">
        <v>2</v>
      </c>
      <c r="CD57" s="780">
        <f t="shared" si="23"/>
        <v>413</v>
      </c>
      <c r="CF57" s="677" t="s">
        <v>367</v>
      </c>
      <c r="CG57" s="791">
        <f t="shared" si="32"/>
        <v>18</v>
      </c>
      <c r="CH57" s="792">
        <v>10</v>
      </c>
      <c r="CI57" s="792">
        <v>0</v>
      </c>
      <c r="CJ57" s="792">
        <v>8</v>
      </c>
      <c r="CK57" s="792">
        <v>0</v>
      </c>
      <c r="CL57" s="795">
        <v>29</v>
      </c>
      <c r="CM57" s="793">
        <f t="shared" si="34"/>
        <v>1</v>
      </c>
      <c r="CN57" s="620">
        <v>1</v>
      </c>
      <c r="CO57" s="620">
        <v>0</v>
      </c>
      <c r="CP57" s="620">
        <v>0</v>
      </c>
      <c r="CQ57" s="620">
        <v>0</v>
      </c>
      <c r="CR57" s="620">
        <v>0</v>
      </c>
      <c r="CS57" s="620">
        <v>0</v>
      </c>
      <c r="CT57" s="620">
        <v>0</v>
      </c>
      <c r="CU57" s="794">
        <v>0</v>
      </c>
      <c r="CW57" s="632" t="s">
        <v>216</v>
      </c>
      <c r="CX57" s="631">
        <v>126</v>
      </c>
      <c r="CY57" s="631">
        <v>132</v>
      </c>
      <c r="CZ57" s="631">
        <v>157</v>
      </c>
      <c r="DA57" s="633">
        <v>2</v>
      </c>
      <c r="DB57" s="634">
        <v>417</v>
      </c>
      <c r="DE57" s="609" t="s">
        <v>216</v>
      </c>
      <c r="DF57" s="625">
        <f t="shared" si="40"/>
        <v>113</v>
      </c>
      <c r="DG57" s="625">
        <f t="shared" si="41"/>
        <v>135</v>
      </c>
      <c r="DH57" s="625">
        <f t="shared" si="42"/>
        <v>163</v>
      </c>
      <c r="DI57" s="625">
        <f t="shared" si="43"/>
        <v>2</v>
      </c>
      <c r="DJ57" s="626">
        <f t="shared" si="28"/>
        <v>413</v>
      </c>
      <c r="DL57" s="627" t="s">
        <v>216</v>
      </c>
      <c r="DM57" s="628">
        <f t="shared" si="35"/>
        <v>0</v>
      </c>
      <c r="DN57" s="628">
        <f t="shared" si="36"/>
        <v>-1</v>
      </c>
      <c r="DO57" s="628">
        <f t="shared" si="37"/>
        <v>1</v>
      </c>
      <c r="DP57" s="628">
        <f t="shared" si="38"/>
        <v>0</v>
      </c>
      <c r="DQ57" s="628">
        <f t="shared" si="39"/>
        <v>0</v>
      </c>
      <c r="DR57" s="629" t="b">
        <f t="shared" si="29"/>
        <v>1</v>
      </c>
      <c r="DS57" s="630"/>
    </row>
    <row r="58" spans="2:123" s="612" customFormat="1" ht="18.75" customHeight="1">
      <c r="B58" s="656" t="s">
        <v>217</v>
      </c>
      <c r="C58" s="610">
        <v>41</v>
      </c>
      <c r="D58" s="610">
        <v>104</v>
      </c>
      <c r="E58" s="610">
        <v>526</v>
      </c>
      <c r="F58" s="611">
        <f t="shared" si="30"/>
        <v>671</v>
      </c>
      <c r="G58" s="610">
        <v>8</v>
      </c>
      <c r="H58" s="610">
        <v>20</v>
      </c>
      <c r="I58" s="610">
        <v>567</v>
      </c>
      <c r="J58" s="611">
        <f t="shared" si="12"/>
        <v>595</v>
      </c>
      <c r="K58" s="610">
        <v>21</v>
      </c>
      <c r="L58" s="610">
        <v>58</v>
      </c>
      <c r="M58" s="610">
        <v>769</v>
      </c>
      <c r="N58" s="611">
        <f t="shared" si="13"/>
        <v>848</v>
      </c>
      <c r="O58" s="610">
        <v>15</v>
      </c>
      <c r="P58" s="610">
        <v>16</v>
      </c>
      <c r="Q58" s="610">
        <v>55</v>
      </c>
      <c r="R58" s="611">
        <f t="shared" si="33"/>
        <v>86</v>
      </c>
      <c r="S58" s="610">
        <v>0</v>
      </c>
      <c r="T58" s="655">
        <f t="shared" si="14"/>
        <v>2200</v>
      </c>
      <c r="V58" s="656" t="s">
        <v>217</v>
      </c>
      <c r="W58" s="613">
        <v>10</v>
      </c>
      <c r="X58" s="614">
        <v>0</v>
      </c>
      <c r="Y58" s="614">
        <v>0</v>
      </c>
      <c r="Z58" s="614">
        <v>0</v>
      </c>
      <c r="AA58" s="613">
        <v>9</v>
      </c>
      <c r="AB58" s="614">
        <v>0</v>
      </c>
      <c r="AC58" s="614">
        <v>0</v>
      </c>
      <c r="AD58" s="614">
        <v>0</v>
      </c>
      <c r="AE58" s="613">
        <v>7</v>
      </c>
      <c r="AF58" s="614">
        <v>0</v>
      </c>
      <c r="AG58" s="614">
        <v>1</v>
      </c>
      <c r="AH58" s="614">
        <v>1</v>
      </c>
      <c r="AI58" s="613">
        <v>4</v>
      </c>
      <c r="AJ58" s="614">
        <v>0</v>
      </c>
      <c r="AK58" s="614">
        <v>1</v>
      </c>
      <c r="AL58" s="614">
        <v>1</v>
      </c>
      <c r="AM58" s="613">
        <v>17</v>
      </c>
      <c r="AN58" s="614">
        <v>1</v>
      </c>
      <c r="AO58" s="614">
        <v>1</v>
      </c>
      <c r="AP58" s="614">
        <v>2</v>
      </c>
      <c r="AQ58" s="613">
        <v>15</v>
      </c>
      <c r="AR58" s="614">
        <v>1</v>
      </c>
      <c r="AS58" s="614">
        <v>1</v>
      </c>
      <c r="AT58" s="614">
        <v>2</v>
      </c>
      <c r="AU58" s="613">
        <v>2</v>
      </c>
      <c r="AV58" s="614">
        <v>0</v>
      </c>
      <c r="AW58" s="614">
        <v>0</v>
      </c>
      <c r="AX58" s="614">
        <v>0</v>
      </c>
      <c r="AY58" s="613">
        <v>1</v>
      </c>
      <c r="AZ58" s="614">
        <v>0</v>
      </c>
      <c r="BA58" s="614">
        <v>0</v>
      </c>
      <c r="BB58" s="614">
        <v>0</v>
      </c>
      <c r="BC58" s="615">
        <f t="shared" si="15"/>
        <v>36</v>
      </c>
      <c r="BD58" s="615">
        <f t="shared" si="16"/>
        <v>1</v>
      </c>
      <c r="BE58" s="615">
        <f t="shared" si="17"/>
        <v>2</v>
      </c>
      <c r="BF58" s="667">
        <f t="shared" si="18"/>
        <v>3</v>
      </c>
      <c r="BG58" s="674"/>
      <c r="BH58" s="675">
        <f t="shared" si="31"/>
        <v>29</v>
      </c>
      <c r="BI58" s="615">
        <f t="shared" si="19"/>
        <v>1</v>
      </c>
      <c r="BJ58" s="615">
        <f t="shared" si="20"/>
        <v>2</v>
      </c>
      <c r="BK58" s="667">
        <f t="shared" si="21"/>
        <v>3</v>
      </c>
      <c r="BL58" s="674">
        <v>0</v>
      </c>
      <c r="BM58" s="616">
        <v>5</v>
      </c>
      <c r="BN58" s="617">
        <v>6</v>
      </c>
      <c r="BO58" s="617">
        <v>12</v>
      </c>
      <c r="BP58" s="617">
        <v>0</v>
      </c>
      <c r="BQ58" s="615">
        <v>23</v>
      </c>
      <c r="BR58" s="618"/>
      <c r="BS58" s="677" t="s">
        <v>217</v>
      </c>
      <c r="BT58" s="620">
        <v>11</v>
      </c>
      <c r="BU58" s="620">
        <v>2</v>
      </c>
      <c r="BV58" s="620">
        <v>11</v>
      </c>
      <c r="BW58" s="620">
        <v>1</v>
      </c>
      <c r="BX58" s="655">
        <f t="shared" si="22"/>
        <v>25</v>
      </c>
      <c r="BZ58" s="779">
        <v>51</v>
      </c>
      <c r="CA58" s="625">
        <v>37</v>
      </c>
      <c r="CB58" s="625">
        <v>63</v>
      </c>
      <c r="CC58" s="620">
        <v>3</v>
      </c>
      <c r="CD58" s="780">
        <f t="shared" si="23"/>
        <v>154</v>
      </c>
      <c r="CF58" s="677" t="s">
        <v>368</v>
      </c>
      <c r="CG58" s="791">
        <f t="shared" si="32"/>
        <v>26</v>
      </c>
      <c r="CH58" s="792">
        <v>4</v>
      </c>
      <c r="CI58" s="792">
        <v>0</v>
      </c>
      <c r="CJ58" s="792">
        <v>22</v>
      </c>
      <c r="CK58" s="792">
        <v>0</v>
      </c>
      <c r="CL58" s="795">
        <v>34</v>
      </c>
      <c r="CM58" s="793">
        <f t="shared" si="34"/>
        <v>1</v>
      </c>
      <c r="CN58" s="620">
        <v>1</v>
      </c>
      <c r="CO58" s="620">
        <v>0</v>
      </c>
      <c r="CP58" s="620">
        <v>0</v>
      </c>
      <c r="CQ58" s="620">
        <v>0</v>
      </c>
      <c r="CR58" s="620">
        <v>0</v>
      </c>
      <c r="CS58" s="620">
        <v>0</v>
      </c>
      <c r="CT58" s="620">
        <v>0</v>
      </c>
      <c r="CU58" s="794">
        <v>0</v>
      </c>
      <c r="CW58" s="637" t="s">
        <v>217</v>
      </c>
      <c r="CX58" s="631">
        <v>52</v>
      </c>
      <c r="CY58" s="631">
        <v>31</v>
      </c>
      <c r="CZ58" s="631">
        <v>58</v>
      </c>
      <c r="DA58" s="633">
        <v>2</v>
      </c>
      <c r="DB58" s="634">
        <v>143</v>
      </c>
      <c r="DE58" s="619" t="s">
        <v>217</v>
      </c>
      <c r="DF58" s="625">
        <f t="shared" si="40"/>
        <v>51</v>
      </c>
      <c r="DG58" s="625">
        <f t="shared" si="41"/>
        <v>36</v>
      </c>
      <c r="DH58" s="625">
        <f t="shared" si="42"/>
        <v>64</v>
      </c>
      <c r="DI58" s="625">
        <f t="shared" si="43"/>
        <v>3</v>
      </c>
      <c r="DJ58" s="626">
        <f t="shared" si="28"/>
        <v>154</v>
      </c>
      <c r="DL58" s="639" t="s">
        <v>217</v>
      </c>
      <c r="DM58" s="628">
        <f t="shared" si="35"/>
        <v>0</v>
      </c>
      <c r="DN58" s="628">
        <f t="shared" si="36"/>
        <v>1</v>
      </c>
      <c r="DO58" s="628">
        <f t="shared" si="37"/>
        <v>-1</v>
      </c>
      <c r="DP58" s="628">
        <f t="shared" si="38"/>
        <v>0</v>
      </c>
      <c r="DQ58" s="628">
        <f t="shared" si="39"/>
        <v>0</v>
      </c>
      <c r="DR58" s="629" t="b">
        <f t="shared" si="29"/>
        <v>1</v>
      </c>
      <c r="DS58" s="630"/>
    </row>
    <row r="59" spans="2:123" s="612" customFormat="1" ht="18.75" customHeight="1">
      <c r="B59" s="654" t="s">
        <v>218</v>
      </c>
      <c r="C59" s="610">
        <v>247</v>
      </c>
      <c r="D59" s="610">
        <v>141</v>
      </c>
      <c r="E59" s="610">
        <v>3629</v>
      </c>
      <c r="F59" s="611">
        <f t="shared" si="30"/>
        <v>4017</v>
      </c>
      <c r="G59" s="610">
        <v>24</v>
      </c>
      <c r="H59" s="610">
        <v>9</v>
      </c>
      <c r="I59" s="610">
        <v>559</v>
      </c>
      <c r="J59" s="611">
        <f t="shared" si="12"/>
        <v>592</v>
      </c>
      <c r="K59" s="610">
        <v>66</v>
      </c>
      <c r="L59" s="610">
        <v>29</v>
      </c>
      <c r="M59" s="610">
        <v>1485</v>
      </c>
      <c r="N59" s="611">
        <f t="shared" si="13"/>
        <v>1580</v>
      </c>
      <c r="O59" s="610">
        <v>48</v>
      </c>
      <c r="P59" s="610">
        <v>17</v>
      </c>
      <c r="Q59" s="610">
        <v>680</v>
      </c>
      <c r="R59" s="611">
        <f t="shared" si="33"/>
        <v>745</v>
      </c>
      <c r="S59" s="610">
        <v>946</v>
      </c>
      <c r="T59" s="655">
        <f t="shared" si="14"/>
        <v>7880</v>
      </c>
      <c r="V59" s="656" t="s">
        <v>218</v>
      </c>
      <c r="W59" s="613">
        <v>60</v>
      </c>
      <c r="X59" s="614">
        <v>4</v>
      </c>
      <c r="Y59" s="614">
        <v>2</v>
      </c>
      <c r="Z59" s="614">
        <v>0</v>
      </c>
      <c r="AA59" s="613">
        <v>30</v>
      </c>
      <c r="AB59" s="614">
        <v>2</v>
      </c>
      <c r="AC59" s="614">
        <v>0</v>
      </c>
      <c r="AD59" s="614">
        <v>0</v>
      </c>
      <c r="AE59" s="613">
        <v>4</v>
      </c>
      <c r="AF59" s="614">
        <v>0</v>
      </c>
      <c r="AG59" s="614">
        <v>0</v>
      </c>
      <c r="AH59" s="614">
        <v>2</v>
      </c>
      <c r="AI59" s="613">
        <v>3</v>
      </c>
      <c r="AJ59" s="614">
        <v>0</v>
      </c>
      <c r="AK59" s="614">
        <v>0</v>
      </c>
      <c r="AL59" s="614">
        <v>1</v>
      </c>
      <c r="AM59" s="613">
        <v>16</v>
      </c>
      <c r="AN59" s="614">
        <v>0</v>
      </c>
      <c r="AO59" s="614">
        <v>2</v>
      </c>
      <c r="AP59" s="614">
        <v>4</v>
      </c>
      <c r="AQ59" s="613">
        <v>9</v>
      </c>
      <c r="AR59" s="614">
        <v>0</v>
      </c>
      <c r="AS59" s="614">
        <v>1</v>
      </c>
      <c r="AT59" s="614">
        <v>2</v>
      </c>
      <c r="AU59" s="613">
        <v>6</v>
      </c>
      <c r="AV59" s="614">
        <v>0</v>
      </c>
      <c r="AW59" s="614">
        <v>0</v>
      </c>
      <c r="AX59" s="614">
        <v>2</v>
      </c>
      <c r="AY59" s="613">
        <v>5</v>
      </c>
      <c r="AZ59" s="614">
        <v>0</v>
      </c>
      <c r="BA59" s="614">
        <v>0</v>
      </c>
      <c r="BB59" s="614">
        <v>2</v>
      </c>
      <c r="BC59" s="615">
        <f t="shared" si="15"/>
        <v>86</v>
      </c>
      <c r="BD59" s="615">
        <f t="shared" si="16"/>
        <v>4</v>
      </c>
      <c r="BE59" s="615">
        <f t="shared" si="17"/>
        <v>4</v>
      </c>
      <c r="BF59" s="667">
        <f t="shared" si="18"/>
        <v>8</v>
      </c>
      <c r="BG59" s="674"/>
      <c r="BH59" s="675">
        <f t="shared" si="31"/>
        <v>47</v>
      </c>
      <c r="BI59" s="615">
        <f t="shared" si="19"/>
        <v>2</v>
      </c>
      <c r="BJ59" s="615">
        <f t="shared" si="20"/>
        <v>1</v>
      </c>
      <c r="BK59" s="667">
        <f t="shared" si="21"/>
        <v>5</v>
      </c>
      <c r="BL59" s="674">
        <v>0</v>
      </c>
      <c r="BM59" s="616">
        <v>13</v>
      </c>
      <c r="BN59" s="617">
        <v>2</v>
      </c>
      <c r="BO59" s="617">
        <v>5</v>
      </c>
      <c r="BP59" s="617">
        <v>3</v>
      </c>
      <c r="BQ59" s="615">
        <v>23</v>
      </c>
      <c r="BR59" s="618"/>
      <c r="BS59" s="677" t="s">
        <v>218</v>
      </c>
      <c r="BT59" s="620">
        <v>43</v>
      </c>
      <c r="BU59" s="620">
        <v>0</v>
      </c>
      <c r="BV59" s="620">
        <v>15</v>
      </c>
      <c r="BW59" s="620">
        <v>7</v>
      </c>
      <c r="BX59" s="655">
        <f t="shared" si="22"/>
        <v>65</v>
      </c>
      <c r="BZ59" s="779">
        <v>137</v>
      </c>
      <c r="CA59" s="625">
        <v>21</v>
      </c>
      <c r="CB59" s="625">
        <v>49</v>
      </c>
      <c r="CC59" s="620">
        <v>33</v>
      </c>
      <c r="CD59" s="780">
        <f t="shared" si="23"/>
        <v>240</v>
      </c>
      <c r="CF59" s="677" t="s">
        <v>369</v>
      </c>
      <c r="CG59" s="791">
        <f t="shared" si="32"/>
        <v>6</v>
      </c>
      <c r="CH59" s="792">
        <v>6</v>
      </c>
      <c r="CI59" s="792">
        <v>0</v>
      </c>
      <c r="CJ59" s="792">
        <v>0</v>
      </c>
      <c r="CK59" s="792">
        <v>0</v>
      </c>
      <c r="CL59" s="793">
        <v>94</v>
      </c>
      <c r="CM59" s="793">
        <f t="shared" si="34"/>
        <v>1</v>
      </c>
      <c r="CN59" s="620">
        <v>1</v>
      </c>
      <c r="CO59" s="620">
        <v>0</v>
      </c>
      <c r="CP59" s="620">
        <v>0</v>
      </c>
      <c r="CQ59" s="620">
        <v>0</v>
      </c>
      <c r="CR59" s="620">
        <v>0</v>
      </c>
      <c r="CS59" s="620">
        <v>0</v>
      </c>
      <c r="CT59" s="620">
        <v>0</v>
      </c>
      <c r="CU59" s="794">
        <v>0</v>
      </c>
      <c r="CW59" s="638" t="s">
        <v>218</v>
      </c>
      <c r="CX59" s="631">
        <v>120</v>
      </c>
      <c r="CY59" s="631">
        <v>17</v>
      </c>
      <c r="CZ59" s="631">
        <v>48</v>
      </c>
      <c r="DA59" s="633">
        <v>34</v>
      </c>
      <c r="DB59" s="634">
        <v>219</v>
      </c>
      <c r="DE59" s="609" t="s">
        <v>218</v>
      </c>
      <c r="DF59" s="625">
        <f t="shared" si="40"/>
        <v>137</v>
      </c>
      <c r="DG59" s="625">
        <f t="shared" si="41"/>
        <v>21</v>
      </c>
      <c r="DH59" s="625">
        <f t="shared" si="42"/>
        <v>49</v>
      </c>
      <c r="DI59" s="625">
        <f t="shared" si="43"/>
        <v>33</v>
      </c>
      <c r="DJ59" s="626">
        <f t="shared" si="28"/>
        <v>240</v>
      </c>
      <c r="DL59" s="627" t="s">
        <v>218</v>
      </c>
      <c r="DM59" s="628">
        <f t="shared" si="35"/>
        <v>0</v>
      </c>
      <c r="DN59" s="628">
        <f t="shared" si="36"/>
        <v>0</v>
      </c>
      <c r="DO59" s="628">
        <f t="shared" si="37"/>
        <v>0</v>
      </c>
      <c r="DP59" s="628">
        <f t="shared" si="38"/>
        <v>0</v>
      </c>
      <c r="DQ59" s="628">
        <f t="shared" si="39"/>
        <v>0</v>
      </c>
      <c r="DR59" s="629" t="b">
        <f>DQ59=0</f>
        <v>1</v>
      </c>
      <c r="DS59" s="630"/>
    </row>
    <row r="60" spans="2:123" s="612" customFormat="1" ht="18.75" customHeight="1">
      <c r="B60" s="654" t="s">
        <v>219</v>
      </c>
      <c r="C60" s="610">
        <v>0</v>
      </c>
      <c r="D60" s="610">
        <v>348</v>
      </c>
      <c r="E60" s="610">
        <v>6513</v>
      </c>
      <c r="F60" s="611">
        <f t="shared" si="30"/>
        <v>6861</v>
      </c>
      <c r="G60" s="610">
        <v>0</v>
      </c>
      <c r="H60" s="610">
        <v>58</v>
      </c>
      <c r="I60" s="610">
        <v>3756</v>
      </c>
      <c r="J60" s="611">
        <f t="shared" si="12"/>
        <v>3814</v>
      </c>
      <c r="K60" s="610">
        <v>0</v>
      </c>
      <c r="L60" s="610">
        <v>129</v>
      </c>
      <c r="M60" s="610">
        <v>5321</v>
      </c>
      <c r="N60" s="611">
        <f t="shared" si="13"/>
        <v>5450</v>
      </c>
      <c r="O60" s="610">
        <v>0</v>
      </c>
      <c r="P60" s="610">
        <v>62</v>
      </c>
      <c r="Q60" s="610">
        <v>1231</v>
      </c>
      <c r="R60" s="611">
        <f t="shared" si="33"/>
        <v>1293</v>
      </c>
      <c r="S60" s="610">
        <v>0</v>
      </c>
      <c r="T60" s="655">
        <f t="shared" si="14"/>
        <v>17418</v>
      </c>
      <c r="V60" s="656" t="s">
        <v>219</v>
      </c>
      <c r="W60" s="613">
        <v>83</v>
      </c>
      <c r="X60" s="614">
        <v>10</v>
      </c>
      <c r="Y60" s="614">
        <v>0</v>
      </c>
      <c r="Z60" s="614">
        <v>2</v>
      </c>
      <c r="AA60" s="613">
        <v>65</v>
      </c>
      <c r="AB60" s="614">
        <v>4</v>
      </c>
      <c r="AC60" s="614">
        <v>0</v>
      </c>
      <c r="AD60" s="614">
        <v>2</v>
      </c>
      <c r="AE60" s="613">
        <v>16</v>
      </c>
      <c r="AF60" s="614">
        <v>0</v>
      </c>
      <c r="AG60" s="614">
        <v>0</v>
      </c>
      <c r="AH60" s="614">
        <v>10</v>
      </c>
      <c r="AI60" s="613">
        <v>14</v>
      </c>
      <c r="AJ60" s="614">
        <v>1</v>
      </c>
      <c r="AK60" s="614">
        <v>0</v>
      </c>
      <c r="AL60" s="614">
        <v>7</v>
      </c>
      <c r="AM60" s="613">
        <v>28</v>
      </c>
      <c r="AN60" s="614">
        <v>0</v>
      </c>
      <c r="AO60" s="614">
        <v>0</v>
      </c>
      <c r="AP60" s="614">
        <v>2</v>
      </c>
      <c r="AQ60" s="613">
        <v>25</v>
      </c>
      <c r="AR60" s="614">
        <v>0</v>
      </c>
      <c r="AS60" s="614">
        <v>0</v>
      </c>
      <c r="AT60" s="614">
        <v>1</v>
      </c>
      <c r="AU60" s="613">
        <v>8</v>
      </c>
      <c r="AV60" s="614">
        <v>1</v>
      </c>
      <c r="AW60" s="614">
        <v>0</v>
      </c>
      <c r="AX60" s="614">
        <v>0</v>
      </c>
      <c r="AY60" s="613">
        <v>7</v>
      </c>
      <c r="AZ60" s="614">
        <v>1</v>
      </c>
      <c r="BA60" s="614">
        <v>0</v>
      </c>
      <c r="BB60" s="614">
        <v>0</v>
      </c>
      <c r="BC60" s="615">
        <f t="shared" si="15"/>
        <v>135</v>
      </c>
      <c r="BD60" s="615">
        <f t="shared" si="16"/>
        <v>11</v>
      </c>
      <c r="BE60" s="615">
        <f t="shared" si="17"/>
        <v>0</v>
      </c>
      <c r="BF60" s="667">
        <f t="shared" si="18"/>
        <v>14</v>
      </c>
      <c r="BG60" s="674"/>
      <c r="BH60" s="675">
        <f t="shared" si="31"/>
        <v>111</v>
      </c>
      <c r="BI60" s="615">
        <f t="shared" si="19"/>
        <v>6</v>
      </c>
      <c r="BJ60" s="615">
        <f t="shared" si="20"/>
        <v>0</v>
      </c>
      <c r="BK60" s="667">
        <f t="shared" si="21"/>
        <v>10</v>
      </c>
      <c r="BL60" s="674">
        <v>0</v>
      </c>
      <c r="BM60" s="616">
        <v>19</v>
      </c>
      <c r="BN60" s="617">
        <v>3</v>
      </c>
      <c r="BO60" s="617">
        <v>11</v>
      </c>
      <c r="BP60" s="617">
        <v>4</v>
      </c>
      <c r="BQ60" s="615">
        <v>37</v>
      </c>
      <c r="BR60" s="618"/>
      <c r="BS60" s="677" t="s">
        <v>219</v>
      </c>
      <c r="BT60" s="620">
        <v>62</v>
      </c>
      <c r="BU60" s="620">
        <v>13</v>
      </c>
      <c r="BV60" s="620">
        <v>20</v>
      </c>
      <c r="BW60" s="620">
        <v>14</v>
      </c>
      <c r="BX60" s="655">
        <f t="shared" si="22"/>
        <v>109</v>
      </c>
      <c r="BZ60" s="779">
        <v>205</v>
      </c>
      <c r="CA60" s="625">
        <v>108</v>
      </c>
      <c r="CB60" s="625">
        <v>130</v>
      </c>
      <c r="CC60" s="620">
        <v>50</v>
      </c>
      <c r="CD60" s="780">
        <f t="shared" si="23"/>
        <v>493</v>
      </c>
      <c r="CF60" s="677" t="s">
        <v>370</v>
      </c>
      <c r="CG60" s="791">
        <f t="shared" si="32"/>
        <v>16</v>
      </c>
      <c r="CH60" s="792">
        <v>16</v>
      </c>
      <c r="CI60" s="792">
        <v>0</v>
      </c>
      <c r="CJ60" s="792">
        <v>0</v>
      </c>
      <c r="CK60" s="792">
        <v>0</v>
      </c>
      <c r="CL60" s="793">
        <v>65</v>
      </c>
      <c r="CM60" s="793">
        <f t="shared" si="34"/>
        <v>7</v>
      </c>
      <c r="CN60" s="620">
        <v>7</v>
      </c>
      <c r="CO60" s="620">
        <v>0</v>
      </c>
      <c r="CP60" s="620">
        <v>0</v>
      </c>
      <c r="CQ60" s="620">
        <v>0</v>
      </c>
      <c r="CR60" s="620">
        <v>0</v>
      </c>
      <c r="CS60" s="620">
        <v>0</v>
      </c>
      <c r="CT60" s="620">
        <v>0</v>
      </c>
      <c r="CU60" s="794">
        <v>0</v>
      </c>
      <c r="CW60" s="635" t="s">
        <v>219</v>
      </c>
      <c r="CX60" s="631">
        <v>182</v>
      </c>
      <c r="CY60" s="631">
        <v>105</v>
      </c>
      <c r="CZ60" s="631">
        <v>124</v>
      </c>
      <c r="DA60" s="633">
        <v>56</v>
      </c>
      <c r="DB60" s="634">
        <v>467</v>
      </c>
      <c r="DE60" s="609" t="s">
        <v>219</v>
      </c>
      <c r="DF60" s="625">
        <f t="shared" si="40"/>
        <v>203</v>
      </c>
      <c r="DG60" s="625">
        <f t="shared" si="41"/>
        <v>108</v>
      </c>
      <c r="DH60" s="625">
        <f t="shared" si="42"/>
        <v>132</v>
      </c>
      <c r="DI60" s="625">
        <f t="shared" si="43"/>
        <v>50</v>
      </c>
      <c r="DJ60" s="626">
        <f t="shared" si="28"/>
        <v>493</v>
      </c>
      <c r="DL60" s="627" t="s">
        <v>219</v>
      </c>
      <c r="DM60" s="628">
        <f t="shared" si="35"/>
        <v>2</v>
      </c>
      <c r="DN60" s="628">
        <f t="shared" si="36"/>
        <v>0</v>
      </c>
      <c r="DO60" s="628">
        <f t="shared" si="37"/>
        <v>-2</v>
      </c>
      <c r="DP60" s="628">
        <f t="shared" si="38"/>
        <v>0</v>
      </c>
      <c r="DQ60" s="628">
        <f t="shared" si="39"/>
        <v>0</v>
      </c>
      <c r="DR60" s="629" t="b">
        <f t="shared" si="29"/>
        <v>1</v>
      </c>
      <c r="DS60" s="630"/>
    </row>
    <row r="61" spans="2:123" s="612" customFormat="1" ht="18.75" customHeight="1">
      <c r="B61" s="654" t="s">
        <v>220</v>
      </c>
      <c r="C61" s="610">
        <v>0</v>
      </c>
      <c r="D61" s="610">
        <v>787</v>
      </c>
      <c r="E61" s="610">
        <v>3505</v>
      </c>
      <c r="F61" s="611">
        <f t="shared" si="30"/>
        <v>4292</v>
      </c>
      <c r="G61" s="610">
        <v>0</v>
      </c>
      <c r="H61" s="610">
        <v>96</v>
      </c>
      <c r="I61" s="610">
        <v>580</v>
      </c>
      <c r="J61" s="611">
        <f t="shared" si="12"/>
        <v>676</v>
      </c>
      <c r="K61" s="610">
        <v>0</v>
      </c>
      <c r="L61" s="610">
        <v>247</v>
      </c>
      <c r="M61" s="610">
        <v>1801</v>
      </c>
      <c r="N61" s="611">
        <f t="shared" si="13"/>
        <v>2048</v>
      </c>
      <c r="O61" s="610">
        <v>0</v>
      </c>
      <c r="P61" s="610">
        <v>339</v>
      </c>
      <c r="Q61" s="610">
        <v>737</v>
      </c>
      <c r="R61" s="611">
        <f t="shared" si="33"/>
        <v>1076</v>
      </c>
      <c r="S61" s="610">
        <v>0</v>
      </c>
      <c r="T61" s="655">
        <f t="shared" si="14"/>
        <v>8092</v>
      </c>
      <c r="V61" s="656" t="s">
        <v>220</v>
      </c>
      <c r="W61" s="613">
        <v>155</v>
      </c>
      <c r="X61" s="614">
        <v>16</v>
      </c>
      <c r="Y61" s="614">
        <v>8</v>
      </c>
      <c r="Z61" s="614">
        <v>1</v>
      </c>
      <c r="AA61" s="613">
        <v>0</v>
      </c>
      <c r="AB61" s="614">
        <v>0</v>
      </c>
      <c r="AC61" s="614">
        <v>0</v>
      </c>
      <c r="AD61" s="614">
        <v>0</v>
      </c>
      <c r="AE61" s="613">
        <v>19</v>
      </c>
      <c r="AF61" s="614">
        <v>0</v>
      </c>
      <c r="AG61" s="614">
        <v>0</v>
      </c>
      <c r="AH61" s="614">
        <v>7</v>
      </c>
      <c r="AI61" s="613">
        <v>0</v>
      </c>
      <c r="AJ61" s="614">
        <v>0</v>
      </c>
      <c r="AK61" s="614">
        <v>0</v>
      </c>
      <c r="AL61" s="614">
        <v>0</v>
      </c>
      <c r="AM61" s="613">
        <v>64</v>
      </c>
      <c r="AN61" s="614">
        <v>3</v>
      </c>
      <c r="AO61" s="614">
        <v>6</v>
      </c>
      <c r="AP61" s="614">
        <v>10</v>
      </c>
      <c r="AQ61" s="613">
        <v>0</v>
      </c>
      <c r="AR61" s="614">
        <v>0</v>
      </c>
      <c r="AS61" s="614">
        <v>0</v>
      </c>
      <c r="AT61" s="614">
        <v>0</v>
      </c>
      <c r="AU61" s="613">
        <v>25</v>
      </c>
      <c r="AV61" s="614">
        <v>5</v>
      </c>
      <c r="AW61" s="614">
        <v>3</v>
      </c>
      <c r="AX61" s="614">
        <v>1</v>
      </c>
      <c r="AY61" s="613">
        <v>0</v>
      </c>
      <c r="AZ61" s="614">
        <v>0</v>
      </c>
      <c r="BA61" s="614">
        <v>0</v>
      </c>
      <c r="BB61" s="614">
        <v>0</v>
      </c>
      <c r="BC61" s="615">
        <f t="shared" si="15"/>
        <v>263</v>
      </c>
      <c r="BD61" s="615">
        <f t="shared" si="16"/>
        <v>24</v>
      </c>
      <c r="BE61" s="615">
        <f t="shared" si="17"/>
        <v>17</v>
      </c>
      <c r="BF61" s="667">
        <f t="shared" si="18"/>
        <v>19</v>
      </c>
      <c r="BG61" s="674"/>
      <c r="BH61" s="675">
        <f t="shared" si="31"/>
        <v>0</v>
      </c>
      <c r="BI61" s="615">
        <f t="shared" si="19"/>
        <v>0</v>
      </c>
      <c r="BJ61" s="615">
        <f t="shared" si="20"/>
        <v>0</v>
      </c>
      <c r="BK61" s="667">
        <f t="shared" si="21"/>
        <v>0</v>
      </c>
      <c r="BL61" s="674">
        <v>0</v>
      </c>
      <c r="BM61" s="616">
        <v>11</v>
      </c>
      <c r="BN61" s="617">
        <v>3</v>
      </c>
      <c r="BO61" s="617">
        <v>2</v>
      </c>
      <c r="BP61" s="617">
        <v>0</v>
      </c>
      <c r="BQ61" s="615">
        <v>16</v>
      </c>
      <c r="BR61" s="618"/>
      <c r="BS61" s="677" t="s">
        <v>220</v>
      </c>
      <c r="BT61" s="620">
        <v>183</v>
      </c>
      <c r="BU61" s="620">
        <v>13</v>
      </c>
      <c r="BV61" s="620">
        <v>38</v>
      </c>
      <c r="BW61" s="620">
        <v>20</v>
      </c>
      <c r="BX61" s="655">
        <f t="shared" si="22"/>
        <v>254</v>
      </c>
      <c r="BZ61" s="779">
        <v>571</v>
      </c>
      <c r="CA61" s="625">
        <v>126</v>
      </c>
      <c r="CB61" s="625">
        <v>305</v>
      </c>
      <c r="CC61" s="620">
        <v>144</v>
      </c>
      <c r="CD61" s="780">
        <f t="shared" si="23"/>
        <v>1146</v>
      </c>
      <c r="CF61" s="677" t="s">
        <v>371</v>
      </c>
      <c r="CG61" s="791">
        <f t="shared" si="32"/>
        <v>34</v>
      </c>
      <c r="CH61" s="792">
        <v>24</v>
      </c>
      <c r="CI61" s="792">
        <v>0</v>
      </c>
      <c r="CJ61" s="792">
        <v>0</v>
      </c>
      <c r="CK61" s="792">
        <v>10</v>
      </c>
      <c r="CL61" s="793">
        <v>57</v>
      </c>
      <c r="CM61" s="793">
        <f t="shared" si="34"/>
        <v>18</v>
      </c>
      <c r="CN61" s="620">
        <v>18</v>
      </c>
      <c r="CO61" s="620">
        <v>0</v>
      </c>
      <c r="CP61" s="620">
        <v>0</v>
      </c>
      <c r="CQ61" s="620">
        <v>0</v>
      </c>
      <c r="CR61" s="620">
        <v>0</v>
      </c>
      <c r="CS61" s="620">
        <v>0</v>
      </c>
      <c r="CT61" s="620">
        <v>0</v>
      </c>
      <c r="CU61" s="794">
        <v>0</v>
      </c>
      <c r="CW61" s="635" t="s">
        <v>220</v>
      </c>
      <c r="CX61" s="631">
        <v>601</v>
      </c>
      <c r="CY61" s="631">
        <v>133</v>
      </c>
      <c r="CZ61" s="631">
        <v>281</v>
      </c>
      <c r="DA61" s="633">
        <v>122</v>
      </c>
      <c r="DB61" s="634">
        <v>1137</v>
      </c>
      <c r="DE61" s="609" t="s">
        <v>220</v>
      </c>
      <c r="DF61" s="625">
        <f t="shared" si="40"/>
        <v>573</v>
      </c>
      <c r="DG61" s="625">
        <f t="shared" si="41"/>
        <v>139</v>
      </c>
      <c r="DH61" s="625">
        <f t="shared" si="42"/>
        <v>307</v>
      </c>
      <c r="DI61" s="625">
        <f t="shared" si="43"/>
        <v>127</v>
      </c>
      <c r="DJ61" s="626">
        <f t="shared" si="28"/>
        <v>1146</v>
      </c>
      <c r="DL61" s="627" t="s">
        <v>220</v>
      </c>
      <c r="DM61" s="628">
        <f t="shared" si="35"/>
        <v>-2</v>
      </c>
      <c r="DN61" s="628">
        <f t="shared" si="36"/>
        <v>-13</v>
      </c>
      <c r="DO61" s="628">
        <f t="shared" si="37"/>
        <v>-2</v>
      </c>
      <c r="DP61" s="628">
        <f t="shared" si="38"/>
        <v>17</v>
      </c>
      <c r="DQ61" s="628">
        <f t="shared" si="39"/>
        <v>0</v>
      </c>
      <c r="DR61" s="629" t="b">
        <f t="shared" si="29"/>
        <v>1</v>
      </c>
      <c r="DS61" s="630"/>
    </row>
    <row r="62" spans="2:123" s="612" customFormat="1" ht="18.75" customHeight="1">
      <c r="B62" s="654" t="s">
        <v>221</v>
      </c>
      <c r="C62" s="610">
        <v>15</v>
      </c>
      <c r="D62" s="610">
        <v>55</v>
      </c>
      <c r="E62" s="610">
        <v>2794</v>
      </c>
      <c r="F62" s="611">
        <f t="shared" si="30"/>
        <v>2864</v>
      </c>
      <c r="G62" s="610">
        <v>1</v>
      </c>
      <c r="H62" s="610">
        <v>2</v>
      </c>
      <c r="I62" s="610">
        <v>795</v>
      </c>
      <c r="J62" s="611">
        <f t="shared" si="12"/>
        <v>798</v>
      </c>
      <c r="K62" s="610">
        <v>3</v>
      </c>
      <c r="L62" s="610">
        <v>21</v>
      </c>
      <c r="M62" s="610">
        <v>3405</v>
      </c>
      <c r="N62" s="611">
        <f t="shared" si="13"/>
        <v>3429</v>
      </c>
      <c r="O62" s="610">
        <v>2</v>
      </c>
      <c r="P62" s="610">
        <v>7</v>
      </c>
      <c r="Q62" s="610">
        <v>105</v>
      </c>
      <c r="R62" s="611">
        <f t="shared" si="33"/>
        <v>114</v>
      </c>
      <c r="S62" s="610">
        <v>0</v>
      </c>
      <c r="T62" s="655">
        <f t="shared" si="14"/>
        <v>7205</v>
      </c>
      <c r="V62" s="656" t="s">
        <v>221</v>
      </c>
      <c r="W62" s="613">
        <v>22</v>
      </c>
      <c r="X62" s="614">
        <v>1</v>
      </c>
      <c r="Y62" s="614">
        <v>0</v>
      </c>
      <c r="Z62" s="614">
        <v>0</v>
      </c>
      <c r="AA62" s="613">
        <v>15</v>
      </c>
      <c r="AB62" s="614">
        <v>1</v>
      </c>
      <c r="AC62" s="614">
        <v>0</v>
      </c>
      <c r="AD62" s="614">
        <v>0</v>
      </c>
      <c r="AE62" s="613">
        <v>4</v>
      </c>
      <c r="AF62" s="614">
        <v>1</v>
      </c>
      <c r="AG62" s="614">
        <v>0</v>
      </c>
      <c r="AH62" s="614">
        <v>2</v>
      </c>
      <c r="AI62" s="613">
        <v>4</v>
      </c>
      <c r="AJ62" s="614">
        <v>1</v>
      </c>
      <c r="AK62" s="614">
        <v>0</v>
      </c>
      <c r="AL62" s="614">
        <v>2</v>
      </c>
      <c r="AM62" s="613">
        <v>10</v>
      </c>
      <c r="AN62" s="614">
        <v>0</v>
      </c>
      <c r="AO62" s="614">
        <v>0</v>
      </c>
      <c r="AP62" s="614">
        <v>1</v>
      </c>
      <c r="AQ62" s="613">
        <v>7</v>
      </c>
      <c r="AR62" s="614">
        <v>0</v>
      </c>
      <c r="AS62" s="614">
        <v>0</v>
      </c>
      <c r="AT62" s="614">
        <v>1</v>
      </c>
      <c r="AU62" s="613">
        <v>1</v>
      </c>
      <c r="AV62" s="614">
        <v>0</v>
      </c>
      <c r="AW62" s="614">
        <v>0</v>
      </c>
      <c r="AX62" s="614">
        <v>0</v>
      </c>
      <c r="AY62" s="613">
        <v>1</v>
      </c>
      <c r="AZ62" s="614">
        <v>0</v>
      </c>
      <c r="BA62" s="614">
        <v>0</v>
      </c>
      <c r="BB62" s="614">
        <v>0</v>
      </c>
      <c r="BC62" s="615">
        <f t="shared" si="15"/>
        <v>37</v>
      </c>
      <c r="BD62" s="615">
        <f t="shared" si="16"/>
        <v>2</v>
      </c>
      <c r="BE62" s="615">
        <f t="shared" si="17"/>
        <v>0</v>
      </c>
      <c r="BF62" s="667">
        <f t="shared" si="18"/>
        <v>3</v>
      </c>
      <c r="BG62" s="674"/>
      <c r="BH62" s="675">
        <f t="shared" si="31"/>
        <v>27</v>
      </c>
      <c r="BI62" s="615">
        <f t="shared" si="19"/>
        <v>2</v>
      </c>
      <c r="BJ62" s="615">
        <f t="shared" si="20"/>
        <v>0</v>
      </c>
      <c r="BK62" s="667">
        <f t="shared" si="21"/>
        <v>3</v>
      </c>
      <c r="BL62" s="674">
        <v>0</v>
      </c>
      <c r="BM62" s="616">
        <v>2</v>
      </c>
      <c r="BN62" s="617">
        <v>2</v>
      </c>
      <c r="BO62" s="617">
        <v>2</v>
      </c>
      <c r="BP62" s="617">
        <v>3</v>
      </c>
      <c r="BQ62" s="615">
        <v>9</v>
      </c>
      <c r="BR62" s="618"/>
      <c r="BS62" s="677" t="s">
        <v>222</v>
      </c>
      <c r="BT62" s="620">
        <v>23</v>
      </c>
      <c r="BU62" s="620">
        <v>2</v>
      </c>
      <c r="BV62" s="620">
        <v>2</v>
      </c>
      <c r="BW62" s="620">
        <v>1</v>
      </c>
      <c r="BX62" s="655">
        <f t="shared" si="22"/>
        <v>28</v>
      </c>
      <c r="BZ62" s="779">
        <v>52</v>
      </c>
      <c r="CA62" s="625">
        <v>23</v>
      </c>
      <c r="CB62" s="625">
        <v>57</v>
      </c>
      <c r="CC62" s="620">
        <v>7</v>
      </c>
      <c r="CD62" s="780">
        <f t="shared" si="23"/>
        <v>139</v>
      </c>
      <c r="CF62" s="677" t="s">
        <v>372</v>
      </c>
      <c r="CG62" s="791">
        <f t="shared" si="32"/>
        <v>6</v>
      </c>
      <c r="CH62" s="792">
        <v>0</v>
      </c>
      <c r="CI62" s="792">
        <v>0</v>
      </c>
      <c r="CJ62" s="792">
        <v>6</v>
      </c>
      <c r="CK62" s="792">
        <v>0</v>
      </c>
      <c r="CL62" s="793">
        <v>7</v>
      </c>
      <c r="CM62" s="793">
        <f t="shared" si="34"/>
        <v>1</v>
      </c>
      <c r="CN62" s="620">
        <v>0</v>
      </c>
      <c r="CO62" s="620">
        <v>0</v>
      </c>
      <c r="CP62" s="620">
        <v>1</v>
      </c>
      <c r="CQ62" s="620">
        <v>0</v>
      </c>
      <c r="CR62" s="620">
        <v>0</v>
      </c>
      <c r="CS62" s="620">
        <v>0</v>
      </c>
      <c r="CT62" s="620">
        <v>0</v>
      </c>
      <c r="CU62" s="794">
        <v>0</v>
      </c>
      <c r="CW62" s="635" t="s">
        <v>221</v>
      </c>
      <c r="CX62" s="631">
        <v>53</v>
      </c>
      <c r="CY62" s="631">
        <v>21</v>
      </c>
      <c r="CZ62" s="631">
        <v>49</v>
      </c>
      <c r="DA62" s="633">
        <v>7</v>
      </c>
      <c r="DB62" s="634">
        <v>130</v>
      </c>
      <c r="DE62" s="609" t="s">
        <v>221</v>
      </c>
      <c r="DF62" s="625">
        <f t="shared" si="40"/>
        <v>52</v>
      </c>
      <c r="DG62" s="625">
        <f t="shared" si="41"/>
        <v>23</v>
      </c>
      <c r="DH62" s="625">
        <f t="shared" si="42"/>
        <v>57</v>
      </c>
      <c r="DI62" s="625">
        <f t="shared" si="43"/>
        <v>7</v>
      </c>
      <c r="DJ62" s="626">
        <f t="shared" si="28"/>
        <v>139</v>
      </c>
      <c r="DL62" s="627" t="s">
        <v>221</v>
      </c>
      <c r="DM62" s="628">
        <f t="shared" si="35"/>
        <v>0</v>
      </c>
      <c r="DN62" s="628">
        <f t="shared" si="36"/>
        <v>0</v>
      </c>
      <c r="DO62" s="628">
        <f t="shared" si="37"/>
        <v>0</v>
      </c>
      <c r="DP62" s="628">
        <f t="shared" si="38"/>
        <v>0</v>
      </c>
      <c r="DQ62" s="628">
        <f t="shared" si="39"/>
        <v>0</v>
      </c>
      <c r="DR62" s="629" t="b">
        <f t="shared" si="29"/>
        <v>1</v>
      </c>
      <c r="DS62" s="630"/>
    </row>
    <row r="63" spans="2:123" s="612" customFormat="1" ht="18.75" customHeight="1">
      <c r="B63" s="654" t="s">
        <v>223</v>
      </c>
      <c r="C63" s="610">
        <v>93</v>
      </c>
      <c r="D63" s="610">
        <v>33</v>
      </c>
      <c r="E63" s="610">
        <v>5312</v>
      </c>
      <c r="F63" s="611">
        <f t="shared" si="30"/>
        <v>5438</v>
      </c>
      <c r="G63" s="610">
        <v>48</v>
      </c>
      <c r="H63" s="610">
        <v>13</v>
      </c>
      <c r="I63" s="610">
        <v>3450</v>
      </c>
      <c r="J63" s="611">
        <f t="shared" si="12"/>
        <v>3511</v>
      </c>
      <c r="K63" s="610">
        <v>118</v>
      </c>
      <c r="L63" s="610">
        <v>34</v>
      </c>
      <c r="M63" s="610">
        <v>6393</v>
      </c>
      <c r="N63" s="611">
        <f t="shared" si="13"/>
        <v>6545</v>
      </c>
      <c r="O63" s="610">
        <v>84</v>
      </c>
      <c r="P63" s="610">
        <v>19</v>
      </c>
      <c r="Q63" s="610">
        <v>360</v>
      </c>
      <c r="R63" s="611">
        <f t="shared" si="33"/>
        <v>463</v>
      </c>
      <c r="S63" s="610">
        <v>3</v>
      </c>
      <c r="T63" s="655">
        <f t="shared" si="14"/>
        <v>15960</v>
      </c>
      <c r="V63" s="656" t="s">
        <v>223</v>
      </c>
      <c r="W63" s="613">
        <v>26</v>
      </c>
      <c r="X63" s="614">
        <v>7</v>
      </c>
      <c r="Y63" s="614">
        <v>1</v>
      </c>
      <c r="Z63" s="614">
        <v>0</v>
      </c>
      <c r="AA63" s="613">
        <v>13</v>
      </c>
      <c r="AB63" s="614">
        <v>4</v>
      </c>
      <c r="AC63" s="614">
        <v>1</v>
      </c>
      <c r="AD63" s="614">
        <v>0</v>
      </c>
      <c r="AE63" s="613">
        <v>7</v>
      </c>
      <c r="AF63" s="614">
        <v>0</v>
      </c>
      <c r="AG63" s="614">
        <v>0</v>
      </c>
      <c r="AH63" s="614">
        <v>3</v>
      </c>
      <c r="AI63" s="613">
        <v>5</v>
      </c>
      <c r="AJ63" s="614">
        <v>0</v>
      </c>
      <c r="AK63" s="614">
        <v>0</v>
      </c>
      <c r="AL63" s="614">
        <v>2</v>
      </c>
      <c r="AM63" s="613">
        <v>14</v>
      </c>
      <c r="AN63" s="614">
        <v>1</v>
      </c>
      <c r="AO63" s="614">
        <v>1</v>
      </c>
      <c r="AP63" s="614">
        <v>0</v>
      </c>
      <c r="AQ63" s="613">
        <v>9</v>
      </c>
      <c r="AR63" s="614">
        <v>1</v>
      </c>
      <c r="AS63" s="614">
        <v>0</v>
      </c>
      <c r="AT63" s="614">
        <v>0</v>
      </c>
      <c r="AU63" s="613">
        <v>0</v>
      </c>
      <c r="AV63" s="614">
        <v>0</v>
      </c>
      <c r="AW63" s="614">
        <v>0</v>
      </c>
      <c r="AX63" s="614">
        <v>0</v>
      </c>
      <c r="AY63" s="613">
        <v>0</v>
      </c>
      <c r="AZ63" s="614">
        <v>0</v>
      </c>
      <c r="BA63" s="614">
        <v>0</v>
      </c>
      <c r="BB63" s="614">
        <v>0</v>
      </c>
      <c r="BC63" s="615">
        <f t="shared" si="15"/>
        <v>47</v>
      </c>
      <c r="BD63" s="615">
        <f t="shared" si="16"/>
        <v>8</v>
      </c>
      <c r="BE63" s="615">
        <f t="shared" si="17"/>
        <v>2</v>
      </c>
      <c r="BF63" s="667">
        <f t="shared" si="18"/>
        <v>3</v>
      </c>
      <c r="BG63" s="674"/>
      <c r="BH63" s="675">
        <f t="shared" si="31"/>
        <v>27</v>
      </c>
      <c r="BI63" s="615">
        <f t="shared" si="19"/>
        <v>5</v>
      </c>
      <c r="BJ63" s="615">
        <f t="shared" si="20"/>
        <v>1</v>
      </c>
      <c r="BK63" s="667">
        <f t="shared" si="21"/>
        <v>2</v>
      </c>
      <c r="BL63" s="674">
        <v>0</v>
      </c>
      <c r="BM63" s="616">
        <v>4</v>
      </c>
      <c r="BN63" s="617">
        <v>6</v>
      </c>
      <c r="BO63" s="617">
        <v>4</v>
      </c>
      <c r="BP63" s="617">
        <v>0</v>
      </c>
      <c r="BQ63" s="615">
        <v>14</v>
      </c>
      <c r="BR63" s="618"/>
      <c r="BS63" s="677" t="s">
        <v>223</v>
      </c>
      <c r="BT63" s="620">
        <v>47</v>
      </c>
      <c r="BU63" s="620">
        <v>15</v>
      </c>
      <c r="BV63" s="620">
        <v>23</v>
      </c>
      <c r="BW63" s="620">
        <v>0</v>
      </c>
      <c r="BX63" s="655">
        <f t="shared" si="22"/>
        <v>85</v>
      </c>
      <c r="BZ63" s="779">
        <v>107</v>
      </c>
      <c r="CA63" s="625">
        <v>74</v>
      </c>
      <c r="CB63" s="625">
        <v>90</v>
      </c>
      <c r="CC63" s="620">
        <v>0</v>
      </c>
      <c r="CD63" s="780">
        <f t="shared" si="23"/>
        <v>271</v>
      </c>
      <c r="CF63" s="677" t="s">
        <v>373</v>
      </c>
      <c r="CG63" s="791">
        <f t="shared" si="32"/>
        <v>6</v>
      </c>
      <c r="CH63" s="792">
        <v>0</v>
      </c>
      <c r="CI63" s="792">
        <v>0</v>
      </c>
      <c r="CJ63" s="792">
        <v>6</v>
      </c>
      <c r="CK63" s="792">
        <v>0</v>
      </c>
      <c r="CL63" s="793">
        <v>142</v>
      </c>
      <c r="CM63" s="793">
        <f t="shared" si="34"/>
        <v>1</v>
      </c>
      <c r="CN63" s="620">
        <v>1</v>
      </c>
      <c r="CO63" s="620">
        <v>0</v>
      </c>
      <c r="CP63" s="625">
        <v>0</v>
      </c>
      <c r="CQ63" s="620">
        <v>0</v>
      </c>
      <c r="CR63" s="620">
        <v>0</v>
      </c>
      <c r="CS63" s="620">
        <v>0</v>
      </c>
      <c r="CT63" s="620">
        <v>0</v>
      </c>
      <c r="CU63" s="794">
        <v>0</v>
      </c>
      <c r="CW63" s="635" t="s">
        <v>223</v>
      </c>
      <c r="CX63" s="631">
        <v>128</v>
      </c>
      <c r="CY63" s="631">
        <v>82</v>
      </c>
      <c r="CZ63" s="631">
        <v>99</v>
      </c>
      <c r="DA63" s="633">
        <v>0</v>
      </c>
      <c r="DB63" s="634">
        <v>309</v>
      </c>
      <c r="DE63" s="609" t="s">
        <v>223</v>
      </c>
      <c r="DF63" s="625">
        <f t="shared" si="40"/>
        <v>107</v>
      </c>
      <c r="DG63" s="625">
        <f t="shared" si="41"/>
        <v>74</v>
      </c>
      <c r="DH63" s="625">
        <f t="shared" si="42"/>
        <v>90</v>
      </c>
      <c r="DI63" s="625">
        <f t="shared" si="43"/>
        <v>0</v>
      </c>
      <c r="DJ63" s="626">
        <f t="shared" si="28"/>
        <v>271</v>
      </c>
      <c r="DL63" s="627" t="s">
        <v>223</v>
      </c>
      <c r="DM63" s="628">
        <f t="shared" si="35"/>
        <v>0</v>
      </c>
      <c r="DN63" s="628">
        <f t="shared" si="36"/>
        <v>0</v>
      </c>
      <c r="DO63" s="628">
        <f t="shared" si="37"/>
        <v>0</v>
      </c>
      <c r="DP63" s="628">
        <f t="shared" si="38"/>
        <v>0</v>
      </c>
      <c r="DQ63" s="628">
        <f t="shared" si="39"/>
        <v>0</v>
      </c>
      <c r="DR63" s="629" t="b">
        <f t="shared" si="29"/>
        <v>1</v>
      </c>
      <c r="DS63" s="630"/>
    </row>
    <row r="64" spans="2:123" s="612" customFormat="1" ht="18.75" customHeight="1">
      <c r="B64" s="654" t="s">
        <v>224</v>
      </c>
      <c r="C64" s="610">
        <v>393</v>
      </c>
      <c r="D64" s="610">
        <v>42</v>
      </c>
      <c r="E64" s="610">
        <v>0</v>
      </c>
      <c r="F64" s="611">
        <f t="shared" si="30"/>
        <v>435</v>
      </c>
      <c r="G64" s="610">
        <v>129</v>
      </c>
      <c r="H64" s="610">
        <v>31</v>
      </c>
      <c r="I64" s="610">
        <v>0</v>
      </c>
      <c r="J64" s="611">
        <f t="shared" si="12"/>
        <v>160</v>
      </c>
      <c r="K64" s="610">
        <v>156</v>
      </c>
      <c r="L64" s="610">
        <v>32</v>
      </c>
      <c r="M64" s="610">
        <v>0</v>
      </c>
      <c r="N64" s="611">
        <f t="shared" si="13"/>
        <v>188</v>
      </c>
      <c r="O64" s="610">
        <v>198</v>
      </c>
      <c r="P64" s="610">
        <v>38</v>
      </c>
      <c r="Q64" s="610">
        <v>1</v>
      </c>
      <c r="R64" s="611">
        <f t="shared" si="33"/>
        <v>237</v>
      </c>
      <c r="S64" s="610">
        <v>9938</v>
      </c>
      <c r="T64" s="655">
        <f t="shared" si="14"/>
        <v>10958</v>
      </c>
      <c r="V64" s="656" t="s">
        <v>224</v>
      </c>
      <c r="W64" s="613">
        <v>6</v>
      </c>
      <c r="X64" s="614">
        <v>1</v>
      </c>
      <c r="Y64" s="614">
        <v>0</v>
      </c>
      <c r="Z64" s="614">
        <v>1</v>
      </c>
      <c r="AA64" s="613">
        <v>5</v>
      </c>
      <c r="AB64" s="614">
        <v>1</v>
      </c>
      <c r="AC64" s="614">
        <v>0</v>
      </c>
      <c r="AD64" s="614">
        <v>1</v>
      </c>
      <c r="AE64" s="613">
        <v>8</v>
      </c>
      <c r="AF64" s="614">
        <v>0</v>
      </c>
      <c r="AG64" s="614">
        <v>0</v>
      </c>
      <c r="AH64" s="614">
        <v>3</v>
      </c>
      <c r="AI64" s="613">
        <v>3</v>
      </c>
      <c r="AJ64" s="614">
        <v>0</v>
      </c>
      <c r="AK64" s="614">
        <v>0</v>
      </c>
      <c r="AL64" s="614">
        <v>1</v>
      </c>
      <c r="AM64" s="613">
        <v>18</v>
      </c>
      <c r="AN64" s="614">
        <v>1</v>
      </c>
      <c r="AO64" s="614">
        <v>2</v>
      </c>
      <c r="AP64" s="614">
        <v>1</v>
      </c>
      <c r="AQ64" s="613">
        <v>12</v>
      </c>
      <c r="AR64" s="614">
        <v>1</v>
      </c>
      <c r="AS64" s="614">
        <v>2</v>
      </c>
      <c r="AT64" s="614">
        <v>1</v>
      </c>
      <c r="AU64" s="613">
        <v>14</v>
      </c>
      <c r="AV64" s="614">
        <v>1</v>
      </c>
      <c r="AW64" s="614">
        <v>1</v>
      </c>
      <c r="AX64" s="614">
        <v>0</v>
      </c>
      <c r="AY64" s="613">
        <v>7</v>
      </c>
      <c r="AZ64" s="614">
        <v>0</v>
      </c>
      <c r="BA64" s="614">
        <v>1</v>
      </c>
      <c r="BB64" s="614">
        <v>0</v>
      </c>
      <c r="BC64" s="615">
        <f t="shared" si="15"/>
        <v>46</v>
      </c>
      <c r="BD64" s="615">
        <f t="shared" si="16"/>
        <v>3</v>
      </c>
      <c r="BE64" s="615">
        <f t="shared" si="17"/>
        <v>3</v>
      </c>
      <c r="BF64" s="667">
        <f t="shared" si="18"/>
        <v>5</v>
      </c>
      <c r="BG64" s="674"/>
      <c r="BH64" s="675">
        <f t="shared" si="31"/>
        <v>27</v>
      </c>
      <c r="BI64" s="615">
        <f t="shared" si="19"/>
        <v>2</v>
      </c>
      <c r="BJ64" s="615">
        <f t="shared" si="20"/>
        <v>3</v>
      </c>
      <c r="BK64" s="667">
        <f t="shared" si="21"/>
        <v>3</v>
      </c>
      <c r="BL64" s="674">
        <v>0</v>
      </c>
      <c r="BM64" s="616">
        <v>0</v>
      </c>
      <c r="BN64" s="617">
        <v>1</v>
      </c>
      <c r="BO64" s="617">
        <v>1</v>
      </c>
      <c r="BP64" s="617">
        <v>1</v>
      </c>
      <c r="BQ64" s="615">
        <v>3</v>
      </c>
      <c r="BR64" s="618"/>
      <c r="BS64" s="677" t="s">
        <v>224</v>
      </c>
      <c r="BT64" s="620">
        <v>41</v>
      </c>
      <c r="BU64" s="620">
        <v>5</v>
      </c>
      <c r="BV64" s="620">
        <v>22</v>
      </c>
      <c r="BW64" s="620">
        <v>32</v>
      </c>
      <c r="BX64" s="655">
        <f t="shared" si="22"/>
        <v>100</v>
      </c>
      <c r="BZ64" s="779">
        <v>115</v>
      </c>
      <c r="CA64" s="625">
        <v>71</v>
      </c>
      <c r="CB64" s="625">
        <v>119</v>
      </c>
      <c r="CC64" s="620">
        <v>113</v>
      </c>
      <c r="CD64" s="780">
        <f t="shared" si="23"/>
        <v>418</v>
      </c>
      <c r="CF64" s="677" t="s">
        <v>374</v>
      </c>
      <c r="CG64" s="791">
        <f t="shared" si="32"/>
        <v>6</v>
      </c>
      <c r="CH64" s="792">
        <v>0</v>
      </c>
      <c r="CI64" s="792">
        <v>0</v>
      </c>
      <c r="CJ64" s="792">
        <v>0</v>
      </c>
      <c r="CK64" s="792">
        <v>6</v>
      </c>
      <c r="CL64" s="793">
        <v>19</v>
      </c>
      <c r="CM64" s="793">
        <f t="shared" si="34"/>
        <v>1</v>
      </c>
      <c r="CN64" s="620">
        <v>1</v>
      </c>
      <c r="CO64" s="620">
        <v>0</v>
      </c>
      <c r="CP64" s="620">
        <v>0</v>
      </c>
      <c r="CQ64" s="620">
        <v>0</v>
      </c>
      <c r="CR64" s="620">
        <v>0</v>
      </c>
      <c r="CS64" s="620">
        <v>0</v>
      </c>
      <c r="CT64" s="620">
        <v>0</v>
      </c>
      <c r="CU64" s="794">
        <v>0</v>
      </c>
      <c r="CW64" s="635" t="s">
        <v>224</v>
      </c>
      <c r="CX64" s="631">
        <v>150</v>
      </c>
      <c r="CY64" s="631">
        <v>68</v>
      </c>
      <c r="CZ64" s="631">
        <v>123</v>
      </c>
      <c r="DA64" s="633">
        <v>131</v>
      </c>
      <c r="DB64" s="634">
        <v>472</v>
      </c>
      <c r="DE64" s="609" t="s">
        <v>224</v>
      </c>
      <c r="DF64" s="625">
        <f t="shared" si="40"/>
        <v>115</v>
      </c>
      <c r="DG64" s="625">
        <f t="shared" si="41"/>
        <v>71</v>
      </c>
      <c r="DH64" s="625">
        <f t="shared" si="42"/>
        <v>119</v>
      </c>
      <c r="DI64" s="625">
        <f t="shared" si="43"/>
        <v>113</v>
      </c>
      <c r="DJ64" s="626">
        <f t="shared" si="28"/>
        <v>418</v>
      </c>
      <c r="DL64" s="627" t="s">
        <v>224</v>
      </c>
      <c r="DM64" s="628">
        <f t="shared" si="35"/>
        <v>0</v>
      </c>
      <c r="DN64" s="628">
        <f t="shared" si="36"/>
        <v>0</v>
      </c>
      <c r="DO64" s="628">
        <f t="shared" si="37"/>
        <v>0</v>
      </c>
      <c r="DP64" s="628">
        <f t="shared" si="38"/>
        <v>0</v>
      </c>
      <c r="DQ64" s="628">
        <f t="shared" si="39"/>
        <v>0</v>
      </c>
      <c r="DR64" s="629" t="b">
        <f t="shared" si="29"/>
        <v>1</v>
      </c>
      <c r="DS64" s="630"/>
    </row>
    <row r="65" spans="2:123" s="612" customFormat="1" ht="18.75" customHeight="1">
      <c r="B65" s="654" t="s">
        <v>225</v>
      </c>
      <c r="C65" s="610">
        <v>83</v>
      </c>
      <c r="D65" s="610">
        <v>90</v>
      </c>
      <c r="E65" s="610">
        <v>0</v>
      </c>
      <c r="F65" s="611">
        <f t="shared" si="30"/>
        <v>173</v>
      </c>
      <c r="G65" s="610">
        <v>13</v>
      </c>
      <c r="H65" s="610">
        <v>15</v>
      </c>
      <c r="I65" s="610">
        <v>0</v>
      </c>
      <c r="J65" s="611">
        <f t="shared" si="12"/>
        <v>28</v>
      </c>
      <c r="K65" s="610">
        <v>16</v>
      </c>
      <c r="L65" s="610">
        <v>23</v>
      </c>
      <c r="M65" s="610">
        <v>0</v>
      </c>
      <c r="N65" s="611">
        <f t="shared" si="13"/>
        <v>39</v>
      </c>
      <c r="O65" s="610">
        <v>10</v>
      </c>
      <c r="P65" s="610">
        <v>4</v>
      </c>
      <c r="Q65" s="610">
        <v>0</v>
      </c>
      <c r="R65" s="611">
        <f t="shared" si="33"/>
        <v>14</v>
      </c>
      <c r="S65" s="610">
        <v>5333</v>
      </c>
      <c r="T65" s="655">
        <f t="shared" si="14"/>
        <v>5587</v>
      </c>
      <c r="V65" s="656" t="s">
        <v>225</v>
      </c>
      <c r="W65" s="613">
        <v>47</v>
      </c>
      <c r="X65" s="614">
        <v>20</v>
      </c>
      <c r="Y65" s="614">
        <v>1</v>
      </c>
      <c r="Z65" s="614">
        <v>5</v>
      </c>
      <c r="AA65" s="613">
        <v>27</v>
      </c>
      <c r="AB65" s="614">
        <v>1</v>
      </c>
      <c r="AC65" s="614">
        <v>0</v>
      </c>
      <c r="AD65" s="614">
        <v>3</v>
      </c>
      <c r="AE65" s="613">
        <v>4</v>
      </c>
      <c r="AF65" s="614">
        <v>0</v>
      </c>
      <c r="AG65" s="614">
        <v>0</v>
      </c>
      <c r="AH65" s="614">
        <v>0</v>
      </c>
      <c r="AI65" s="613">
        <v>2</v>
      </c>
      <c r="AJ65" s="614">
        <v>0</v>
      </c>
      <c r="AK65" s="614">
        <v>0</v>
      </c>
      <c r="AL65" s="614">
        <v>0</v>
      </c>
      <c r="AM65" s="613">
        <v>8</v>
      </c>
      <c r="AN65" s="614">
        <v>2</v>
      </c>
      <c r="AO65" s="614">
        <v>0</v>
      </c>
      <c r="AP65" s="614">
        <v>0</v>
      </c>
      <c r="AQ65" s="613">
        <v>3</v>
      </c>
      <c r="AR65" s="614">
        <v>0</v>
      </c>
      <c r="AS65" s="614">
        <v>0</v>
      </c>
      <c r="AT65" s="614">
        <v>0</v>
      </c>
      <c r="AU65" s="613">
        <v>0</v>
      </c>
      <c r="AV65" s="614">
        <v>0</v>
      </c>
      <c r="AW65" s="614">
        <v>0</v>
      </c>
      <c r="AX65" s="614">
        <v>0</v>
      </c>
      <c r="AY65" s="613">
        <v>0</v>
      </c>
      <c r="AZ65" s="614">
        <v>0</v>
      </c>
      <c r="BA65" s="614">
        <v>0</v>
      </c>
      <c r="BB65" s="614">
        <v>0</v>
      </c>
      <c r="BC65" s="615">
        <f t="shared" si="15"/>
        <v>59</v>
      </c>
      <c r="BD65" s="615">
        <f t="shared" si="16"/>
        <v>22</v>
      </c>
      <c r="BE65" s="615">
        <f t="shared" si="17"/>
        <v>1</v>
      </c>
      <c r="BF65" s="667">
        <f t="shared" si="18"/>
        <v>5</v>
      </c>
      <c r="BG65" s="674"/>
      <c r="BH65" s="675">
        <f t="shared" si="31"/>
        <v>32</v>
      </c>
      <c r="BI65" s="615">
        <f t="shared" si="19"/>
        <v>1</v>
      </c>
      <c r="BJ65" s="615">
        <f t="shared" si="20"/>
        <v>0</v>
      </c>
      <c r="BK65" s="667">
        <f t="shared" si="21"/>
        <v>3</v>
      </c>
      <c r="BL65" s="674">
        <v>0</v>
      </c>
      <c r="BM65" s="616">
        <v>16</v>
      </c>
      <c r="BN65" s="617">
        <v>1</v>
      </c>
      <c r="BO65" s="617">
        <v>4</v>
      </c>
      <c r="BP65" s="617">
        <v>0</v>
      </c>
      <c r="BQ65" s="615">
        <v>21</v>
      </c>
      <c r="BR65" s="618"/>
      <c r="BS65" s="677" t="s">
        <v>225</v>
      </c>
      <c r="BT65" s="620">
        <v>38</v>
      </c>
      <c r="BU65" s="620">
        <v>5</v>
      </c>
      <c r="BV65" s="620">
        <v>7</v>
      </c>
      <c r="BW65" s="620">
        <v>0</v>
      </c>
      <c r="BX65" s="655">
        <f t="shared" si="22"/>
        <v>50</v>
      </c>
      <c r="BZ65" s="779">
        <v>138</v>
      </c>
      <c r="CA65" s="625">
        <v>42</v>
      </c>
      <c r="CB65" s="625">
        <v>77</v>
      </c>
      <c r="CC65" s="620">
        <v>8</v>
      </c>
      <c r="CD65" s="780">
        <f t="shared" si="23"/>
        <v>265</v>
      </c>
      <c r="CF65" s="677" t="s">
        <v>375</v>
      </c>
      <c r="CG65" s="791">
        <f t="shared" si="32"/>
        <v>3</v>
      </c>
      <c r="CH65" s="792">
        <v>3</v>
      </c>
      <c r="CI65" s="792">
        <v>0</v>
      </c>
      <c r="CJ65" s="792">
        <v>0</v>
      </c>
      <c r="CK65" s="792">
        <v>0</v>
      </c>
      <c r="CL65" s="793">
        <v>25</v>
      </c>
      <c r="CM65" s="793">
        <f t="shared" si="34"/>
        <v>1</v>
      </c>
      <c r="CN65" s="620">
        <v>1</v>
      </c>
      <c r="CO65" s="620">
        <v>0</v>
      </c>
      <c r="CP65" s="620">
        <v>0</v>
      </c>
      <c r="CQ65" s="620">
        <v>0</v>
      </c>
      <c r="CR65" s="620">
        <v>0</v>
      </c>
      <c r="CS65" s="620">
        <v>0</v>
      </c>
      <c r="CT65" s="620">
        <v>0</v>
      </c>
      <c r="CU65" s="794">
        <v>0</v>
      </c>
      <c r="CW65" s="635" t="s">
        <v>225</v>
      </c>
      <c r="CX65" s="631">
        <v>129</v>
      </c>
      <c r="CY65" s="631">
        <v>43</v>
      </c>
      <c r="CZ65" s="631">
        <v>76</v>
      </c>
      <c r="DA65" s="633">
        <v>8</v>
      </c>
      <c r="DB65" s="634">
        <v>256</v>
      </c>
      <c r="DE65" s="609" t="s">
        <v>225</v>
      </c>
      <c r="DF65" s="625">
        <f t="shared" si="40"/>
        <v>138</v>
      </c>
      <c r="DG65" s="625">
        <f t="shared" si="41"/>
        <v>42</v>
      </c>
      <c r="DH65" s="625">
        <f t="shared" si="42"/>
        <v>77</v>
      </c>
      <c r="DI65" s="625">
        <f t="shared" si="43"/>
        <v>8</v>
      </c>
      <c r="DJ65" s="626">
        <f t="shared" si="28"/>
        <v>265</v>
      </c>
      <c r="DL65" s="627" t="s">
        <v>225</v>
      </c>
      <c r="DM65" s="628">
        <f t="shared" si="35"/>
        <v>0</v>
      </c>
      <c r="DN65" s="628">
        <f t="shared" si="36"/>
        <v>0</v>
      </c>
      <c r="DO65" s="628">
        <f t="shared" si="37"/>
        <v>0</v>
      </c>
      <c r="DP65" s="628">
        <f t="shared" si="38"/>
        <v>0</v>
      </c>
      <c r="DQ65" s="628">
        <f t="shared" si="39"/>
        <v>0</v>
      </c>
      <c r="DR65" s="629" t="b">
        <f t="shared" si="29"/>
        <v>1</v>
      </c>
      <c r="DS65" s="630"/>
    </row>
    <row r="66" spans="2:123" s="612" customFormat="1" ht="18.75" customHeight="1">
      <c r="B66" s="654" t="s">
        <v>226</v>
      </c>
      <c r="C66" s="610">
        <v>0</v>
      </c>
      <c r="D66" s="610">
        <v>444</v>
      </c>
      <c r="E66" s="610">
        <v>9939</v>
      </c>
      <c r="F66" s="611">
        <f t="shared" si="30"/>
        <v>10383</v>
      </c>
      <c r="G66" s="610">
        <v>0</v>
      </c>
      <c r="H66" s="610">
        <v>98</v>
      </c>
      <c r="I66" s="610">
        <v>4986</v>
      </c>
      <c r="J66" s="611">
        <f t="shared" si="12"/>
        <v>5084</v>
      </c>
      <c r="K66" s="610">
        <v>0</v>
      </c>
      <c r="L66" s="610">
        <v>261</v>
      </c>
      <c r="M66" s="610">
        <v>9351</v>
      </c>
      <c r="N66" s="611">
        <f t="shared" si="13"/>
        <v>9612</v>
      </c>
      <c r="O66" s="610">
        <v>0</v>
      </c>
      <c r="P66" s="610">
        <v>59</v>
      </c>
      <c r="Q66" s="610">
        <v>53</v>
      </c>
      <c r="R66" s="611">
        <f t="shared" si="33"/>
        <v>112</v>
      </c>
      <c r="S66" s="610">
        <v>0</v>
      </c>
      <c r="T66" s="655">
        <f t="shared" si="14"/>
        <v>25191</v>
      </c>
      <c r="V66" s="656" t="s">
        <v>226</v>
      </c>
      <c r="W66" s="613">
        <v>176</v>
      </c>
      <c r="X66" s="614">
        <v>14</v>
      </c>
      <c r="Y66" s="614">
        <v>5</v>
      </c>
      <c r="Z66" s="614">
        <v>8</v>
      </c>
      <c r="AA66" s="613">
        <v>101</v>
      </c>
      <c r="AB66" s="614">
        <v>8</v>
      </c>
      <c r="AC66" s="614">
        <v>3</v>
      </c>
      <c r="AD66" s="614">
        <v>6</v>
      </c>
      <c r="AE66" s="613">
        <v>33</v>
      </c>
      <c r="AF66" s="614">
        <v>1</v>
      </c>
      <c r="AG66" s="614">
        <v>0</v>
      </c>
      <c r="AH66" s="614">
        <v>16</v>
      </c>
      <c r="AI66" s="613">
        <v>16</v>
      </c>
      <c r="AJ66" s="614">
        <v>0</v>
      </c>
      <c r="AK66" s="614">
        <v>0</v>
      </c>
      <c r="AL66" s="614">
        <v>10</v>
      </c>
      <c r="AM66" s="613">
        <v>94</v>
      </c>
      <c r="AN66" s="614">
        <v>2</v>
      </c>
      <c r="AO66" s="614">
        <v>3</v>
      </c>
      <c r="AP66" s="614">
        <v>32</v>
      </c>
      <c r="AQ66" s="613">
        <v>72</v>
      </c>
      <c r="AR66" s="614">
        <v>0</v>
      </c>
      <c r="AS66" s="614">
        <v>2</v>
      </c>
      <c r="AT66" s="614">
        <v>28</v>
      </c>
      <c r="AU66" s="613">
        <v>0</v>
      </c>
      <c r="AV66" s="614">
        <v>0</v>
      </c>
      <c r="AW66" s="614">
        <v>0</v>
      </c>
      <c r="AX66" s="614">
        <v>0</v>
      </c>
      <c r="AY66" s="613">
        <v>0</v>
      </c>
      <c r="AZ66" s="614">
        <v>0</v>
      </c>
      <c r="BA66" s="614">
        <v>0</v>
      </c>
      <c r="BB66" s="614">
        <v>0</v>
      </c>
      <c r="BC66" s="615">
        <f t="shared" si="15"/>
        <v>303</v>
      </c>
      <c r="BD66" s="615">
        <f t="shared" si="16"/>
        <v>17</v>
      </c>
      <c r="BE66" s="615">
        <f t="shared" si="17"/>
        <v>8</v>
      </c>
      <c r="BF66" s="667">
        <f t="shared" si="18"/>
        <v>56</v>
      </c>
      <c r="BG66" s="674"/>
      <c r="BH66" s="675">
        <f t="shared" si="31"/>
        <v>189</v>
      </c>
      <c r="BI66" s="615">
        <f t="shared" si="19"/>
        <v>8</v>
      </c>
      <c r="BJ66" s="615">
        <f t="shared" si="20"/>
        <v>5</v>
      </c>
      <c r="BK66" s="667">
        <f t="shared" si="21"/>
        <v>44</v>
      </c>
      <c r="BL66" s="674">
        <v>0</v>
      </c>
      <c r="BM66" s="616">
        <v>38</v>
      </c>
      <c r="BN66" s="617">
        <v>11</v>
      </c>
      <c r="BO66" s="617">
        <v>33</v>
      </c>
      <c r="BP66" s="617">
        <v>0</v>
      </c>
      <c r="BQ66" s="615">
        <v>82</v>
      </c>
      <c r="BR66" s="618"/>
      <c r="BS66" s="677" t="s">
        <v>226</v>
      </c>
      <c r="BT66" s="620">
        <v>173</v>
      </c>
      <c r="BU66" s="620">
        <v>21</v>
      </c>
      <c r="BV66" s="620">
        <v>51</v>
      </c>
      <c r="BW66" s="620">
        <v>0</v>
      </c>
      <c r="BX66" s="655">
        <f t="shared" si="22"/>
        <v>245</v>
      </c>
      <c r="BZ66" s="779">
        <v>608</v>
      </c>
      <c r="CA66" s="625">
        <v>357</v>
      </c>
      <c r="CB66" s="625">
        <v>468</v>
      </c>
      <c r="CC66" s="625">
        <v>0</v>
      </c>
      <c r="CD66" s="780">
        <f t="shared" si="23"/>
        <v>1433</v>
      </c>
      <c r="CF66" s="677" t="s">
        <v>376</v>
      </c>
      <c r="CG66" s="791">
        <f t="shared" si="32"/>
        <v>25</v>
      </c>
      <c r="CH66" s="792">
        <v>25</v>
      </c>
      <c r="CI66" s="792">
        <v>0</v>
      </c>
      <c r="CJ66" s="792">
        <v>0</v>
      </c>
      <c r="CK66" s="792">
        <v>0</v>
      </c>
      <c r="CL66" s="793">
        <v>377</v>
      </c>
      <c r="CM66" s="793">
        <f t="shared" si="34"/>
        <v>1</v>
      </c>
      <c r="CN66" s="620">
        <v>1</v>
      </c>
      <c r="CO66" s="620">
        <v>0</v>
      </c>
      <c r="CP66" s="620">
        <v>0</v>
      </c>
      <c r="CQ66" s="620">
        <v>0</v>
      </c>
      <c r="CR66" s="620">
        <v>0</v>
      </c>
      <c r="CS66" s="620">
        <v>0</v>
      </c>
      <c r="CT66" s="620">
        <v>0</v>
      </c>
      <c r="CU66" s="794">
        <v>0</v>
      </c>
      <c r="CW66" s="635" t="s">
        <v>226</v>
      </c>
      <c r="CX66" s="631">
        <v>605</v>
      </c>
      <c r="CY66" s="631">
        <v>345</v>
      </c>
      <c r="CZ66" s="631">
        <v>425</v>
      </c>
      <c r="DA66" s="633">
        <v>0</v>
      </c>
      <c r="DB66" s="634">
        <v>1375</v>
      </c>
      <c r="DE66" s="609" t="s">
        <v>226</v>
      </c>
      <c r="DF66" s="625">
        <f t="shared" si="40"/>
        <v>608</v>
      </c>
      <c r="DG66" s="625">
        <f t="shared" si="41"/>
        <v>357</v>
      </c>
      <c r="DH66" s="625">
        <f t="shared" si="42"/>
        <v>468</v>
      </c>
      <c r="DI66" s="625">
        <f t="shared" si="43"/>
        <v>0</v>
      </c>
      <c r="DJ66" s="626">
        <f t="shared" si="28"/>
        <v>1433</v>
      </c>
      <c r="DL66" s="627" t="s">
        <v>226</v>
      </c>
      <c r="DM66" s="628">
        <f t="shared" si="35"/>
        <v>0</v>
      </c>
      <c r="DN66" s="628">
        <f t="shared" si="36"/>
        <v>0</v>
      </c>
      <c r="DO66" s="628">
        <f t="shared" si="37"/>
        <v>0</v>
      </c>
      <c r="DP66" s="628">
        <f t="shared" si="38"/>
        <v>0</v>
      </c>
      <c r="DQ66" s="628">
        <f t="shared" si="39"/>
        <v>0</v>
      </c>
      <c r="DR66" s="629" t="b">
        <f t="shared" si="29"/>
        <v>1</v>
      </c>
      <c r="DS66" s="630"/>
    </row>
    <row r="67" spans="2:123" s="612" customFormat="1" ht="18.75" customHeight="1">
      <c r="B67" s="654" t="s">
        <v>227</v>
      </c>
      <c r="C67" s="610">
        <v>130</v>
      </c>
      <c r="D67" s="610">
        <v>310</v>
      </c>
      <c r="E67" s="610">
        <v>9420</v>
      </c>
      <c r="F67" s="611">
        <f t="shared" si="30"/>
        <v>9860</v>
      </c>
      <c r="G67" s="610">
        <v>30</v>
      </c>
      <c r="H67" s="610">
        <v>152</v>
      </c>
      <c r="I67" s="610">
        <v>6698</v>
      </c>
      <c r="J67" s="611">
        <f t="shared" si="12"/>
        <v>6880</v>
      </c>
      <c r="K67" s="610">
        <v>52</v>
      </c>
      <c r="L67" s="610">
        <v>210</v>
      </c>
      <c r="M67" s="610">
        <v>8603</v>
      </c>
      <c r="N67" s="611">
        <f t="shared" si="13"/>
        <v>8865</v>
      </c>
      <c r="O67" s="610">
        <v>23</v>
      </c>
      <c r="P67" s="610">
        <v>55</v>
      </c>
      <c r="Q67" s="610">
        <v>1223</v>
      </c>
      <c r="R67" s="611">
        <f t="shared" si="33"/>
        <v>1301</v>
      </c>
      <c r="S67" s="610">
        <v>0</v>
      </c>
      <c r="T67" s="655">
        <f t="shared" si="14"/>
        <v>26906</v>
      </c>
      <c r="V67" s="656" t="s">
        <v>227</v>
      </c>
      <c r="W67" s="613">
        <v>106</v>
      </c>
      <c r="X67" s="614">
        <v>0</v>
      </c>
      <c r="Y67" s="614">
        <v>0</v>
      </c>
      <c r="Z67" s="614">
        <v>0</v>
      </c>
      <c r="AA67" s="613">
        <v>75</v>
      </c>
      <c r="AB67" s="614">
        <v>0</v>
      </c>
      <c r="AC67" s="614">
        <v>0</v>
      </c>
      <c r="AD67" s="614">
        <v>0</v>
      </c>
      <c r="AE67" s="613">
        <v>23</v>
      </c>
      <c r="AF67" s="614">
        <v>0</v>
      </c>
      <c r="AG67" s="614">
        <v>0</v>
      </c>
      <c r="AH67" s="614">
        <v>2</v>
      </c>
      <c r="AI67" s="613">
        <v>16</v>
      </c>
      <c r="AJ67" s="614">
        <v>0</v>
      </c>
      <c r="AK67" s="614">
        <v>0</v>
      </c>
      <c r="AL67" s="614">
        <v>0</v>
      </c>
      <c r="AM67" s="613">
        <v>68</v>
      </c>
      <c r="AN67" s="614">
        <v>0</v>
      </c>
      <c r="AO67" s="614">
        <v>0</v>
      </c>
      <c r="AP67" s="614">
        <v>3</v>
      </c>
      <c r="AQ67" s="613">
        <v>58</v>
      </c>
      <c r="AR67" s="614">
        <v>0</v>
      </c>
      <c r="AS67" s="614">
        <v>0</v>
      </c>
      <c r="AT67" s="614">
        <v>2</v>
      </c>
      <c r="AU67" s="613">
        <v>8</v>
      </c>
      <c r="AV67" s="614">
        <v>0</v>
      </c>
      <c r="AW67" s="614">
        <v>0</v>
      </c>
      <c r="AX67" s="614">
        <v>0</v>
      </c>
      <c r="AY67" s="613">
        <v>7</v>
      </c>
      <c r="AZ67" s="614">
        <v>0</v>
      </c>
      <c r="BA67" s="614">
        <v>0</v>
      </c>
      <c r="BB67" s="614">
        <v>0</v>
      </c>
      <c r="BC67" s="615">
        <f t="shared" si="15"/>
        <v>205</v>
      </c>
      <c r="BD67" s="615">
        <f t="shared" si="16"/>
        <v>0</v>
      </c>
      <c r="BE67" s="615">
        <f t="shared" si="17"/>
        <v>0</v>
      </c>
      <c r="BF67" s="667">
        <f t="shared" si="18"/>
        <v>5</v>
      </c>
      <c r="BG67" s="674"/>
      <c r="BH67" s="675">
        <f t="shared" si="31"/>
        <v>156</v>
      </c>
      <c r="BI67" s="615">
        <f t="shared" si="19"/>
        <v>0</v>
      </c>
      <c r="BJ67" s="615">
        <f t="shared" si="20"/>
        <v>0</v>
      </c>
      <c r="BK67" s="667">
        <f t="shared" si="21"/>
        <v>2</v>
      </c>
      <c r="BL67" s="674">
        <v>0</v>
      </c>
      <c r="BM67" s="616">
        <v>23</v>
      </c>
      <c r="BN67" s="617">
        <v>7</v>
      </c>
      <c r="BO67" s="617">
        <v>16</v>
      </c>
      <c r="BP67" s="617">
        <v>3</v>
      </c>
      <c r="BQ67" s="615">
        <v>49</v>
      </c>
      <c r="BR67" s="618"/>
      <c r="BS67" s="677" t="s">
        <v>227</v>
      </c>
      <c r="BT67" s="620">
        <v>140</v>
      </c>
      <c r="BU67" s="620">
        <v>13</v>
      </c>
      <c r="BV67" s="620">
        <v>51</v>
      </c>
      <c r="BW67" s="620">
        <v>5</v>
      </c>
      <c r="BX67" s="655">
        <f t="shared" si="22"/>
        <v>209</v>
      </c>
      <c r="BZ67" s="779">
        <v>315</v>
      </c>
      <c r="CA67" s="625">
        <v>196</v>
      </c>
      <c r="CB67" s="625">
        <v>274</v>
      </c>
      <c r="CC67" s="620">
        <v>45</v>
      </c>
      <c r="CD67" s="780">
        <f t="shared" si="23"/>
        <v>830</v>
      </c>
      <c r="CF67" s="677" t="s">
        <v>377</v>
      </c>
      <c r="CG67" s="791">
        <f t="shared" si="32"/>
        <v>31</v>
      </c>
      <c r="CH67" s="792">
        <v>31</v>
      </c>
      <c r="CI67" s="792">
        <v>0</v>
      </c>
      <c r="CJ67" s="792">
        <v>0</v>
      </c>
      <c r="CK67" s="792">
        <v>0</v>
      </c>
      <c r="CL67" s="793">
        <v>609</v>
      </c>
      <c r="CM67" s="793">
        <f t="shared" si="34"/>
        <v>11</v>
      </c>
      <c r="CN67" s="620">
        <v>11</v>
      </c>
      <c r="CO67" s="620">
        <v>0</v>
      </c>
      <c r="CP67" s="620">
        <v>0</v>
      </c>
      <c r="CQ67" s="620">
        <v>0</v>
      </c>
      <c r="CR67" s="620">
        <v>0</v>
      </c>
      <c r="CS67" s="620">
        <v>0</v>
      </c>
      <c r="CT67" s="620">
        <v>0</v>
      </c>
      <c r="CU67" s="794">
        <v>0</v>
      </c>
      <c r="CW67" s="635" t="s">
        <v>227</v>
      </c>
      <c r="CX67" s="631">
        <v>349</v>
      </c>
      <c r="CY67" s="631">
        <v>186</v>
      </c>
      <c r="CZ67" s="631">
        <v>257</v>
      </c>
      <c r="DA67" s="633">
        <v>42</v>
      </c>
      <c r="DB67" s="634">
        <v>834</v>
      </c>
      <c r="DE67" s="609" t="s">
        <v>227</v>
      </c>
      <c r="DF67" s="625">
        <f t="shared" si="40"/>
        <v>315</v>
      </c>
      <c r="DG67" s="625">
        <f t="shared" si="41"/>
        <v>196</v>
      </c>
      <c r="DH67" s="625">
        <f t="shared" si="42"/>
        <v>274</v>
      </c>
      <c r="DI67" s="625">
        <f t="shared" si="43"/>
        <v>45</v>
      </c>
      <c r="DJ67" s="626">
        <f t="shared" si="28"/>
        <v>830</v>
      </c>
      <c r="DL67" s="627" t="s">
        <v>227</v>
      </c>
      <c r="DM67" s="628">
        <f t="shared" si="35"/>
        <v>0</v>
      </c>
      <c r="DN67" s="628">
        <f t="shared" si="36"/>
        <v>0</v>
      </c>
      <c r="DO67" s="628">
        <f t="shared" si="37"/>
        <v>0</v>
      </c>
      <c r="DP67" s="628">
        <f t="shared" si="38"/>
        <v>0</v>
      </c>
      <c r="DQ67" s="628">
        <f t="shared" si="39"/>
        <v>0</v>
      </c>
      <c r="DR67" s="629" t="b">
        <f t="shared" si="29"/>
        <v>1</v>
      </c>
      <c r="DS67" s="630"/>
    </row>
    <row r="68" spans="2:123" s="612" customFormat="1" ht="18.75" customHeight="1">
      <c r="B68" s="654" t="s">
        <v>228</v>
      </c>
      <c r="C68" s="610">
        <v>350</v>
      </c>
      <c r="D68" s="610">
        <v>380</v>
      </c>
      <c r="E68" s="610">
        <v>67008</v>
      </c>
      <c r="F68" s="611">
        <f t="shared" si="30"/>
        <v>67738</v>
      </c>
      <c r="G68" s="610">
        <v>163</v>
      </c>
      <c r="H68" s="610">
        <v>71</v>
      </c>
      <c r="I68" s="610">
        <v>29557</v>
      </c>
      <c r="J68" s="611">
        <f t="shared" si="12"/>
        <v>29791</v>
      </c>
      <c r="K68" s="610">
        <v>77</v>
      </c>
      <c r="L68" s="610">
        <v>86</v>
      </c>
      <c r="M68" s="610">
        <v>41262</v>
      </c>
      <c r="N68" s="611">
        <f t="shared" si="13"/>
        <v>41425</v>
      </c>
      <c r="O68" s="610">
        <v>297</v>
      </c>
      <c r="P68" s="610">
        <v>8</v>
      </c>
      <c r="Q68" s="610">
        <v>3110</v>
      </c>
      <c r="R68" s="611">
        <f t="shared" si="33"/>
        <v>3415</v>
      </c>
      <c r="S68" s="610">
        <v>0</v>
      </c>
      <c r="T68" s="655">
        <f t="shared" si="14"/>
        <v>142369</v>
      </c>
      <c r="V68" s="656" t="s">
        <v>228</v>
      </c>
      <c r="W68" s="613">
        <v>195</v>
      </c>
      <c r="X68" s="614">
        <v>4</v>
      </c>
      <c r="Y68" s="614">
        <v>0</v>
      </c>
      <c r="Z68" s="614">
        <v>5</v>
      </c>
      <c r="AA68" s="613">
        <v>0</v>
      </c>
      <c r="AB68" s="614">
        <v>0</v>
      </c>
      <c r="AC68" s="614">
        <v>0</v>
      </c>
      <c r="AD68" s="614">
        <v>0</v>
      </c>
      <c r="AE68" s="613">
        <v>41</v>
      </c>
      <c r="AF68" s="614">
        <v>0</v>
      </c>
      <c r="AG68" s="614">
        <v>0</v>
      </c>
      <c r="AH68" s="614">
        <v>6</v>
      </c>
      <c r="AI68" s="613">
        <v>0</v>
      </c>
      <c r="AJ68" s="614">
        <v>0</v>
      </c>
      <c r="AK68" s="614">
        <v>0</v>
      </c>
      <c r="AL68" s="614">
        <v>0</v>
      </c>
      <c r="AM68" s="613">
        <v>45</v>
      </c>
      <c r="AN68" s="614">
        <v>0</v>
      </c>
      <c r="AO68" s="614">
        <v>0</v>
      </c>
      <c r="AP68" s="614">
        <v>2</v>
      </c>
      <c r="AQ68" s="613">
        <v>0</v>
      </c>
      <c r="AR68" s="614">
        <v>0</v>
      </c>
      <c r="AS68" s="614">
        <v>0</v>
      </c>
      <c r="AT68" s="614">
        <v>0</v>
      </c>
      <c r="AU68" s="613">
        <v>2</v>
      </c>
      <c r="AV68" s="614">
        <v>0</v>
      </c>
      <c r="AW68" s="614">
        <v>0</v>
      </c>
      <c r="AX68" s="614">
        <v>0</v>
      </c>
      <c r="AY68" s="613">
        <v>228</v>
      </c>
      <c r="AZ68" s="614">
        <v>2</v>
      </c>
      <c r="BA68" s="614">
        <v>0</v>
      </c>
      <c r="BB68" s="614">
        <v>1</v>
      </c>
      <c r="BC68" s="615">
        <f>W68+AE68+AM68+AU68</f>
        <v>283</v>
      </c>
      <c r="BD68" s="615">
        <f t="shared" si="16"/>
        <v>4</v>
      </c>
      <c r="BE68" s="615">
        <f t="shared" si="17"/>
        <v>0</v>
      </c>
      <c r="BF68" s="667">
        <f t="shared" si="18"/>
        <v>13</v>
      </c>
      <c r="BG68" s="674"/>
      <c r="BH68" s="675">
        <f t="shared" si="31"/>
        <v>228</v>
      </c>
      <c r="BI68" s="615">
        <f t="shared" si="19"/>
        <v>2</v>
      </c>
      <c r="BJ68" s="615">
        <f t="shared" si="20"/>
        <v>0</v>
      </c>
      <c r="BK68" s="667">
        <f t="shared" si="21"/>
        <v>1</v>
      </c>
      <c r="BL68" s="674">
        <v>0</v>
      </c>
      <c r="BM68" s="616">
        <v>63</v>
      </c>
      <c r="BN68" s="617">
        <v>16</v>
      </c>
      <c r="BO68" s="617">
        <v>11</v>
      </c>
      <c r="BP68" s="617">
        <v>0</v>
      </c>
      <c r="BQ68" s="615">
        <v>90</v>
      </c>
      <c r="BR68" s="618"/>
      <c r="BS68" s="677" t="s">
        <v>228</v>
      </c>
      <c r="BT68" s="620">
        <v>364</v>
      </c>
      <c r="BU68" s="620">
        <v>44</v>
      </c>
      <c r="BV68" s="620">
        <v>46</v>
      </c>
      <c r="BW68" s="620">
        <v>6</v>
      </c>
      <c r="BX68" s="655">
        <f t="shared" si="22"/>
        <v>460</v>
      </c>
      <c r="BZ68" s="779">
        <v>1609</v>
      </c>
      <c r="CA68" s="625">
        <v>595</v>
      </c>
      <c r="CB68" s="625">
        <v>675</v>
      </c>
      <c r="CC68" s="620">
        <v>22</v>
      </c>
      <c r="CD68" s="780">
        <f t="shared" si="23"/>
        <v>2901</v>
      </c>
      <c r="CF68" s="677" t="s">
        <v>378</v>
      </c>
      <c r="CG68" s="791">
        <f t="shared" si="32"/>
        <v>78</v>
      </c>
      <c r="CH68" s="792">
        <v>39</v>
      </c>
      <c r="CI68" s="792">
        <v>0</v>
      </c>
      <c r="CJ68" s="792">
        <v>39</v>
      </c>
      <c r="CK68" s="792">
        <v>0</v>
      </c>
      <c r="CL68" s="793">
        <v>118</v>
      </c>
      <c r="CM68" s="793">
        <f t="shared" si="34"/>
        <v>24</v>
      </c>
      <c r="CN68" s="620">
        <v>24</v>
      </c>
      <c r="CO68" s="620">
        <v>0</v>
      </c>
      <c r="CP68" s="620">
        <v>0</v>
      </c>
      <c r="CQ68" s="620">
        <v>0</v>
      </c>
      <c r="CR68" s="620">
        <v>0</v>
      </c>
      <c r="CS68" s="620">
        <v>0</v>
      </c>
      <c r="CT68" s="620">
        <v>0</v>
      </c>
      <c r="CU68" s="794">
        <v>0</v>
      </c>
      <c r="CW68" s="635" t="s">
        <v>228</v>
      </c>
      <c r="CX68" s="631">
        <v>1777</v>
      </c>
      <c r="CY68" s="631">
        <v>600</v>
      </c>
      <c r="CZ68" s="631">
        <v>674</v>
      </c>
      <c r="DA68" s="633">
        <v>27</v>
      </c>
      <c r="DB68" s="634">
        <v>3078</v>
      </c>
      <c r="DE68" s="609" t="s">
        <v>228</v>
      </c>
      <c r="DF68" s="625">
        <f t="shared" si="40"/>
        <v>1608</v>
      </c>
      <c r="DG68" s="625">
        <f t="shared" si="41"/>
        <v>597</v>
      </c>
      <c r="DH68" s="625">
        <f t="shared" si="42"/>
        <v>673</v>
      </c>
      <c r="DI68" s="625">
        <f t="shared" si="43"/>
        <v>23</v>
      </c>
      <c r="DJ68" s="626">
        <f t="shared" si="28"/>
        <v>2901</v>
      </c>
      <c r="DL68" s="627" t="s">
        <v>228</v>
      </c>
      <c r="DM68" s="628">
        <f t="shared" si="35"/>
        <v>1</v>
      </c>
      <c r="DN68" s="628">
        <f t="shared" si="36"/>
        <v>-2</v>
      </c>
      <c r="DO68" s="628">
        <f t="shared" si="37"/>
        <v>2</v>
      </c>
      <c r="DP68" s="628">
        <f t="shared" si="38"/>
        <v>-1</v>
      </c>
      <c r="DQ68" s="628">
        <f t="shared" si="39"/>
        <v>0</v>
      </c>
      <c r="DR68" s="629" t="b">
        <f t="shared" si="29"/>
        <v>1</v>
      </c>
      <c r="DS68" s="630"/>
    </row>
    <row r="69" spans="2:123" s="612" customFormat="1" ht="18.75" customHeight="1">
      <c r="B69" s="654" t="s">
        <v>229</v>
      </c>
      <c r="C69" s="610">
        <v>2</v>
      </c>
      <c r="D69" s="610">
        <v>120</v>
      </c>
      <c r="E69" s="610">
        <v>0</v>
      </c>
      <c r="F69" s="611">
        <f t="shared" si="30"/>
        <v>122</v>
      </c>
      <c r="G69" s="610">
        <v>2</v>
      </c>
      <c r="H69" s="610">
        <v>30</v>
      </c>
      <c r="I69" s="610">
        <v>0</v>
      </c>
      <c r="J69" s="611">
        <f t="shared" si="12"/>
        <v>32</v>
      </c>
      <c r="K69" s="610">
        <v>5</v>
      </c>
      <c r="L69" s="610">
        <v>77</v>
      </c>
      <c r="M69" s="610">
        <v>0</v>
      </c>
      <c r="N69" s="611">
        <f t="shared" si="13"/>
        <v>82</v>
      </c>
      <c r="O69" s="610">
        <v>0</v>
      </c>
      <c r="P69" s="610">
        <v>8</v>
      </c>
      <c r="Q69" s="610">
        <v>0</v>
      </c>
      <c r="R69" s="611">
        <f t="shared" si="33"/>
        <v>8</v>
      </c>
      <c r="S69" s="610">
        <v>0</v>
      </c>
      <c r="T69" s="655">
        <f t="shared" si="14"/>
        <v>244</v>
      </c>
      <c r="V69" s="656" t="s">
        <v>229</v>
      </c>
      <c r="W69" s="613">
        <v>24</v>
      </c>
      <c r="X69" s="614">
        <v>0</v>
      </c>
      <c r="Y69" s="614">
        <v>0</v>
      </c>
      <c r="Z69" s="614">
        <v>0</v>
      </c>
      <c r="AA69" s="613">
        <v>12</v>
      </c>
      <c r="AB69" s="614">
        <v>0</v>
      </c>
      <c r="AC69" s="614">
        <v>0</v>
      </c>
      <c r="AD69" s="614">
        <v>0</v>
      </c>
      <c r="AE69" s="613">
        <v>6</v>
      </c>
      <c r="AF69" s="614">
        <v>0</v>
      </c>
      <c r="AG69" s="614">
        <v>0</v>
      </c>
      <c r="AH69" s="614">
        <v>0</v>
      </c>
      <c r="AI69" s="613">
        <v>3</v>
      </c>
      <c r="AJ69" s="614">
        <v>0</v>
      </c>
      <c r="AK69" s="614">
        <v>0</v>
      </c>
      <c r="AL69" s="614">
        <v>0</v>
      </c>
      <c r="AM69" s="613">
        <v>19</v>
      </c>
      <c r="AN69" s="614">
        <v>0</v>
      </c>
      <c r="AO69" s="614">
        <v>0</v>
      </c>
      <c r="AP69" s="614">
        <v>0</v>
      </c>
      <c r="AQ69" s="613">
        <v>11</v>
      </c>
      <c r="AR69" s="614">
        <v>0</v>
      </c>
      <c r="AS69" s="614">
        <v>0</v>
      </c>
      <c r="AT69" s="614">
        <v>0</v>
      </c>
      <c r="AU69" s="613">
        <v>4</v>
      </c>
      <c r="AV69" s="614">
        <v>0</v>
      </c>
      <c r="AW69" s="614">
        <v>0</v>
      </c>
      <c r="AX69" s="614">
        <v>0</v>
      </c>
      <c r="AY69" s="613">
        <v>3</v>
      </c>
      <c r="AZ69" s="614">
        <v>0</v>
      </c>
      <c r="BA69" s="614">
        <v>0</v>
      </c>
      <c r="BB69" s="614">
        <v>0</v>
      </c>
      <c r="BC69" s="615">
        <f t="shared" si="15"/>
        <v>53</v>
      </c>
      <c r="BD69" s="615">
        <f t="shared" si="16"/>
        <v>0</v>
      </c>
      <c r="BE69" s="615">
        <f t="shared" si="17"/>
        <v>0</v>
      </c>
      <c r="BF69" s="667">
        <f t="shared" si="18"/>
        <v>0</v>
      </c>
      <c r="BG69" s="674"/>
      <c r="BH69" s="675">
        <f t="shared" si="31"/>
        <v>29</v>
      </c>
      <c r="BI69" s="615">
        <f t="shared" si="19"/>
        <v>0</v>
      </c>
      <c r="BJ69" s="615">
        <f t="shared" si="20"/>
        <v>0</v>
      </c>
      <c r="BK69" s="667">
        <f t="shared" si="21"/>
        <v>0</v>
      </c>
      <c r="BL69" s="674">
        <v>0</v>
      </c>
      <c r="BM69" s="616">
        <v>7</v>
      </c>
      <c r="BN69" s="617">
        <v>2</v>
      </c>
      <c r="BO69" s="617">
        <v>5</v>
      </c>
      <c r="BP69" s="617">
        <v>0</v>
      </c>
      <c r="BQ69" s="615">
        <v>14</v>
      </c>
      <c r="BR69" s="618"/>
      <c r="BS69" s="677" t="s">
        <v>229</v>
      </c>
      <c r="BT69" s="620">
        <v>21</v>
      </c>
      <c r="BU69" s="620">
        <v>7</v>
      </c>
      <c r="BV69" s="620">
        <v>9</v>
      </c>
      <c r="BW69" s="620">
        <v>0</v>
      </c>
      <c r="BX69" s="655">
        <f t="shared" si="22"/>
        <v>37</v>
      </c>
      <c r="BZ69" s="779">
        <v>123</v>
      </c>
      <c r="CA69" s="625">
        <v>184</v>
      </c>
      <c r="CB69" s="625">
        <v>147</v>
      </c>
      <c r="CC69" s="620">
        <v>9</v>
      </c>
      <c r="CD69" s="780">
        <f t="shared" si="23"/>
        <v>463</v>
      </c>
      <c r="CF69" s="677" t="s">
        <v>379</v>
      </c>
      <c r="CG69" s="791">
        <f t="shared" si="32"/>
        <v>7</v>
      </c>
      <c r="CH69" s="792">
        <v>7</v>
      </c>
      <c r="CI69" s="792">
        <v>0</v>
      </c>
      <c r="CJ69" s="792">
        <v>0</v>
      </c>
      <c r="CK69" s="792">
        <v>0</v>
      </c>
      <c r="CL69" s="793">
        <v>126</v>
      </c>
      <c r="CM69" s="793">
        <f t="shared" si="34"/>
        <v>1</v>
      </c>
      <c r="CN69" s="620">
        <v>1</v>
      </c>
      <c r="CO69" s="620">
        <v>0</v>
      </c>
      <c r="CP69" s="620">
        <v>0</v>
      </c>
      <c r="CQ69" s="620">
        <v>0</v>
      </c>
      <c r="CR69" s="620">
        <v>0</v>
      </c>
      <c r="CS69" s="620">
        <v>0</v>
      </c>
      <c r="CT69" s="620">
        <v>0</v>
      </c>
      <c r="CU69" s="794">
        <v>0</v>
      </c>
      <c r="CW69" s="635" t="s">
        <v>229</v>
      </c>
      <c r="CX69" s="631">
        <v>119</v>
      </c>
      <c r="CY69" s="631">
        <v>185</v>
      </c>
      <c r="CZ69" s="631">
        <v>138</v>
      </c>
      <c r="DA69" s="633">
        <v>5</v>
      </c>
      <c r="DB69" s="634">
        <v>447</v>
      </c>
      <c r="DE69" s="609" t="s">
        <v>229</v>
      </c>
      <c r="DF69" s="625">
        <f t="shared" si="40"/>
        <v>122</v>
      </c>
      <c r="DG69" s="625">
        <f t="shared" si="41"/>
        <v>184</v>
      </c>
      <c r="DH69" s="625">
        <f t="shared" si="42"/>
        <v>148</v>
      </c>
      <c r="DI69" s="625">
        <f t="shared" si="43"/>
        <v>9</v>
      </c>
      <c r="DJ69" s="626">
        <f t="shared" si="28"/>
        <v>463</v>
      </c>
      <c r="DL69" s="627" t="s">
        <v>229</v>
      </c>
      <c r="DM69" s="628">
        <f t="shared" si="35"/>
        <v>1</v>
      </c>
      <c r="DN69" s="628">
        <f t="shared" si="36"/>
        <v>0</v>
      </c>
      <c r="DO69" s="628">
        <f t="shared" si="37"/>
        <v>-1</v>
      </c>
      <c r="DP69" s="628">
        <f t="shared" si="38"/>
        <v>0</v>
      </c>
      <c r="DQ69" s="628">
        <f t="shared" si="39"/>
        <v>0</v>
      </c>
      <c r="DR69" s="629" t="b">
        <f t="shared" si="29"/>
        <v>1</v>
      </c>
      <c r="DS69" s="630"/>
    </row>
    <row r="70" spans="2:123" s="612" customFormat="1" ht="18.75" customHeight="1">
      <c r="B70" s="654" t="s">
        <v>230</v>
      </c>
      <c r="C70" s="610">
        <v>98</v>
      </c>
      <c r="D70" s="610">
        <v>239</v>
      </c>
      <c r="E70" s="610">
        <v>16895</v>
      </c>
      <c r="F70" s="611">
        <f t="shared" si="30"/>
        <v>17232</v>
      </c>
      <c r="G70" s="610">
        <v>26</v>
      </c>
      <c r="H70" s="610">
        <v>50</v>
      </c>
      <c r="I70" s="610">
        <v>4856</v>
      </c>
      <c r="J70" s="611">
        <f t="shared" si="12"/>
        <v>4932</v>
      </c>
      <c r="K70" s="610">
        <v>50</v>
      </c>
      <c r="L70" s="610">
        <v>83</v>
      </c>
      <c r="M70" s="610">
        <v>9107</v>
      </c>
      <c r="N70" s="611">
        <f t="shared" si="13"/>
        <v>9240</v>
      </c>
      <c r="O70" s="610">
        <v>74</v>
      </c>
      <c r="P70" s="610">
        <v>52</v>
      </c>
      <c r="Q70" s="610">
        <v>1016</v>
      </c>
      <c r="R70" s="611">
        <f t="shared" si="33"/>
        <v>1142</v>
      </c>
      <c r="S70" s="610">
        <v>287</v>
      </c>
      <c r="T70" s="655">
        <f t="shared" si="14"/>
        <v>32833</v>
      </c>
      <c r="V70" s="656" t="s">
        <v>230</v>
      </c>
      <c r="W70" s="613">
        <v>67</v>
      </c>
      <c r="X70" s="614">
        <v>0</v>
      </c>
      <c r="Y70" s="614">
        <v>0</v>
      </c>
      <c r="Z70" s="614">
        <v>3</v>
      </c>
      <c r="AA70" s="613">
        <v>58</v>
      </c>
      <c r="AB70" s="614">
        <v>0</v>
      </c>
      <c r="AC70" s="614">
        <v>0</v>
      </c>
      <c r="AD70" s="614">
        <v>3</v>
      </c>
      <c r="AE70" s="613">
        <v>14</v>
      </c>
      <c r="AF70" s="614">
        <v>0</v>
      </c>
      <c r="AG70" s="614">
        <v>0</v>
      </c>
      <c r="AH70" s="614">
        <v>0</v>
      </c>
      <c r="AI70" s="613">
        <v>9</v>
      </c>
      <c r="AJ70" s="614">
        <v>0</v>
      </c>
      <c r="AK70" s="614">
        <v>0</v>
      </c>
      <c r="AL70" s="614">
        <v>0</v>
      </c>
      <c r="AM70" s="613">
        <v>20</v>
      </c>
      <c r="AN70" s="614">
        <v>1</v>
      </c>
      <c r="AO70" s="614">
        <v>0</v>
      </c>
      <c r="AP70" s="614">
        <v>3</v>
      </c>
      <c r="AQ70" s="613">
        <v>17</v>
      </c>
      <c r="AR70" s="614">
        <v>1</v>
      </c>
      <c r="AS70" s="614">
        <v>0</v>
      </c>
      <c r="AT70" s="614">
        <v>3</v>
      </c>
      <c r="AU70" s="613">
        <v>9</v>
      </c>
      <c r="AV70" s="614">
        <v>0</v>
      </c>
      <c r="AW70" s="614">
        <v>0</v>
      </c>
      <c r="AX70" s="614">
        <v>0</v>
      </c>
      <c r="AY70" s="613">
        <v>9</v>
      </c>
      <c r="AZ70" s="614">
        <v>0</v>
      </c>
      <c r="BA70" s="614">
        <v>0</v>
      </c>
      <c r="BB70" s="614">
        <v>0</v>
      </c>
      <c r="BC70" s="615">
        <f t="shared" si="15"/>
        <v>110</v>
      </c>
      <c r="BD70" s="615">
        <f t="shared" si="16"/>
        <v>1</v>
      </c>
      <c r="BE70" s="615">
        <f t="shared" si="17"/>
        <v>0</v>
      </c>
      <c r="BF70" s="667">
        <f t="shared" si="18"/>
        <v>6</v>
      </c>
      <c r="BG70" s="674"/>
      <c r="BH70" s="675">
        <f t="shared" si="31"/>
        <v>93</v>
      </c>
      <c r="BI70" s="615">
        <f t="shared" si="19"/>
        <v>1</v>
      </c>
      <c r="BJ70" s="615">
        <f t="shared" si="20"/>
        <v>0</v>
      </c>
      <c r="BK70" s="667">
        <f t="shared" si="21"/>
        <v>6</v>
      </c>
      <c r="BL70" s="674">
        <v>0</v>
      </c>
      <c r="BM70" s="616">
        <v>25</v>
      </c>
      <c r="BN70" s="617">
        <v>1</v>
      </c>
      <c r="BO70" s="617">
        <v>16</v>
      </c>
      <c r="BP70" s="617">
        <v>1</v>
      </c>
      <c r="BQ70" s="615">
        <v>43</v>
      </c>
      <c r="BR70" s="618"/>
      <c r="BS70" s="677" t="s">
        <v>230</v>
      </c>
      <c r="BT70" s="620">
        <v>90</v>
      </c>
      <c r="BU70" s="620">
        <v>9</v>
      </c>
      <c r="BV70" s="620">
        <v>13</v>
      </c>
      <c r="BW70" s="620">
        <v>4</v>
      </c>
      <c r="BX70" s="655">
        <f t="shared" si="22"/>
        <v>116</v>
      </c>
      <c r="BZ70" s="779">
        <v>350</v>
      </c>
      <c r="CA70" s="625">
        <v>96</v>
      </c>
      <c r="CB70" s="625">
        <v>137</v>
      </c>
      <c r="CC70" s="620">
        <v>35</v>
      </c>
      <c r="CD70" s="780">
        <f t="shared" si="23"/>
        <v>618</v>
      </c>
      <c r="CF70" s="677" t="s">
        <v>380</v>
      </c>
      <c r="CG70" s="791">
        <f t="shared" si="32"/>
        <v>18</v>
      </c>
      <c r="CH70" s="792">
        <v>17</v>
      </c>
      <c r="CI70" s="792">
        <v>0</v>
      </c>
      <c r="CJ70" s="792">
        <v>1</v>
      </c>
      <c r="CK70" s="792">
        <v>0</v>
      </c>
      <c r="CL70" s="793">
        <v>86</v>
      </c>
      <c r="CM70" s="793">
        <f t="shared" si="34"/>
        <v>1</v>
      </c>
      <c r="CN70" s="620">
        <v>1</v>
      </c>
      <c r="CO70" s="620">
        <v>0</v>
      </c>
      <c r="CP70" s="620">
        <v>0</v>
      </c>
      <c r="CQ70" s="620">
        <v>0</v>
      </c>
      <c r="CR70" s="620">
        <v>0</v>
      </c>
      <c r="CS70" s="620">
        <v>0</v>
      </c>
      <c r="CT70" s="620">
        <v>0</v>
      </c>
      <c r="CU70" s="794">
        <v>0</v>
      </c>
      <c r="CW70" s="635" t="s">
        <v>230</v>
      </c>
      <c r="CX70" s="631">
        <v>374</v>
      </c>
      <c r="CY70" s="631">
        <v>92</v>
      </c>
      <c r="CZ70" s="631">
        <v>129</v>
      </c>
      <c r="DA70" s="633">
        <v>29</v>
      </c>
      <c r="DB70" s="634">
        <v>624</v>
      </c>
      <c r="DE70" s="609" t="s">
        <v>230</v>
      </c>
      <c r="DF70" s="625">
        <f t="shared" si="40"/>
        <v>351</v>
      </c>
      <c r="DG70" s="625">
        <f t="shared" si="41"/>
        <v>97</v>
      </c>
      <c r="DH70" s="625">
        <f t="shared" si="42"/>
        <v>136</v>
      </c>
      <c r="DI70" s="625">
        <f t="shared" si="43"/>
        <v>34</v>
      </c>
      <c r="DJ70" s="626">
        <f t="shared" si="28"/>
        <v>618</v>
      </c>
      <c r="DL70" s="627" t="s">
        <v>230</v>
      </c>
      <c r="DM70" s="628">
        <f t="shared" si="35"/>
        <v>-1</v>
      </c>
      <c r="DN70" s="628">
        <f t="shared" si="36"/>
        <v>-1</v>
      </c>
      <c r="DO70" s="628">
        <f t="shared" si="37"/>
        <v>1</v>
      </c>
      <c r="DP70" s="628">
        <f t="shared" si="38"/>
        <v>1</v>
      </c>
      <c r="DQ70" s="628">
        <f t="shared" si="39"/>
        <v>0</v>
      </c>
      <c r="DR70" s="629" t="b">
        <f t="shared" si="29"/>
        <v>1</v>
      </c>
      <c r="DS70" s="630"/>
    </row>
    <row r="71" spans="2:123" s="612" customFormat="1" ht="18.75" customHeight="1">
      <c r="B71" s="654" t="s">
        <v>231</v>
      </c>
      <c r="C71" s="610">
        <v>49</v>
      </c>
      <c r="D71" s="610">
        <v>30</v>
      </c>
      <c r="E71" s="610">
        <v>1872</v>
      </c>
      <c r="F71" s="611">
        <f t="shared" si="30"/>
        <v>1951</v>
      </c>
      <c r="G71" s="610">
        <v>20</v>
      </c>
      <c r="H71" s="610">
        <v>19</v>
      </c>
      <c r="I71" s="610">
        <v>4060</v>
      </c>
      <c r="J71" s="611">
        <f t="shared" si="12"/>
        <v>4099</v>
      </c>
      <c r="K71" s="610">
        <v>72</v>
      </c>
      <c r="L71" s="610">
        <v>42</v>
      </c>
      <c r="M71" s="610">
        <v>6226</v>
      </c>
      <c r="N71" s="611">
        <f t="shared" si="13"/>
        <v>6340</v>
      </c>
      <c r="O71" s="610">
        <v>18</v>
      </c>
      <c r="P71" s="610">
        <v>6</v>
      </c>
      <c r="Q71" s="610">
        <v>122</v>
      </c>
      <c r="R71" s="611">
        <f t="shared" si="33"/>
        <v>146</v>
      </c>
      <c r="S71" s="610">
        <v>5</v>
      </c>
      <c r="T71" s="655">
        <f t="shared" si="14"/>
        <v>12541</v>
      </c>
      <c r="V71" s="656" t="s">
        <v>231</v>
      </c>
      <c r="W71" s="613">
        <v>16</v>
      </c>
      <c r="X71" s="614">
        <v>2</v>
      </c>
      <c r="Y71" s="614">
        <v>0</v>
      </c>
      <c r="Z71" s="614">
        <v>0</v>
      </c>
      <c r="AA71" s="613">
        <v>9</v>
      </c>
      <c r="AB71" s="614">
        <v>0</v>
      </c>
      <c r="AC71" s="614">
        <v>0</v>
      </c>
      <c r="AD71" s="614">
        <v>0</v>
      </c>
      <c r="AE71" s="613">
        <v>21</v>
      </c>
      <c r="AF71" s="614">
        <v>1</v>
      </c>
      <c r="AG71" s="614">
        <v>0</v>
      </c>
      <c r="AH71" s="614">
        <v>0</v>
      </c>
      <c r="AI71" s="613">
        <v>14</v>
      </c>
      <c r="AJ71" s="614">
        <v>1</v>
      </c>
      <c r="AK71" s="614">
        <v>0</v>
      </c>
      <c r="AL71" s="614">
        <v>0</v>
      </c>
      <c r="AM71" s="613">
        <v>27</v>
      </c>
      <c r="AN71" s="614">
        <v>2</v>
      </c>
      <c r="AO71" s="614">
        <v>1</v>
      </c>
      <c r="AP71" s="614">
        <v>0</v>
      </c>
      <c r="AQ71" s="613">
        <v>20</v>
      </c>
      <c r="AR71" s="614">
        <v>1</v>
      </c>
      <c r="AS71" s="614">
        <v>1</v>
      </c>
      <c r="AT71" s="614">
        <v>0</v>
      </c>
      <c r="AU71" s="613">
        <v>0</v>
      </c>
      <c r="AV71" s="614">
        <v>0</v>
      </c>
      <c r="AW71" s="614">
        <v>0</v>
      </c>
      <c r="AX71" s="614">
        <v>0</v>
      </c>
      <c r="AY71" s="613">
        <v>0</v>
      </c>
      <c r="AZ71" s="614">
        <v>0</v>
      </c>
      <c r="BA71" s="614">
        <v>0</v>
      </c>
      <c r="BB71" s="614">
        <v>0</v>
      </c>
      <c r="BC71" s="615">
        <f t="shared" si="15"/>
        <v>64</v>
      </c>
      <c r="BD71" s="615">
        <f t="shared" si="16"/>
        <v>5</v>
      </c>
      <c r="BE71" s="615">
        <f t="shared" si="17"/>
        <v>1</v>
      </c>
      <c r="BF71" s="667">
        <f t="shared" si="18"/>
        <v>0</v>
      </c>
      <c r="BG71" s="674"/>
      <c r="BH71" s="675">
        <f t="shared" si="31"/>
        <v>43</v>
      </c>
      <c r="BI71" s="615">
        <f t="shared" si="19"/>
        <v>2</v>
      </c>
      <c r="BJ71" s="615">
        <f t="shared" si="20"/>
        <v>1</v>
      </c>
      <c r="BK71" s="667">
        <f t="shared" si="21"/>
        <v>0</v>
      </c>
      <c r="BL71" s="674">
        <v>0</v>
      </c>
      <c r="BM71" s="616">
        <v>8</v>
      </c>
      <c r="BN71" s="617">
        <v>6</v>
      </c>
      <c r="BO71" s="617">
        <v>12</v>
      </c>
      <c r="BP71" s="617">
        <v>3</v>
      </c>
      <c r="BQ71" s="615">
        <v>29</v>
      </c>
      <c r="BR71" s="618"/>
      <c r="BS71" s="677" t="s">
        <v>232</v>
      </c>
      <c r="BT71" s="620">
        <v>8</v>
      </c>
      <c r="BU71" s="620">
        <v>7</v>
      </c>
      <c r="BV71" s="620">
        <v>13</v>
      </c>
      <c r="BW71" s="620">
        <v>0</v>
      </c>
      <c r="BX71" s="655">
        <f t="shared" si="22"/>
        <v>28</v>
      </c>
      <c r="BZ71" s="779">
        <v>35</v>
      </c>
      <c r="CA71" s="625">
        <v>78</v>
      </c>
      <c r="CB71" s="625">
        <v>106</v>
      </c>
      <c r="CC71" s="620">
        <v>3</v>
      </c>
      <c r="CD71" s="780">
        <f t="shared" si="23"/>
        <v>222</v>
      </c>
      <c r="CF71" s="677" t="s">
        <v>310</v>
      </c>
      <c r="CG71" s="791">
        <f t="shared" si="32"/>
        <v>6</v>
      </c>
      <c r="CH71" s="792">
        <v>5</v>
      </c>
      <c r="CI71" s="792">
        <v>0</v>
      </c>
      <c r="CJ71" s="792">
        <v>0</v>
      </c>
      <c r="CK71" s="792">
        <v>1</v>
      </c>
      <c r="CL71" s="793">
        <v>48</v>
      </c>
      <c r="CM71" s="793">
        <f t="shared" si="34"/>
        <v>1</v>
      </c>
      <c r="CN71" s="620">
        <v>1</v>
      </c>
      <c r="CO71" s="620">
        <v>0</v>
      </c>
      <c r="CP71" s="620">
        <v>0</v>
      </c>
      <c r="CQ71" s="620">
        <v>0</v>
      </c>
      <c r="CR71" s="620">
        <v>0</v>
      </c>
      <c r="CS71" s="620">
        <v>0</v>
      </c>
      <c r="CT71" s="620">
        <v>0</v>
      </c>
      <c r="CU71" s="794">
        <v>0</v>
      </c>
      <c r="CW71" s="635" t="s">
        <v>231</v>
      </c>
      <c r="CX71" s="631">
        <v>27</v>
      </c>
      <c r="CY71" s="631">
        <v>64</v>
      </c>
      <c r="CZ71" s="631">
        <v>92</v>
      </c>
      <c r="DA71" s="633">
        <v>3</v>
      </c>
      <c r="DB71" s="634">
        <v>186</v>
      </c>
      <c r="DE71" s="609" t="s">
        <v>231</v>
      </c>
      <c r="DF71" s="625">
        <f t="shared" si="40"/>
        <v>35</v>
      </c>
      <c r="DG71" s="625">
        <f t="shared" si="41"/>
        <v>78</v>
      </c>
      <c r="DH71" s="625">
        <f t="shared" si="42"/>
        <v>106</v>
      </c>
      <c r="DI71" s="625">
        <f t="shared" si="43"/>
        <v>3</v>
      </c>
      <c r="DJ71" s="626">
        <f t="shared" si="28"/>
        <v>222</v>
      </c>
      <c r="DL71" s="627" t="s">
        <v>231</v>
      </c>
      <c r="DM71" s="628">
        <f t="shared" si="35"/>
        <v>0</v>
      </c>
      <c r="DN71" s="628">
        <f t="shared" si="36"/>
        <v>0</v>
      </c>
      <c r="DO71" s="628">
        <f t="shared" si="37"/>
        <v>0</v>
      </c>
      <c r="DP71" s="628">
        <f t="shared" si="38"/>
        <v>0</v>
      </c>
      <c r="DQ71" s="628">
        <f t="shared" si="39"/>
        <v>0</v>
      </c>
      <c r="DR71" s="629" t="b">
        <f t="shared" si="29"/>
        <v>1</v>
      </c>
      <c r="DS71" s="630"/>
    </row>
    <row r="72" spans="2:123" s="612" customFormat="1" ht="18.75" customHeight="1">
      <c r="B72" s="654" t="s">
        <v>233</v>
      </c>
      <c r="C72" s="610">
        <v>12</v>
      </c>
      <c r="D72" s="610">
        <v>53</v>
      </c>
      <c r="E72" s="610">
        <v>8299</v>
      </c>
      <c r="F72" s="611">
        <f t="shared" si="30"/>
        <v>8364</v>
      </c>
      <c r="G72" s="610">
        <v>1</v>
      </c>
      <c r="H72" s="610">
        <v>15</v>
      </c>
      <c r="I72" s="610">
        <v>3607</v>
      </c>
      <c r="J72" s="611">
        <f t="shared" si="12"/>
        <v>3623</v>
      </c>
      <c r="K72" s="610">
        <v>10</v>
      </c>
      <c r="L72" s="610">
        <v>28</v>
      </c>
      <c r="M72" s="610">
        <v>7929</v>
      </c>
      <c r="N72" s="611">
        <f t="shared" si="13"/>
        <v>7967</v>
      </c>
      <c r="O72" s="610">
        <v>8</v>
      </c>
      <c r="P72" s="610">
        <v>0</v>
      </c>
      <c r="Q72" s="610">
        <v>0</v>
      </c>
      <c r="R72" s="611">
        <f t="shared" si="33"/>
        <v>8</v>
      </c>
      <c r="S72" s="610">
        <v>0</v>
      </c>
      <c r="T72" s="655">
        <f t="shared" si="14"/>
        <v>19962</v>
      </c>
      <c r="V72" s="656" t="s">
        <v>233</v>
      </c>
      <c r="W72" s="613">
        <v>44</v>
      </c>
      <c r="X72" s="614">
        <v>4</v>
      </c>
      <c r="Y72" s="614">
        <v>0</v>
      </c>
      <c r="Z72" s="614">
        <v>2</v>
      </c>
      <c r="AA72" s="613">
        <v>24</v>
      </c>
      <c r="AB72" s="614">
        <v>4</v>
      </c>
      <c r="AC72" s="614">
        <v>0</v>
      </c>
      <c r="AD72" s="614">
        <v>2</v>
      </c>
      <c r="AE72" s="613">
        <v>13</v>
      </c>
      <c r="AF72" s="614">
        <v>1</v>
      </c>
      <c r="AG72" s="614">
        <v>0</v>
      </c>
      <c r="AH72" s="614">
        <v>4</v>
      </c>
      <c r="AI72" s="613">
        <v>6</v>
      </c>
      <c r="AJ72" s="614">
        <v>1</v>
      </c>
      <c r="AK72" s="614">
        <v>0</v>
      </c>
      <c r="AL72" s="614">
        <v>1</v>
      </c>
      <c r="AM72" s="613">
        <v>18</v>
      </c>
      <c r="AN72" s="614">
        <v>1</v>
      </c>
      <c r="AO72" s="614">
        <v>0</v>
      </c>
      <c r="AP72" s="614">
        <v>2</v>
      </c>
      <c r="AQ72" s="613">
        <v>11</v>
      </c>
      <c r="AR72" s="614">
        <v>0</v>
      </c>
      <c r="AS72" s="614">
        <v>0</v>
      </c>
      <c r="AT72" s="614">
        <v>2</v>
      </c>
      <c r="AU72" s="613">
        <v>0</v>
      </c>
      <c r="AV72" s="614">
        <v>0</v>
      </c>
      <c r="AW72" s="614">
        <v>0</v>
      </c>
      <c r="AX72" s="614">
        <v>0</v>
      </c>
      <c r="AY72" s="613">
        <v>0</v>
      </c>
      <c r="AZ72" s="614">
        <v>0</v>
      </c>
      <c r="BA72" s="614">
        <v>0</v>
      </c>
      <c r="BB72" s="614">
        <v>0</v>
      </c>
      <c r="BC72" s="615">
        <f t="shared" si="15"/>
        <v>75</v>
      </c>
      <c r="BD72" s="615">
        <f t="shared" si="16"/>
        <v>6</v>
      </c>
      <c r="BE72" s="615">
        <f t="shared" si="17"/>
        <v>0</v>
      </c>
      <c r="BF72" s="667">
        <f t="shared" si="18"/>
        <v>8</v>
      </c>
      <c r="BG72" s="674"/>
      <c r="BH72" s="675">
        <f t="shared" si="31"/>
        <v>41</v>
      </c>
      <c r="BI72" s="615">
        <f t="shared" si="19"/>
        <v>5</v>
      </c>
      <c r="BJ72" s="615">
        <f t="shared" si="20"/>
        <v>0</v>
      </c>
      <c r="BK72" s="667">
        <f t="shared" si="21"/>
        <v>5</v>
      </c>
      <c r="BL72" s="674">
        <v>0</v>
      </c>
      <c r="BM72" s="616">
        <v>14</v>
      </c>
      <c r="BN72" s="617">
        <v>3</v>
      </c>
      <c r="BO72" s="617">
        <v>13</v>
      </c>
      <c r="BP72" s="617">
        <v>0</v>
      </c>
      <c r="BQ72" s="615">
        <v>30</v>
      </c>
      <c r="BR72" s="618"/>
      <c r="BS72" s="677" t="s">
        <v>233</v>
      </c>
      <c r="BT72" s="620">
        <v>61</v>
      </c>
      <c r="BU72" s="620">
        <v>10</v>
      </c>
      <c r="BV72" s="620">
        <v>16</v>
      </c>
      <c r="BW72" s="620">
        <v>0</v>
      </c>
      <c r="BX72" s="655">
        <f t="shared" si="22"/>
        <v>87</v>
      </c>
      <c r="BZ72" s="781">
        <v>187</v>
      </c>
      <c r="CA72" s="625">
        <v>76</v>
      </c>
      <c r="CB72" s="625">
        <v>145</v>
      </c>
      <c r="CC72" s="620">
        <v>0</v>
      </c>
      <c r="CD72" s="780">
        <f t="shared" si="23"/>
        <v>408</v>
      </c>
      <c r="CF72" s="677" t="s">
        <v>382</v>
      </c>
      <c r="CG72" s="791">
        <f t="shared" si="32"/>
        <v>9</v>
      </c>
      <c r="CH72" s="792">
        <v>8</v>
      </c>
      <c r="CI72" s="792">
        <v>0</v>
      </c>
      <c r="CJ72" s="792">
        <v>0</v>
      </c>
      <c r="CK72" s="792">
        <v>1</v>
      </c>
      <c r="CL72" s="793">
        <v>119</v>
      </c>
      <c r="CM72" s="793">
        <f t="shared" ref="CM72:CM75" si="44">SUM(CN72:CU72)</f>
        <v>1</v>
      </c>
      <c r="CN72" s="620">
        <v>1</v>
      </c>
      <c r="CO72" s="620">
        <v>0</v>
      </c>
      <c r="CP72" s="620">
        <v>0</v>
      </c>
      <c r="CQ72" s="620">
        <v>0</v>
      </c>
      <c r="CR72" s="620">
        <v>0</v>
      </c>
      <c r="CS72" s="620">
        <v>0</v>
      </c>
      <c r="CT72" s="620">
        <v>0</v>
      </c>
      <c r="CU72" s="794">
        <v>0</v>
      </c>
      <c r="CW72" s="635" t="s">
        <v>233</v>
      </c>
      <c r="CX72" s="631">
        <v>205</v>
      </c>
      <c r="CY72" s="631">
        <v>71</v>
      </c>
      <c r="CZ72" s="631">
        <v>144</v>
      </c>
      <c r="DA72" s="633">
        <v>0</v>
      </c>
      <c r="DB72" s="634">
        <v>420</v>
      </c>
      <c r="DE72" s="609" t="s">
        <v>233</v>
      </c>
      <c r="DF72" s="625">
        <f t="shared" si="40"/>
        <v>188</v>
      </c>
      <c r="DG72" s="625">
        <f t="shared" si="41"/>
        <v>74</v>
      </c>
      <c r="DH72" s="625">
        <f t="shared" si="42"/>
        <v>146</v>
      </c>
      <c r="DI72" s="625">
        <f t="shared" si="43"/>
        <v>0</v>
      </c>
      <c r="DJ72" s="626">
        <f t="shared" si="28"/>
        <v>408</v>
      </c>
      <c r="DL72" s="627" t="s">
        <v>233</v>
      </c>
      <c r="DM72" s="628">
        <f t="shared" si="35"/>
        <v>-1</v>
      </c>
      <c r="DN72" s="628">
        <f t="shared" si="36"/>
        <v>2</v>
      </c>
      <c r="DO72" s="628">
        <f t="shared" si="37"/>
        <v>-1</v>
      </c>
      <c r="DP72" s="628">
        <f t="shared" si="38"/>
        <v>0</v>
      </c>
      <c r="DQ72" s="628">
        <f t="shared" si="39"/>
        <v>0</v>
      </c>
      <c r="DR72" s="629" t="b">
        <f t="shared" si="29"/>
        <v>1</v>
      </c>
      <c r="DS72" s="630"/>
    </row>
    <row r="73" spans="2:123" s="612" customFormat="1" ht="18.75" customHeight="1">
      <c r="B73" s="654" t="s">
        <v>234</v>
      </c>
      <c r="C73" s="610">
        <v>164</v>
      </c>
      <c r="D73" s="610">
        <v>64</v>
      </c>
      <c r="E73" s="610">
        <v>5220</v>
      </c>
      <c r="F73" s="611">
        <f t="shared" ref="F73:F75" si="45">C73+D73+E73</f>
        <v>5448</v>
      </c>
      <c r="G73" s="610">
        <v>34</v>
      </c>
      <c r="H73" s="610">
        <v>21</v>
      </c>
      <c r="I73" s="610">
        <v>2741</v>
      </c>
      <c r="J73" s="611">
        <f t="shared" ref="J73:J75" si="46">G73+H73+I73</f>
        <v>2796</v>
      </c>
      <c r="K73" s="610">
        <v>72</v>
      </c>
      <c r="L73" s="610">
        <v>44</v>
      </c>
      <c r="M73" s="610">
        <v>4276</v>
      </c>
      <c r="N73" s="611">
        <f t="shared" ref="N73:N75" si="47">K73+L73+M73</f>
        <v>4392</v>
      </c>
      <c r="O73" s="610">
        <v>54</v>
      </c>
      <c r="P73" s="610">
        <v>2</v>
      </c>
      <c r="Q73" s="610">
        <v>292</v>
      </c>
      <c r="R73" s="611">
        <f t="shared" ref="R73:R75" si="48">O73+P73+Q73</f>
        <v>348</v>
      </c>
      <c r="S73" s="610">
        <v>17</v>
      </c>
      <c r="T73" s="655">
        <f t="shared" ref="T73:T75" si="49">F73+J73+N73+R73+S73</f>
        <v>13001</v>
      </c>
      <c r="U73" s="640"/>
      <c r="V73" s="656" t="s">
        <v>234</v>
      </c>
      <c r="W73" s="613">
        <v>32</v>
      </c>
      <c r="X73" s="614">
        <v>6</v>
      </c>
      <c r="Y73" s="614">
        <v>2</v>
      </c>
      <c r="Z73" s="614">
        <v>4</v>
      </c>
      <c r="AA73" s="613">
        <v>20</v>
      </c>
      <c r="AB73" s="614">
        <v>5</v>
      </c>
      <c r="AC73" s="614">
        <v>0</v>
      </c>
      <c r="AD73" s="614">
        <v>3</v>
      </c>
      <c r="AE73" s="613">
        <v>10</v>
      </c>
      <c r="AF73" s="614">
        <v>0</v>
      </c>
      <c r="AG73" s="614">
        <v>0</v>
      </c>
      <c r="AH73" s="614">
        <v>1</v>
      </c>
      <c r="AI73" s="613">
        <v>5</v>
      </c>
      <c r="AJ73" s="614">
        <v>0</v>
      </c>
      <c r="AK73" s="614">
        <v>0</v>
      </c>
      <c r="AL73" s="614">
        <v>0</v>
      </c>
      <c r="AM73" s="613">
        <v>8</v>
      </c>
      <c r="AN73" s="614">
        <v>1</v>
      </c>
      <c r="AO73" s="614">
        <v>1</v>
      </c>
      <c r="AP73" s="614">
        <v>1</v>
      </c>
      <c r="AQ73" s="613">
        <v>6</v>
      </c>
      <c r="AR73" s="614">
        <v>0</v>
      </c>
      <c r="AS73" s="614">
        <v>1</v>
      </c>
      <c r="AT73" s="614">
        <v>1</v>
      </c>
      <c r="AU73" s="613">
        <v>2</v>
      </c>
      <c r="AV73" s="614">
        <v>0</v>
      </c>
      <c r="AW73" s="614">
        <v>0</v>
      </c>
      <c r="AX73" s="614">
        <v>0</v>
      </c>
      <c r="AY73" s="613">
        <v>1</v>
      </c>
      <c r="AZ73" s="614">
        <v>0</v>
      </c>
      <c r="BA73" s="614">
        <v>0</v>
      </c>
      <c r="BB73" s="614">
        <v>0</v>
      </c>
      <c r="BC73" s="615">
        <f t="shared" ref="BC73:BC77" si="50">W73+AE73+AM73+AU73</f>
        <v>52</v>
      </c>
      <c r="BD73" s="615">
        <f t="shared" ref="BD73:BD74" si="51">X73+AF73+AN73+AV73</f>
        <v>7</v>
      </c>
      <c r="BE73" s="615">
        <f t="shared" ref="BE73:BE75" si="52">Y73+AG73+AO73+AW73</f>
        <v>3</v>
      </c>
      <c r="BF73" s="667">
        <f t="shared" ref="BF73:BF75" si="53">Z73+AH73+AP73+AX73</f>
        <v>6</v>
      </c>
      <c r="BG73" s="674"/>
      <c r="BH73" s="675">
        <f t="shared" ref="BH73:BH75" si="54">AA73+AI73+AQ73+AY73</f>
        <v>32</v>
      </c>
      <c r="BI73" s="615">
        <f t="shared" ref="BI73:BI75" si="55">AB73+AJ73+AR73+AZ73</f>
        <v>5</v>
      </c>
      <c r="BJ73" s="615">
        <f t="shared" ref="BJ73:BJ75" si="56">AC73+AK73+AS73+BA73</f>
        <v>1</v>
      </c>
      <c r="BK73" s="667">
        <f t="shared" ref="BK73:BK75" si="57">AD73+AL73+AT73+BB73</f>
        <v>4</v>
      </c>
      <c r="BL73" s="674">
        <v>0</v>
      </c>
      <c r="BM73" s="616">
        <v>12</v>
      </c>
      <c r="BN73" s="617">
        <v>0</v>
      </c>
      <c r="BO73" s="617">
        <v>0</v>
      </c>
      <c r="BP73" s="617">
        <v>0</v>
      </c>
      <c r="BQ73" s="615">
        <v>12</v>
      </c>
      <c r="BR73" s="618"/>
      <c r="BS73" s="677" t="s">
        <v>234</v>
      </c>
      <c r="BT73" s="620">
        <v>43</v>
      </c>
      <c r="BU73" s="620">
        <v>3</v>
      </c>
      <c r="BV73" s="620">
        <v>8</v>
      </c>
      <c r="BW73" s="620">
        <v>1</v>
      </c>
      <c r="BX73" s="655">
        <f t="shared" ref="BX73:BX75" si="58">BT73+BU73+BV73+BW73</f>
        <v>55</v>
      </c>
      <c r="BZ73" s="781">
        <v>162</v>
      </c>
      <c r="CA73" s="620">
        <v>79</v>
      </c>
      <c r="CB73" s="620">
        <v>58</v>
      </c>
      <c r="CC73" s="620">
        <v>12</v>
      </c>
      <c r="CD73" s="780">
        <f t="shared" ref="CD73:CD74" si="59">SUM(BZ73:CC73)</f>
        <v>311</v>
      </c>
      <c r="CF73" s="677" t="s">
        <v>383</v>
      </c>
      <c r="CG73" s="791">
        <f t="shared" si="32"/>
        <v>8</v>
      </c>
      <c r="CH73" s="792">
        <v>8</v>
      </c>
      <c r="CI73" s="792">
        <v>0</v>
      </c>
      <c r="CJ73" s="792">
        <v>0</v>
      </c>
      <c r="CK73" s="792">
        <v>0</v>
      </c>
      <c r="CL73" s="793">
        <v>34</v>
      </c>
      <c r="CM73" s="793">
        <f t="shared" si="44"/>
        <v>1</v>
      </c>
      <c r="CN73" s="620">
        <v>1</v>
      </c>
      <c r="CO73" s="620">
        <v>0</v>
      </c>
      <c r="CP73" s="620">
        <v>0</v>
      </c>
      <c r="CQ73" s="620">
        <v>0</v>
      </c>
      <c r="CR73" s="620">
        <v>0</v>
      </c>
      <c r="CS73" s="620">
        <v>0</v>
      </c>
      <c r="CT73" s="620">
        <v>0</v>
      </c>
      <c r="CU73" s="794">
        <v>0</v>
      </c>
      <c r="CW73" s="635" t="s">
        <v>234</v>
      </c>
      <c r="CX73" s="631">
        <v>173</v>
      </c>
      <c r="CY73" s="631">
        <v>72</v>
      </c>
      <c r="CZ73" s="631">
        <v>58</v>
      </c>
      <c r="DA73" s="633">
        <v>11</v>
      </c>
      <c r="DB73" s="634">
        <v>314</v>
      </c>
      <c r="DE73" s="609" t="s">
        <v>234</v>
      </c>
      <c r="DF73" s="625">
        <f t="shared" si="40"/>
        <v>162</v>
      </c>
      <c r="DG73" s="625">
        <f t="shared" si="41"/>
        <v>79</v>
      </c>
      <c r="DH73" s="625">
        <f t="shared" si="42"/>
        <v>58</v>
      </c>
      <c r="DI73" s="625">
        <f t="shared" si="43"/>
        <v>12</v>
      </c>
      <c r="DJ73" s="626">
        <f t="shared" ref="DJ73:DJ75" si="60">SUM(DF73:DI73)</f>
        <v>311</v>
      </c>
      <c r="DL73" s="627" t="s">
        <v>234</v>
      </c>
      <c r="DM73" s="628">
        <f t="shared" si="35"/>
        <v>0</v>
      </c>
      <c r="DN73" s="628">
        <f t="shared" si="36"/>
        <v>0</v>
      </c>
      <c r="DO73" s="628">
        <f t="shared" si="37"/>
        <v>0</v>
      </c>
      <c r="DP73" s="628">
        <f t="shared" si="38"/>
        <v>0</v>
      </c>
      <c r="DQ73" s="628">
        <f t="shared" si="39"/>
        <v>0</v>
      </c>
      <c r="DR73" s="629" t="b">
        <f t="shared" ref="DR73:DR75" si="61">DQ73=0</f>
        <v>1</v>
      </c>
      <c r="DS73" s="630"/>
    </row>
    <row r="74" spans="2:123" s="612" customFormat="1" ht="18.75" customHeight="1">
      <c r="B74" s="654" t="s">
        <v>235</v>
      </c>
      <c r="C74" s="610">
        <v>18</v>
      </c>
      <c r="D74" s="610">
        <v>137</v>
      </c>
      <c r="E74" s="610">
        <v>3793</v>
      </c>
      <c r="F74" s="611">
        <f t="shared" si="45"/>
        <v>3948</v>
      </c>
      <c r="G74" s="610">
        <v>1</v>
      </c>
      <c r="H74" s="610">
        <v>24</v>
      </c>
      <c r="I74" s="610">
        <v>1690</v>
      </c>
      <c r="J74" s="611">
        <f t="shared" si="46"/>
        <v>1715</v>
      </c>
      <c r="K74" s="610">
        <v>12</v>
      </c>
      <c r="L74" s="610">
        <v>57</v>
      </c>
      <c r="M74" s="610">
        <v>4282</v>
      </c>
      <c r="N74" s="611">
        <f t="shared" si="47"/>
        <v>4351</v>
      </c>
      <c r="O74" s="610">
        <v>219</v>
      </c>
      <c r="P74" s="610">
        <v>8</v>
      </c>
      <c r="Q74" s="610">
        <v>1748</v>
      </c>
      <c r="R74" s="611">
        <f>O74+P74+Q74</f>
        <v>1975</v>
      </c>
      <c r="S74" s="610">
        <v>3</v>
      </c>
      <c r="T74" s="655">
        <f t="shared" si="49"/>
        <v>11992</v>
      </c>
      <c r="U74" s="640"/>
      <c r="V74" s="656" t="s">
        <v>235</v>
      </c>
      <c r="W74" s="613">
        <v>26</v>
      </c>
      <c r="X74" s="614">
        <v>2</v>
      </c>
      <c r="Y74" s="614">
        <v>0</v>
      </c>
      <c r="Z74" s="614">
        <v>0</v>
      </c>
      <c r="AA74" s="613">
        <v>18</v>
      </c>
      <c r="AB74" s="614">
        <v>1</v>
      </c>
      <c r="AC74" s="614">
        <v>0</v>
      </c>
      <c r="AD74" s="614">
        <v>0</v>
      </c>
      <c r="AE74" s="613">
        <v>3</v>
      </c>
      <c r="AF74" s="614">
        <v>0</v>
      </c>
      <c r="AG74" s="614">
        <v>0</v>
      </c>
      <c r="AH74" s="614">
        <v>1</v>
      </c>
      <c r="AI74" s="613">
        <v>3</v>
      </c>
      <c r="AJ74" s="614">
        <v>0</v>
      </c>
      <c r="AK74" s="614">
        <v>0</v>
      </c>
      <c r="AL74" s="614">
        <v>1</v>
      </c>
      <c r="AM74" s="613">
        <v>25</v>
      </c>
      <c r="AN74" s="614">
        <v>3</v>
      </c>
      <c r="AO74" s="614">
        <v>0</v>
      </c>
      <c r="AP74" s="614">
        <v>3</v>
      </c>
      <c r="AQ74" s="613">
        <v>22</v>
      </c>
      <c r="AR74" s="614">
        <v>2</v>
      </c>
      <c r="AS74" s="614">
        <v>0</v>
      </c>
      <c r="AT74" s="614">
        <v>2</v>
      </c>
      <c r="AU74" s="613">
        <v>0</v>
      </c>
      <c r="AV74" s="614">
        <v>0</v>
      </c>
      <c r="AW74" s="614">
        <v>0</v>
      </c>
      <c r="AX74" s="614">
        <v>0</v>
      </c>
      <c r="AY74" s="613">
        <v>0</v>
      </c>
      <c r="AZ74" s="614">
        <v>0</v>
      </c>
      <c r="BA74" s="614">
        <v>0</v>
      </c>
      <c r="BB74" s="614">
        <v>0</v>
      </c>
      <c r="BC74" s="615">
        <f t="shared" si="50"/>
        <v>54</v>
      </c>
      <c r="BD74" s="615">
        <f t="shared" si="51"/>
        <v>5</v>
      </c>
      <c r="BE74" s="615">
        <f t="shared" si="52"/>
        <v>0</v>
      </c>
      <c r="BF74" s="667">
        <f t="shared" si="53"/>
        <v>4</v>
      </c>
      <c r="BG74" s="674"/>
      <c r="BH74" s="675">
        <f t="shared" si="54"/>
        <v>43</v>
      </c>
      <c r="BI74" s="615">
        <f t="shared" si="55"/>
        <v>3</v>
      </c>
      <c r="BJ74" s="615">
        <f t="shared" si="56"/>
        <v>0</v>
      </c>
      <c r="BK74" s="667">
        <f t="shared" si="57"/>
        <v>3</v>
      </c>
      <c r="BL74" s="674">
        <v>0</v>
      </c>
      <c r="BM74" s="616">
        <v>22</v>
      </c>
      <c r="BN74" s="617">
        <v>1</v>
      </c>
      <c r="BO74" s="617">
        <v>10</v>
      </c>
      <c r="BP74" s="617">
        <v>4</v>
      </c>
      <c r="BQ74" s="615">
        <v>37</v>
      </c>
      <c r="BR74" s="618"/>
      <c r="BS74" s="677" t="s">
        <v>235</v>
      </c>
      <c r="BT74" s="620">
        <v>71</v>
      </c>
      <c r="BU74" s="620">
        <v>10</v>
      </c>
      <c r="BV74" s="620">
        <v>28</v>
      </c>
      <c r="BW74" s="620">
        <v>0</v>
      </c>
      <c r="BX74" s="655">
        <f t="shared" si="58"/>
        <v>109</v>
      </c>
      <c r="BZ74" s="781">
        <v>178</v>
      </c>
      <c r="CA74" s="620">
        <v>77</v>
      </c>
      <c r="CB74" s="620">
        <v>160</v>
      </c>
      <c r="CC74" s="620">
        <v>3</v>
      </c>
      <c r="CD74" s="780">
        <f t="shared" si="59"/>
        <v>418</v>
      </c>
      <c r="CF74" s="677" t="s">
        <v>384</v>
      </c>
      <c r="CG74" s="791">
        <f t="shared" ref="CG74:CG75" si="62">SUM(CH74:CK74)</f>
        <v>10</v>
      </c>
      <c r="CH74" s="792">
        <v>10</v>
      </c>
      <c r="CI74" s="792">
        <v>0</v>
      </c>
      <c r="CJ74" s="792">
        <v>0</v>
      </c>
      <c r="CK74" s="792">
        <v>0</v>
      </c>
      <c r="CL74" s="793">
        <v>22</v>
      </c>
      <c r="CM74" s="793">
        <f t="shared" si="44"/>
        <v>1</v>
      </c>
      <c r="CN74" s="620">
        <v>1</v>
      </c>
      <c r="CO74" s="620">
        <v>0</v>
      </c>
      <c r="CP74" s="620">
        <v>0</v>
      </c>
      <c r="CQ74" s="620">
        <v>0</v>
      </c>
      <c r="CR74" s="620">
        <v>0</v>
      </c>
      <c r="CS74" s="620">
        <v>0</v>
      </c>
      <c r="CT74" s="620">
        <v>0</v>
      </c>
      <c r="CU74" s="794">
        <v>0</v>
      </c>
      <c r="CW74" s="632" t="s">
        <v>235</v>
      </c>
      <c r="CX74" s="631">
        <v>223</v>
      </c>
      <c r="CY74" s="631">
        <v>84</v>
      </c>
      <c r="CZ74" s="631">
        <v>163</v>
      </c>
      <c r="DA74" s="633">
        <v>3</v>
      </c>
      <c r="DB74" s="634">
        <v>473</v>
      </c>
      <c r="DE74" s="609" t="s">
        <v>235</v>
      </c>
      <c r="DF74" s="625">
        <f t="shared" si="40"/>
        <v>178</v>
      </c>
      <c r="DG74" s="625">
        <f t="shared" si="41"/>
        <v>77</v>
      </c>
      <c r="DH74" s="625">
        <f t="shared" si="42"/>
        <v>160</v>
      </c>
      <c r="DI74" s="625">
        <f t="shared" si="43"/>
        <v>3</v>
      </c>
      <c r="DJ74" s="626">
        <f t="shared" si="60"/>
        <v>418</v>
      </c>
      <c r="DL74" s="627" t="s">
        <v>235</v>
      </c>
      <c r="DM74" s="628">
        <f t="shared" si="35"/>
        <v>0</v>
      </c>
      <c r="DN74" s="628">
        <f t="shared" si="36"/>
        <v>0</v>
      </c>
      <c r="DO74" s="628">
        <f t="shared" si="37"/>
        <v>0</v>
      </c>
      <c r="DP74" s="628">
        <f t="shared" si="38"/>
        <v>0</v>
      </c>
      <c r="DQ74" s="628">
        <f t="shared" si="39"/>
        <v>0</v>
      </c>
      <c r="DR74" s="629" t="b">
        <f t="shared" si="61"/>
        <v>1</v>
      </c>
      <c r="DS74" s="630"/>
    </row>
    <row r="75" spans="2:123" s="612" customFormat="1" ht="18.75" customHeight="1" thickBot="1">
      <c r="B75" s="657" t="s">
        <v>236</v>
      </c>
      <c r="C75" s="658">
        <v>69</v>
      </c>
      <c r="D75" s="658">
        <v>70</v>
      </c>
      <c r="E75" s="658">
        <v>4091</v>
      </c>
      <c r="F75" s="659">
        <f t="shared" si="45"/>
        <v>4230</v>
      </c>
      <c r="G75" s="658">
        <v>19</v>
      </c>
      <c r="H75" s="658">
        <v>14</v>
      </c>
      <c r="I75" s="658">
        <v>2634</v>
      </c>
      <c r="J75" s="659">
        <f t="shared" si="46"/>
        <v>2667</v>
      </c>
      <c r="K75" s="658">
        <v>74</v>
      </c>
      <c r="L75" s="658">
        <v>43</v>
      </c>
      <c r="M75" s="658">
        <v>5905</v>
      </c>
      <c r="N75" s="659">
        <f t="shared" si="47"/>
        <v>6022</v>
      </c>
      <c r="O75" s="658">
        <v>27</v>
      </c>
      <c r="P75" s="658">
        <v>13</v>
      </c>
      <c r="Q75" s="658">
        <v>288</v>
      </c>
      <c r="R75" s="659">
        <f t="shared" si="48"/>
        <v>328</v>
      </c>
      <c r="S75" s="658">
        <v>0</v>
      </c>
      <c r="T75" s="660">
        <f t="shared" si="49"/>
        <v>13247</v>
      </c>
      <c r="U75" s="640"/>
      <c r="V75" s="668" t="s">
        <v>236</v>
      </c>
      <c r="W75" s="669">
        <v>17</v>
      </c>
      <c r="X75" s="670">
        <v>0</v>
      </c>
      <c r="Y75" s="670">
        <v>0</v>
      </c>
      <c r="Z75" s="670">
        <v>0</v>
      </c>
      <c r="AA75" s="669">
        <v>9</v>
      </c>
      <c r="AB75" s="670">
        <v>0</v>
      </c>
      <c r="AC75" s="670">
        <v>0</v>
      </c>
      <c r="AD75" s="670">
        <v>0</v>
      </c>
      <c r="AE75" s="669">
        <v>4</v>
      </c>
      <c r="AF75" s="670">
        <v>0</v>
      </c>
      <c r="AG75" s="670">
        <v>0</v>
      </c>
      <c r="AH75" s="670">
        <v>0</v>
      </c>
      <c r="AI75" s="669">
        <v>2</v>
      </c>
      <c r="AJ75" s="670">
        <v>0</v>
      </c>
      <c r="AK75" s="670">
        <v>0</v>
      </c>
      <c r="AL75" s="670">
        <v>0</v>
      </c>
      <c r="AM75" s="669">
        <v>18</v>
      </c>
      <c r="AN75" s="670">
        <v>0</v>
      </c>
      <c r="AO75" s="670">
        <v>0</v>
      </c>
      <c r="AP75" s="670">
        <v>0</v>
      </c>
      <c r="AQ75" s="669">
        <v>14</v>
      </c>
      <c r="AR75" s="670">
        <v>0</v>
      </c>
      <c r="AS75" s="670">
        <v>0</v>
      </c>
      <c r="AT75" s="670">
        <v>0</v>
      </c>
      <c r="AU75" s="669">
        <v>3</v>
      </c>
      <c r="AV75" s="670">
        <v>0</v>
      </c>
      <c r="AW75" s="670">
        <v>0</v>
      </c>
      <c r="AX75" s="670">
        <v>0</v>
      </c>
      <c r="AY75" s="669">
        <v>3</v>
      </c>
      <c r="AZ75" s="670">
        <v>0</v>
      </c>
      <c r="BA75" s="670">
        <v>0</v>
      </c>
      <c r="BB75" s="670">
        <v>0</v>
      </c>
      <c r="BC75" s="671">
        <f>W75+AE75+AM75+AU75</f>
        <v>42</v>
      </c>
      <c r="BD75" s="671">
        <f>X75+AF75+AN75+AV75</f>
        <v>0</v>
      </c>
      <c r="BE75" s="671">
        <f t="shared" si="52"/>
        <v>0</v>
      </c>
      <c r="BF75" s="672">
        <f t="shared" si="53"/>
        <v>0</v>
      </c>
      <c r="BG75" s="674"/>
      <c r="BH75" s="676">
        <f t="shared" si="54"/>
        <v>28</v>
      </c>
      <c r="BI75" s="671">
        <f t="shared" si="55"/>
        <v>0</v>
      </c>
      <c r="BJ75" s="671">
        <f t="shared" si="56"/>
        <v>0</v>
      </c>
      <c r="BK75" s="672">
        <f t="shared" si="57"/>
        <v>0</v>
      </c>
      <c r="BL75" s="674">
        <v>0</v>
      </c>
      <c r="BM75" s="616">
        <v>2</v>
      </c>
      <c r="BN75" s="617">
        <v>1</v>
      </c>
      <c r="BO75" s="617">
        <v>2</v>
      </c>
      <c r="BP75" s="617">
        <v>0</v>
      </c>
      <c r="BQ75" s="615">
        <v>5</v>
      </c>
      <c r="BR75" s="618"/>
      <c r="BS75" s="679" t="s">
        <v>237</v>
      </c>
      <c r="BT75" s="680">
        <v>18</v>
      </c>
      <c r="BU75" s="680">
        <v>5</v>
      </c>
      <c r="BV75" s="680">
        <v>15</v>
      </c>
      <c r="BW75" s="680">
        <v>1</v>
      </c>
      <c r="BX75" s="660">
        <f t="shared" si="58"/>
        <v>39</v>
      </c>
      <c r="BY75" s="640"/>
      <c r="BZ75" s="782">
        <v>54</v>
      </c>
      <c r="CA75" s="680">
        <v>29</v>
      </c>
      <c r="CB75" s="680">
        <v>59</v>
      </c>
      <c r="CC75" s="680">
        <v>7</v>
      </c>
      <c r="CD75" s="783">
        <f>SUM(BZ75:CC75)</f>
        <v>149</v>
      </c>
      <c r="CE75" s="640"/>
      <c r="CF75" s="679" t="s">
        <v>386</v>
      </c>
      <c r="CG75" s="797">
        <f t="shared" si="62"/>
        <v>8</v>
      </c>
      <c r="CH75" s="798">
        <v>8</v>
      </c>
      <c r="CI75" s="798">
        <v>0</v>
      </c>
      <c r="CJ75" s="798">
        <v>0</v>
      </c>
      <c r="CK75" s="798">
        <v>0</v>
      </c>
      <c r="CL75" s="799">
        <v>48</v>
      </c>
      <c r="CM75" s="799">
        <f t="shared" si="44"/>
        <v>1</v>
      </c>
      <c r="CN75" s="680">
        <v>1</v>
      </c>
      <c r="CO75" s="680">
        <v>0</v>
      </c>
      <c r="CP75" s="680">
        <v>0</v>
      </c>
      <c r="CQ75" s="680">
        <v>0</v>
      </c>
      <c r="CR75" s="680">
        <v>0</v>
      </c>
      <c r="CS75" s="680">
        <v>0</v>
      </c>
      <c r="CT75" s="680">
        <v>0</v>
      </c>
      <c r="CU75" s="800">
        <v>0</v>
      </c>
      <c r="CW75" s="641" t="s">
        <v>236</v>
      </c>
      <c r="CX75" s="642">
        <v>55</v>
      </c>
      <c r="CY75" s="642">
        <v>30</v>
      </c>
      <c r="CZ75" s="642">
        <v>56</v>
      </c>
      <c r="DA75" s="643">
        <v>5</v>
      </c>
      <c r="DB75" s="644">
        <v>146</v>
      </c>
      <c r="DE75" s="609" t="s">
        <v>236</v>
      </c>
      <c r="DF75" s="625">
        <f t="shared" si="40"/>
        <v>54</v>
      </c>
      <c r="DG75" s="625">
        <f t="shared" si="41"/>
        <v>29</v>
      </c>
      <c r="DH75" s="625">
        <f t="shared" si="42"/>
        <v>59</v>
      </c>
      <c r="DI75" s="625">
        <f t="shared" si="43"/>
        <v>7</v>
      </c>
      <c r="DJ75" s="626">
        <f t="shared" si="60"/>
        <v>149</v>
      </c>
      <c r="DL75" s="627" t="s">
        <v>236</v>
      </c>
      <c r="DM75" s="628">
        <f t="shared" si="35"/>
        <v>0</v>
      </c>
      <c r="DN75" s="628">
        <f t="shared" si="36"/>
        <v>0</v>
      </c>
      <c r="DO75" s="628">
        <f t="shared" si="37"/>
        <v>0</v>
      </c>
      <c r="DP75" s="628">
        <f t="shared" si="38"/>
        <v>0</v>
      </c>
      <c r="DQ75" s="628">
        <f t="shared" si="39"/>
        <v>0</v>
      </c>
      <c r="DR75" s="629" t="b">
        <f t="shared" si="61"/>
        <v>1</v>
      </c>
      <c r="DS75" s="630"/>
    </row>
    <row r="76" spans="2:123" ht="18" customHeight="1">
      <c r="C76" s="225"/>
      <c r="D76" s="225"/>
      <c r="E76" s="225"/>
      <c r="F76" s="225"/>
      <c r="G76" s="225"/>
      <c r="H76" s="225"/>
      <c r="I76" s="225"/>
      <c r="J76" s="225"/>
      <c r="K76" s="225"/>
      <c r="L76" s="225"/>
      <c r="M76" s="225"/>
      <c r="N76" s="225"/>
      <c r="O76" s="225"/>
      <c r="P76" s="225"/>
      <c r="Q76" s="225"/>
      <c r="R76" s="225"/>
      <c r="S76" s="225"/>
      <c r="T76" s="225"/>
      <c r="U76" s="225"/>
      <c r="V76" s="225"/>
      <c r="W76" s="645"/>
      <c r="X76" s="225"/>
      <c r="Y76" s="225"/>
      <c r="Z76" s="225"/>
      <c r="AA76" s="225"/>
      <c r="AB76" s="225"/>
      <c r="AC76" s="225"/>
      <c r="AD76" s="225"/>
      <c r="AE76" s="225"/>
      <c r="AF76" s="225"/>
      <c r="AG76" s="225"/>
      <c r="AH76" s="225"/>
      <c r="AI76" s="225"/>
      <c r="AJ76" s="225"/>
      <c r="AK76" s="225"/>
      <c r="AL76" s="225"/>
      <c r="AM76" s="225"/>
      <c r="AN76" s="225"/>
      <c r="AO76" s="225"/>
      <c r="AP76" s="225"/>
      <c r="AQ76" s="225"/>
      <c r="AR76" s="225"/>
      <c r="AS76" s="225"/>
      <c r="AT76" s="225"/>
      <c r="AU76" s="225"/>
      <c r="AV76" s="225"/>
      <c r="AW76" s="225"/>
      <c r="AX76" s="225"/>
      <c r="AY76" s="225"/>
      <c r="AZ76" s="225"/>
      <c r="BA76" s="225"/>
      <c r="BB76" s="225"/>
      <c r="BC76" s="646"/>
      <c r="BD76" s="225"/>
      <c r="BE76" s="225"/>
      <c r="BF76" s="225"/>
      <c r="BG76" s="226"/>
      <c r="BH76" s="225"/>
      <c r="BI76" s="225"/>
      <c r="BJ76" s="225"/>
      <c r="BK76" s="225"/>
      <c r="BL76" s="226"/>
      <c r="BM76" s="225"/>
      <c r="BN76" s="225"/>
      <c r="BO76" s="225"/>
      <c r="BP76" s="225"/>
      <c r="BQ76" s="225"/>
      <c r="BR76" s="225"/>
      <c r="BS76" s="225"/>
      <c r="BT76" s="225"/>
      <c r="BU76" s="225"/>
      <c r="BV76" s="225"/>
      <c r="BW76" s="225"/>
      <c r="BX76" s="225"/>
      <c r="BY76" s="225"/>
      <c r="BZ76" s="225"/>
      <c r="CA76" s="225"/>
      <c r="CB76" s="225"/>
      <c r="CC76" s="225"/>
      <c r="CD76" s="681"/>
      <c r="CE76" s="225"/>
      <c r="CF76" s="225"/>
      <c r="CG76" s="647"/>
      <c r="CH76" s="225"/>
      <c r="CI76" s="225"/>
      <c r="CJ76" s="225"/>
      <c r="CK76" s="225"/>
      <c r="CL76" s="225"/>
      <c r="CM76" s="225"/>
      <c r="CN76" s="225"/>
      <c r="CO76" s="225"/>
      <c r="CP76" s="225"/>
      <c r="CQ76" s="225"/>
      <c r="CR76" s="225"/>
      <c r="CS76" s="225"/>
      <c r="CT76" s="225"/>
      <c r="CU76" s="225"/>
    </row>
    <row r="77" spans="2:123" ht="3" customHeight="1">
      <c r="U77" s="215"/>
      <c r="W77" s="645">
        <f>'[1]１Q'!W77+'[1]２Q'!W77+'[1]３Q'!W77+'[1]４Q'!W77</f>
        <v>0</v>
      </c>
      <c r="BC77" s="646">
        <f t="shared" si="50"/>
        <v>0</v>
      </c>
      <c r="BD77" s="215"/>
      <c r="BE77" s="215"/>
      <c r="BR77" s="225"/>
      <c r="CD77" s="226"/>
      <c r="CG77" s="647"/>
    </row>
    <row r="78" spans="2:123" ht="18" hidden="1" customHeight="1">
      <c r="C78" s="225">
        <f>SUM(C9:C75)</f>
        <v>21030</v>
      </c>
      <c r="D78" s="225">
        <f t="shared" ref="D78:BO78" si="63">SUM(D9:D75)</f>
        <v>18763</v>
      </c>
      <c r="E78" s="225">
        <f t="shared" si="63"/>
        <v>713201</v>
      </c>
      <c r="F78" s="225">
        <f t="shared" si="63"/>
        <v>752994</v>
      </c>
      <c r="G78" s="225">
        <f t="shared" si="63"/>
        <v>7371</v>
      </c>
      <c r="H78" s="225">
        <f t="shared" si="63"/>
        <v>4177</v>
      </c>
      <c r="I78" s="225">
        <f t="shared" si="63"/>
        <v>507517</v>
      </c>
      <c r="J78" s="225">
        <f t="shared" si="63"/>
        <v>519065</v>
      </c>
      <c r="K78" s="225">
        <f t="shared" si="63"/>
        <v>9321</v>
      </c>
      <c r="L78" s="225">
        <f t="shared" si="63"/>
        <v>7074</v>
      </c>
      <c r="M78" s="225">
        <f t="shared" si="63"/>
        <v>691894</v>
      </c>
      <c r="N78" s="225">
        <f>SUM(N9:N75)</f>
        <v>708289</v>
      </c>
      <c r="O78" s="225">
        <f t="shared" si="63"/>
        <v>8108</v>
      </c>
      <c r="P78" s="225">
        <f t="shared" si="63"/>
        <v>3635</v>
      </c>
      <c r="Q78" s="225">
        <f t="shared" si="63"/>
        <v>102602</v>
      </c>
      <c r="R78" s="225">
        <f>SUM(R9:R75)</f>
        <v>114345</v>
      </c>
      <c r="S78" s="225">
        <f t="shared" si="63"/>
        <v>33632</v>
      </c>
      <c r="T78" s="225">
        <f>SUM(T9:T75)</f>
        <v>2128325</v>
      </c>
      <c r="U78" s="225">
        <f t="shared" si="63"/>
        <v>0</v>
      </c>
      <c r="V78" s="225">
        <f t="shared" si="63"/>
        <v>0</v>
      </c>
      <c r="W78" s="225">
        <f>SUM(W9:W75)</f>
        <v>6263</v>
      </c>
      <c r="X78" s="225">
        <f t="shared" si="63"/>
        <v>913</v>
      </c>
      <c r="Y78" s="225">
        <f t="shared" si="63"/>
        <v>363</v>
      </c>
      <c r="Z78" s="225">
        <f t="shared" si="63"/>
        <v>155</v>
      </c>
      <c r="AA78" s="225">
        <f t="shared" si="63"/>
        <v>2458</v>
      </c>
      <c r="AB78" s="225">
        <f t="shared" si="63"/>
        <v>348</v>
      </c>
      <c r="AC78" s="225">
        <f t="shared" si="63"/>
        <v>112</v>
      </c>
      <c r="AD78" s="225">
        <f t="shared" si="63"/>
        <v>83</v>
      </c>
      <c r="AE78" s="225">
        <f>SUM(AE9:AE75)</f>
        <v>1738</v>
      </c>
      <c r="AF78" s="225">
        <f t="shared" si="63"/>
        <v>78</v>
      </c>
      <c r="AG78" s="225">
        <f t="shared" si="63"/>
        <v>33</v>
      </c>
      <c r="AH78" s="225">
        <f t="shared" si="63"/>
        <v>359</v>
      </c>
      <c r="AI78" s="225">
        <f t="shared" si="63"/>
        <v>568</v>
      </c>
      <c r="AJ78" s="225">
        <f t="shared" si="63"/>
        <v>24</v>
      </c>
      <c r="AK78" s="225">
        <f t="shared" si="63"/>
        <v>17</v>
      </c>
      <c r="AL78" s="225">
        <f t="shared" si="63"/>
        <v>119</v>
      </c>
      <c r="AM78" s="225">
        <f t="shared" si="63"/>
        <v>2839</v>
      </c>
      <c r="AN78" s="225">
        <f t="shared" si="63"/>
        <v>153</v>
      </c>
      <c r="AO78" s="225">
        <f t="shared" si="63"/>
        <v>246</v>
      </c>
      <c r="AP78" s="225">
        <f t="shared" si="63"/>
        <v>296</v>
      </c>
      <c r="AQ78" s="225">
        <f t="shared" si="63"/>
        <v>1533</v>
      </c>
      <c r="AR78" s="225">
        <f t="shared" si="63"/>
        <v>84</v>
      </c>
      <c r="AS78" s="225">
        <f t="shared" si="63"/>
        <v>100</v>
      </c>
      <c r="AT78" s="225">
        <f t="shared" si="63"/>
        <v>163</v>
      </c>
      <c r="AU78" s="225">
        <f t="shared" si="63"/>
        <v>579</v>
      </c>
      <c r="AV78" s="225">
        <f t="shared" si="63"/>
        <v>51</v>
      </c>
      <c r="AW78" s="225">
        <f t="shared" si="63"/>
        <v>41</v>
      </c>
      <c r="AX78" s="225">
        <f t="shared" si="63"/>
        <v>12</v>
      </c>
      <c r="AY78" s="225">
        <f t="shared" si="63"/>
        <v>493</v>
      </c>
      <c r="AZ78" s="225">
        <f t="shared" si="63"/>
        <v>25</v>
      </c>
      <c r="BA78" s="225">
        <f t="shared" si="63"/>
        <v>16</v>
      </c>
      <c r="BB78" s="225">
        <f t="shared" si="63"/>
        <v>8</v>
      </c>
      <c r="BC78" s="225">
        <f>SUM(BC9:BC75)</f>
        <v>11419</v>
      </c>
      <c r="BD78" s="225">
        <f t="shared" si="63"/>
        <v>1195</v>
      </c>
      <c r="BE78" s="225">
        <f>SUM(BE9:BE75)</f>
        <v>683</v>
      </c>
      <c r="BF78" s="225">
        <f t="shared" si="63"/>
        <v>822</v>
      </c>
      <c r="BG78" s="225"/>
      <c r="BH78" s="225">
        <f>SUM(BH9:BH75)</f>
        <v>5052</v>
      </c>
      <c r="BI78" s="225">
        <f>SUM(BI9:BI75)</f>
        <v>481</v>
      </c>
      <c r="BJ78" s="225">
        <f t="shared" si="63"/>
        <v>245</v>
      </c>
      <c r="BK78" s="225">
        <f t="shared" si="63"/>
        <v>373</v>
      </c>
      <c r="BL78" s="226">
        <f t="shared" si="63"/>
        <v>0</v>
      </c>
      <c r="BM78" s="225">
        <f t="shared" si="63"/>
        <v>2098</v>
      </c>
      <c r="BN78" s="225">
        <f t="shared" si="63"/>
        <v>595</v>
      </c>
      <c r="BO78" s="225">
        <f t="shared" si="63"/>
        <v>1094</v>
      </c>
      <c r="BP78" s="225">
        <f t="shared" ref="BP78:CD78" si="64">SUM(BP9:BP75)</f>
        <v>279</v>
      </c>
      <c r="BQ78" s="225">
        <f t="shared" si="64"/>
        <v>4066</v>
      </c>
      <c r="BR78" s="225">
        <f t="shared" si="64"/>
        <v>0</v>
      </c>
      <c r="BS78" s="225">
        <f t="shared" si="64"/>
        <v>0</v>
      </c>
      <c r="BT78" s="225">
        <f t="shared" si="64"/>
        <v>6546</v>
      </c>
      <c r="BU78" s="225">
        <f t="shared" si="64"/>
        <v>1294</v>
      </c>
      <c r="BV78" s="225">
        <f t="shared" si="64"/>
        <v>2182</v>
      </c>
      <c r="BW78" s="225">
        <f t="shared" si="64"/>
        <v>477</v>
      </c>
      <c r="BX78" s="225">
        <f t="shared" si="64"/>
        <v>10499</v>
      </c>
      <c r="BY78" s="225"/>
      <c r="BZ78" s="225">
        <f>SUM(BZ9:BZ75)</f>
        <v>22892</v>
      </c>
      <c r="CA78" s="225">
        <f t="shared" si="64"/>
        <v>13579</v>
      </c>
      <c r="CB78" s="225">
        <f t="shared" si="64"/>
        <v>16193</v>
      </c>
      <c r="CC78" s="225">
        <f t="shared" si="64"/>
        <v>3053</v>
      </c>
      <c r="CD78" s="225">
        <f t="shared" si="64"/>
        <v>55717</v>
      </c>
      <c r="CE78" s="225"/>
      <c r="CF78" s="225"/>
      <c r="CG78" s="225">
        <f>SUM(CG9:CG75)</f>
        <v>3544</v>
      </c>
      <c r="CH78" s="225">
        <f>SUM(CH9:CH75)</f>
        <v>2496</v>
      </c>
      <c r="CI78" s="225">
        <f t="shared" ref="CI78:CU78" si="65">SUM(CI9:CI75)</f>
        <v>3</v>
      </c>
      <c r="CJ78" s="225">
        <f t="shared" si="65"/>
        <v>256</v>
      </c>
      <c r="CK78" s="225">
        <f t="shared" si="65"/>
        <v>789</v>
      </c>
      <c r="CL78" s="225">
        <f t="shared" si="65"/>
        <v>16333</v>
      </c>
      <c r="CM78" s="225">
        <f>SUM(CM9:CM75)</f>
        <v>1539</v>
      </c>
      <c r="CN78" s="225">
        <f t="shared" si="65"/>
        <v>1499</v>
      </c>
      <c r="CO78" s="225">
        <f t="shared" si="65"/>
        <v>0</v>
      </c>
      <c r="CP78" s="225">
        <f t="shared" si="65"/>
        <v>5</v>
      </c>
      <c r="CQ78" s="225">
        <f t="shared" si="65"/>
        <v>1</v>
      </c>
      <c r="CR78" s="225">
        <f t="shared" si="65"/>
        <v>0</v>
      </c>
      <c r="CS78" s="225">
        <f t="shared" si="65"/>
        <v>1</v>
      </c>
      <c r="CT78" s="225">
        <f t="shared" si="65"/>
        <v>18</v>
      </c>
      <c r="CU78" s="225">
        <f t="shared" si="65"/>
        <v>15</v>
      </c>
    </row>
    <row r="79" spans="2:123" ht="18" hidden="1" customHeight="1">
      <c r="C79" s="215" t="b">
        <f>C8=C78</f>
        <v>1</v>
      </c>
      <c r="D79" s="215" t="b">
        <f t="shared" ref="D79:BO79" si="66">D8=D78</f>
        <v>1</v>
      </c>
      <c r="E79" s="215" t="b">
        <f t="shared" si="66"/>
        <v>1</v>
      </c>
      <c r="F79" s="215" t="b">
        <f t="shared" si="66"/>
        <v>1</v>
      </c>
      <c r="G79" s="215" t="b">
        <f t="shared" si="66"/>
        <v>1</v>
      </c>
      <c r="H79" s="215" t="b">
        <f t="shared" si="66"/>
        <v>1</v>
      </c>
      <c r="I79" s="215" t="b">
        <f t="shared" si="66"/>
        <v>1</v>
      </c>
      <c r="J79" s="215" t="b">
        <f t="shared" si="66"/>
        <v>1</v>
      </c>
      <c r="K79" s="215" t="b">
        <f t="shared" si="66"/>
        <v>1</v>
      </c>
      <c r="L79" s="215" t="b">
        <f t="shared" si="66"/>
        <v>1</v>
      </c>
      <c r="M79" s="215" t="b">
        <f t="shared" si="66"/>
        <v>1</v>
      </c>
      <c r="N79" s="215" t="b">
        <f t="shared" si="66"/>
        <v>1</v>
      </c>
      <c r="O79" s="215" t="b">
        <f t="shared" si="66"/>
        <v>1</v>
      </c>
      <c r="P79" s="215" t="b">
        <f t="shared" si="66"/>
        <v>1</v>
      </c>
      <c r="Q79" s="215" t="b">
        <f t="shared" si="66"/>
        <v>1</v>
      </c>
      <c r="R79" s="215" t="b">
        <f t="shared" si="66"/>
        <v>1</v>
      </c>
      <c r="S79" s="215" t="b">
        <f t="shared" si="66"/>
        <v>1</v>
      </c>
      <c r="T79" s="215" t="b">
        <f t="shared" si="66"/>
        <v>1</v>
      </c>
      <c r="U79" s="215" t="b">
        <f t="shared" si="66"/>
        <v>1</v>
      </c>
      <c r="W79" s="215" t="b">
        <f>W8=W78</f>
        <v>1</v>
      </c>
      <c r="X79" s="215" t="b">
        <f t="shared" si="66"/>
        <v>1</v>
      </c>
      <c r="Y79" s="215" t="b">
        <f t="shared" si="66"/>
        <v>1</v>
      </c>
      <c r="Z79" s="215" t="b">
        <f t="shared" si="66"/>
        <v>1</v>
      </c>
      <c r="AA79" s="215" t="b">
        <f t="shared" si="66"/>
        <v>1</v>
      </c>
      <c r="AB79" s="215" t="b">
        <f t="shared" si="66"/>
        <v>1</v>
      </c>
      <c r="AC79" s="215" t="b">
        <f t="shared" si="66"/>
        <v>1</v>
      </c>
      <c r="AD79" s="215" t="b">
        <f t="shared" si="66"/>
        <v>1</v>
      </c>
      <c r="AE79" s="215" t="b">
        <f t="shared" si="66"/>
        <v>1</v>
      </c>
      <c r="AF79" s="215" t="b">
        <f t="shared" si="66"/>
        <v>1</v>
      </c>
      <c r="AG79" s="215" t="b">
        <f t="shared" si="66"/>
        <v>1</v>
      </c>
      <c r="AH79" s="215" t="b">
        <f t="shared" si="66"/>
        <v>1</v>
      </c>
      <c r="AI79" s="215" t="b">
        <f t="shared" si="66"/>
        <v>1</v>
      </c>
      <c r="AJ79" s="215" t="b">
        <f t="shared" si="66"/>
        <v>1</v>
      </c>
      <c r="AK79" s="215" t="b">
        <f t="shared" si="66"/>
        <v>1</v>
      </c>
      <c r="AL79" s="215" t="b">
        <f t="shared" si="66"/>
        <v>1</v>
      </c>
      <c r="AM79" s="215" t="b">
        <f t="shared" si="66"/>
        <v>1</v>
      </c>
      <c r="AN79" s="215" t="b">
        <f t="shared" si="66"/>
        <v>1</v>
      </c>
      <c r="AO79" s="215" t="b">
        <f t="shared" si="66"/>
        <v>1</v>
      </c>
      <c r="AP79" s="215" t="b">
        <f t="shared" si="66"/>
        <v>1</v>
      </c>
      <c r="AQ79" s="215" t="b">
        <f t="shared" si="66"/>
        <v>1</v>
      </c>
      <c r="AR79" s="215" t="b">
        <f t="shared" si="66"/>
        <v>1</v>
      </c>
      <c r="AS79" s="215" t="b">
        <f t="shared" si="66"/>
        <v>1</v>
      </c>
      <c r="AT79" s="215" t="b">
        <f t="shared" si="66"/>
        <v>1</v>
      </c>
      <c r="AU79" s="215" t="b">
        <f t="shared" si="66"/>
        <v>1</v>
      </c>
      <c r="AV79" s="215" t="b">
        <f t="shared" si="66"/>
        <v>1</v>
      </c>
      <c r="AW79" s="215" t="b">
        <f t="shared" si="66"/>
        <v>1</v>
      </c>
      <c r="AX79" s="215" t="b">
        <f t="shared" si="66"/>
        <v>1</v>
      </c>
      <c r="AY79" s="215" t="b">
        <f t="shared" si="66"/>
        <v>1</v>
      </c>
      <c r="AZ79" s="215" t="b">
        <f t="shared" si="66"/>
        <v>1</v>
      </c>
      <c r="BA79" s="215" t="b">
        <f t="shared" si="66"/>
        <v>1</v>
      </c>
      <c r="BB79" s="215" t="b">
        <f t="shared" si="66"/>
        <v>1</v>
      </c>
      <c r="BC79" s="215" t="b">
        <f t="shared" si="66"/>
        <v>1</v>
      </c>
      <c r="BD79" s="215" t="b">
        <f>BD8=BD78</f>
        <v>1</v>
      </c>
      <c r="BE79" s="215" t="b">
        <f t="shared" si="66"/>
        <v>1</v>
      </c>
      <c r="BF79" s="215" t="b">
        <f t="shared" si="66"/>
        <v>1</v>
      </c>
      <c r="BG79" s="215"/>
      <c r="BH79" s="215" t="b">
        <f t="shared" si="66"/>
        <v>1</v>
      </c>
      <c r="BI79" s="215" t="b">
        <f t="shared" si="66"/>
        <v>1</v>
      </c>
      <c r="BJ79" s="215" t="b">
        <f t="shared" si="66"/>
        <v>1</v>
      </c>
      <c r="BK79" s="215" t="b">
        <f t="shared" si="66"/>
        <v>1</v>
      </c>
      <c r="BL79" s="580" t="b">
        <f t="shared" si="66"/>
        <v>1</v>
      </c>
      <c r="BM79" s="215" t="b">
        <f t="shared" si="66"/>
        <v>1</v>
      </c>
      <c r="BN79" s="215" t="b">
        <f t="shared" si="66"/>
        <v>1</v>
      </c>
      <c r="BO79" s="215" t="b">
        <f t="shared" si="66"/>
        <v>1</v>
      </c>
      <c r="BP79" s="215" t="b">
        <f t="shared" ref="BP79:CD79" si="67">BP8=BP78</f>
        <v>1</v>
      </c>
      <c r="BQ79" s="215" t="b">
        <f t="shared" si="67"/>
        <v>1</v>
      </c>
      <c r="BR79" s="215" t="b">
        <f t="shared" si="67"/>
        <v>1</v>
      </c>
      <c r="BT79" s="215" t="b">
        <f t="shared" si="67"/>
        <v>1</v>
      </c>
      <c r="BU79" s="215" t="b">
        <f t="shared" si="67"/>
        <v>1</v>
      </c>
      <c r="BV79" s="215" t="b">
        <f t="shared" si="67"/>
        <v>1</v>
      </c>
      <c r="BW79" s="215" t="b">
        <f t="shared" si="67"/>
        <v>1</v>
      </c>
      <c r="BX79" s="215" t="b">
        <f t="shared" si="67"/>
        <v>1</v>
      </c>
      <c r="BZ79" s="215" t="b">
        <f>BZ8=BZ78</f>
        <v>1</v>
      </c>
      <c r="CA79" s="215" t="b">
        <f t="shared" si="67"/>
        <v>1</v>
      </c>
      <c r="CB79" s="215" t="b">
        <f t="shared" si="67"/>
        <v>1</v>
      </c>
      <c r="CC79" s="215" t="b">
        <f t="shared" si="67"/>
        <v>1</v>
      </c>
      <c r="CD79" s="215" t="b">
        <f t="shared" si="67"/>
        <v>1</v>
      </c>
      <c r="CG79" s="215" t="b">
        <f t="shared" ref="CG79:CU79" si="68">CG8=CG78</f>
        <v>1</v>
      </c>
      <c r="CH79" s="215" t="b">
        <f t="shared" si="68"/>
        <v>1</v>
      </c>
      <c r="CI79" s="215" t="b">
        <f t="shared" si="68"/>
        <v>1</v>
      </c>
      <c r="CJ79" s="215" t="b">
        <f t="shared" si="68"/>
        <v>1</v>
      </c>
      <c r="CK79" s="215" t="b">
        <f t="shared" si="68"/>
        <v>1</v>
      </c>
      <c r="CL79" s="215" t="b">
        <f t="shared" si="68"/>
        <v>1</v>
      </c>
      <c r="CM79" s="215" t="b">
        <f t="shared" si="68"/>
        <v>1</v>
      </c>
      <c r="CN79" s="215" t="b">
        <f t="shared" si="68"/>
        <v>1</v>
      </c>
      <c r="CO79" s="215" t="b">
        <f t="shared" si="68"/>
        <v>1</v>
      </c>
      <c r="CP79" s="215" t="b">
        <f t="shared" si="68"/>
        <v>1</v>
      </c>
      <c r="CQ79" s="215" t="b">
        <f t="shared" si="68"/>
        <v>1</v>
      </c>
      <c r="CR79" s="215" t="b">
        <f t="shared" si="68"/>
        <v>1</v>
      </c>
      <c r="CS79" s="215" t="b">
        <f t="shared" si="68"/>
        <v>1</v>
      </c>
      <c r="CT79" s="215" t="b">
        <f t="shared" si="68"/>
        <v>1</v>
      </c>
      <c r="CU79" s="215" t="b">
        <f t="shared" si="68"/>
        <v>1</v>
      </c>
    </row>
  </sheetData>
  <sheetProtection password="CC07" sheet="1" objects="1" scenarios="1" selectLockedCells="1" selectUnlockedCells="1"/>
  <mergeCells count="75">
    <mergeCell ref="DP1:DQ1"/>
    <mergeCell ref="DM5:DM7"/>
    <mergeCell ref="DN5:DN7"/>
    <mergeCell ref="DO5:DO7"/>
    <mergeCell ref="DP5:DP7"/>
    <mergeCell ref="DQ5:DQ7"/>
    <mergeCell ref="DR5:DS7"/>
    <mergeCell ref="CU6:CU7"/>
    <mergeCell ref="CM6:CM7"/>
    <mergeCell ref="CN6:CN7"/>
    <mergeCell ref="CC5:CC7"/>
    <mergeCell ref="CD5:CD7"/>
    <mergeCell ref="CL5:CL7"/>
    <mergeCell ref="CX5:CX7"/>
    <mergeCell ref="CY5:CY7"/>
    <mergeCell ref="CQ6:CQ7"/>
    <mergeCell ref="DH5:DH7"/>
    <mergeCell ref="CP6:CP7"/>
    <mergeCell ref="CO6:CO7"/>
    <mergeCell ref="CG6:CG7"/>
    <mergeCell ref="CH6:CH7"/>
    <mergeCell ref="CI6:CI7"/>
    <mergeCell ref="AQ5:AT5"/>
    <mergeCell ref="AU5:AX5"/>
    <mergeCell ref="AY5:BB5"/>
    <mergeCell ref="BC5:BF5"/>
    <mergeCell ref="BH5:BK5"/>
    <mergeCell ref="DI1:DJ1"/>
    <mergeCell ref="BO1:BQ1"/>
    <mergeCell ref="DA1:DB1"/>
    <mergeCell ref="DJ5:DJ7"/>
    <mergeCell ref="BO5:BO7"/>
    <mergeCell ref="BP5:BP7"/>
    <mergeCell ref="BQ5:BQ7"/>
    <mergeCell ref="BT5:BT7"/>
    <mergeCell ref="BU5:BU7"/>
    <mergeCell ref="BV5:BV7"/>
    <mergeCell ref="BW5:BW7"/>
    <mergeCell ref="BX5:BX7"/>
    <mergeCell ref="CJ6:CJ7"/>
    <mergeCell ref="CK6:CK7"/>
    <mergeCell ref="CB1:CD1"/>
    <mergeCell ref="DB5:DB7"/>
    <mergeCell ref="CS2:CU2"/>
    <mergeCell ref="C5:R5"/>
    <mergeCell ref="T5:T7"/>
    <mergeCell ref="W5:Z5"/>
    <mergeCell ref="AA5:AD5"/>
    <mergeCell ref="C6:F6"/>
    <mergeCell ref="G6:J6"/>
    <mergeCell ref="K6:N6"/>
    <mergeCell ref="O6:R6"/>
    <mergeCell ref="AC2:AD2"/>
    <mergeCell ref="AK2:AL2"/>
    <mergeCell ref="AS2:AT2"/>
    <mergeCell ref="BJ2:BK2"/>
    <mergeCell ref="CS6:CS7"/>
    <mergeCell ref="CT6:CT7"/>
    <mergeCell ref="CR6:CR7"/>
    <mergeCell ref="AE5:AH5"/>
    <mergeCell ref="DI5:DI7"/>
    <mergeCell ref="Q4:S4"/>
    <mergeCell ref="V4:AH4"/>
    <mergeCell ref="DF5:DF7"/>
    <mergeCell ref="DG5:DG7"/>
    <mergeCell ref="BM5:BM7"/>
    <mergeCell ref="BN5:BN7"/>
    <mergeCell ref="BZ5:BZ7"/>
    <mergeCell ref="CA5:CA7"/>
    <mergeCell ref="CB5:CB7"/>
    <mergeCell ref="CT4:CU4"/>
    <mergeCell ref="CZ5:CZ7"/>
    <mergeCell ref="DA5:DA7"/>
    <mergeCell ref="AI5:AL5"/>
    <mergeCell ref="AM5:AP5"/>
  </mergeCells>
  <phoneticPr fontId="4"/>
  <pageMargins left="0.78740157480314965" right="0.19685039370078741" top="0.19685039370078741" bottom="0.23622047244094491" header="0.27559055118110237" footer="0"/>
  <pageSetup paperSize="8" scale="61" fitToWidth="0" orientation="landscape" r:id="rId1"/>
  <headerFooter alignWithMargins="0"/>
  <rowBreaks count="1" manualBreakCount="1">
    <brk id="58" max="16383" man="1"/>
  </rowBreaks>
  <colBreaks count="3" manualBreakCount="3">
    <brk id="21" max="1048575" man="1"/>
    <brk id="63" max="1048575" man="1"/>
    <brk id="9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L83"/>
  <sheetViews>
    <sheetView view="pageBreakPreview" zoomScaleNormal="75" zoomScaleSheetLayoutView="100" workbookViewId="0">
      <pane xSplit="2" ySplit="8" topLeftCell="C9" activePane="bottomRight" state="frozen"/>
      <selection activeCell="L28" sqref="L28"/>
      <selection pane="topRight" activeCell="L28" sqref="L28"/>
      <selection pane="bottomLeft" activeCell="L28" sqref="L28"/>
      <selection pane="bottomRight" activeCell="C79" sqref="C79"/>
    </sheetView>
  </sheetViews>
  <sheetFormatPr defaultRowHeight="18" customHeight="1"/>
  <cols>
    <col min="1" max="1" width="1.625" style="1" customWidth="1"/>
    <col min="2" max="2" width="17.125" style="1" customWidth="1"/>
    <col min="3" max="4" width="14.625" style="1" customWidth="1"/>
    <col min="5" max="5" width="17.5" style="1" bestFit="1" customWidth="1"/>
    <col min="6" max="6" width="16.75" style="1" customWidth="1"/>
    <col min="7" max="8" width="12.625" style="1" customWidth="1"/>
    <col min="9" max="9" width="13.625" style="1" customWidth="1"/>
    <col min="10" max="10" width="16.625" style="1" customWidth="1"/>
    <col min="11" max="12" width="12.625" style="1" customWidth="1"/>
    <col min="13" max="13" width="13.625" style="1" customWidth="1"/>
    <col min="14" max="14" width="18.125" style="1" bestFit="1" customWidth="1"/>
    <col min="15" max="16" width="12.625" style="1" customWidth="1"/>
    <col min="17" max="17" width="15" style="1" customWidth="1"/>
    <col min="18" max="18" width="16.625" style="1" customWidth="1"/>
    <col min="19" max="19" width="13.625" style="1" customWidth="1"/>
    <col min="20" max="20" width="15.75" style="1" customWidth="1"/>
    <col min="21" max="21" width="1.375" style="321" customWidth="1"/>
    <col min="22" max="22" width="9.5" style="1" customWidth="1"/>
    <col min="23" max="23" width="7.625" style="710" customWidth="1"/>
    <col min="24" max="26" width="7" style="710" customWidth="1"/>
    <col min="27" max="27" width="7.625" style="710" customWidth="1"/>
    <col min="28" max="30" width="7" style="710" customWidth="1"/>
    <col min="31" max="31" width="7.625" style="710" customWidth="1"/>
    <col min="32" max="34" width="7" style="710" customWidth="1"/>
    <col min="35" max="35" width="7.625" style="710" customWidth="1"/>
    <col min="36" max="38" width="7" style="710" customWidth="1"/>
    <col min="39" max="39" width="7.625" style="710" customWidth="1"/>
    <col min="40" max="42" width="7" style="710" customWidth="1"/>
    <col min="43" max="43" width="7.625" style="710" customWidth="1"/>
    <col min="44" max="46" width="7" style="710" customWidth="1"/>
    <col min="47" max="47" width="7.625" style="710" customWidth="1"/>
    <col min="48" max="50" width="7" style="710" customWidth="1"/>
    <col min="51" max="51" width="7.625" style="710" customWidth="1"/>
    <col min="52" max="54" width="7" style="710" customWidth="1"/>
    <col min="55" max="55" width="7.625" style="710" customWidth="1"/>
    <col min="56" max="57" width="7.625" style="711" customWidth="1"/>
    <col min="58" max="58" width="7.625" style="710" customWidth="1"/>
    <col min="59" max="59" width="1.5" style="229" customWidth="1"/>
    <col min="60" max="60" width="8.875" style="1" customWidth="1"/>
    <col min="61" max="61" width="8.875" style="103" customWidth="1"/>
    <col min="62" max="63" width="8.875" style="1" customWidth="1"/>
    <col min="64" max="64" width="4.625" style="1" customWidth="1"/>
    <col min="65" max="65" width="2.5" style="1" customWidth="1"/>
    <col min="66" max="16384" width="9" style="1"/>
  </cols>
  <sheetData>
    <row r="1" spans="2:64" ht="18" customHeight="1">
      <c r="B1" s="5" t="s">
        <v>315</v>
      </c>
      <c r="R1" s="930" t="s">
        <v>317</v>
      </c>
      <c r="S1" s="930"/>
      <c r="T1" s="930"/>
      <c r="BH1" s="929" t="s">
        <v>317</v>
      </c>
      <c r="BI1" s="929"/>
      <c r="BJ1" s="929"/>
      <c r="BK1" s="929"/>
    </row>
    <row r="2" spans="2:64" ht="18" customHeight="1">
      <c r="B2" s="322" t="s">
        <v>0</v>
      </c>
      <c r="C2" s="5"/>
      <c r="D2" s="5"/>
      <c r="E2" s="5"/>
      <c r="F2" s="5"/>
      <c r="G2" s="5"/>
      <c r="H2" s="5"/>
      <c r="I2" s="5"/>
      <c r="J2" s="5"/>
      <c r="N2" s="5"/>
      <c r="R2" s="5"/>
      <c r="S2" s="95"/>
      <c r="T2" s="5"/>
      <c r="V2" s="323" t="s">
        <v>1</v>
      </c>
      <c r="W2" s="712"/>
      <c r="X2" s="712"/>
      <c r="Y2" s="712"/>
      <c r="Z2" s="712"/>
      <c r="AA2" s="713"/>
      <c r="AB2" s="713"/>
      <c r="AC2" s="924"/>
      <c r="AD2" s="924"/>
      <c r="AE2" s="712"/>
      <c r="AF2" s="712"/>
      <c r="AG2" s="712"/>
      <c r="AH2" s="712"/>
      <c r="AI2" s="713"/>
      <c r="AJ2" s="713"/>
      <c r="AK2" s="924"/>
      <c r="AL2" s="924"/>
      <c r="AM2" s="712"/>
      <c r="AN2" s="712"/>
      <c r="AO2" s="712"/>
      <c r="AP2" s="712"/>
      <c r="AQ2" s="713"/>
      <c r="AR2" s="713"/>
      <c r="AS2" s="924"/>
      <c r="AT2" s="924"/>
      <c r="AU2" s="714"/>
      <c r="AV2" s="714"/>
      <c r="AW2" s="714"/>
      <c r="AX2" s="714"/>
      <c r="AY2" s="713"/>
      <c r="AZ2" s="713"/>
      <c r="BA2" s="924"/>
      <c r="BB2" s="924"/>
      <c r="BC2" s="715"/>
      <c r="BD2" s="715"/>
      <c r="BE2" s="715"/>
      <c r="BF2" s="715"/>
      <c r="BG2" s="195"/>
      <c r="BH2" s="232"/>
      <c r="BI2" s="104"/>
      <c r="BJ2" s="822"/>
      <c r="BK2" s="822"/>
    </row>
    <row r="3" spans="2:64" ht="18" customHeight="1">
      <c r="B3" s="322"/>
      <c r="C3" s="5"/>
      <c r="D3" s="5"/>
      <c r="E3" s="5"/>
      <c r="F3" s="5"/>
      <c r="G3" s="5"/>
      <c r="H3" s="5"/>
      <c r="I3" s="5"/>
      <c r="J3" s="5"/>
      <c r="N3" s="5"/>
      <c r="R3" s="5"/>
      <c r="S3" s="95"/>
      <c r="T3" s="5"/>
      <c r="V3" s="323"/>
      <c r="W3" s="712"/>
      <c r="X3" s="712"/>
      <c r="Y3" s="712"/>
      <c r="Z3" s="712"/>
      <c r="AA3" s="713"/>
      <c r="AB3" s="713"/>
      <c r="AC3" s="713"/>
      <c r="AD3" s="713"/>
      <c r="AE3" s="712"/>
      <c r="AF3" s="712"/>
      <c r="AG3" s="712"/>
      <c r="AH3" s="712"/>
      <c r="AI3" s="713"/>
      <c r="AJ3" s="713"/>
      <c r="AK3" s="713"/>
      <c r="AL3" s="713"/>
      <c r="AM3" s="712"/>
      <c r="AN3" s="712"/>
      <c r="AO3" s="712"/>
      <c r="AP3" s="712"/>
      <c r="AQ3" s="713"/>
      <c r="AR3" s="713"/>
      <c r="AS3" s="713"/>
      <c r="AT3" s="713"/>
      <c r="AU3" s="714"/>
      <c r="AV3" s="714"/>
      <c r="AW3" s="714"/>
      <c r="AX3" s="714"/>
      <c r="AY3" s="713"/>
      <c r="AZ3" s="713"/>
      <c r="BA3" s="713"/>
      <c r="BB3" s="713"/>
      <c r="BC3" s="715"/>
      <c r="BD3" s="715"/>
      <c r="BE3" s="715"/>
      <c r="BF3" s="715"/>
      <c r="BG3" s="195"/>
      <c r="BH3" s="232"/>
      <c r="BI3" s="104"/>
      <c r="BJ3" s="232"/>
      <c r="BK3" s="232"/>
    </row>
    <row r="4" spans="2:64" ht="17.25" customHeight="1" thickBot="1">
      <c r="B4" s="48" t="s">
        <v>316</v>
      </c>
      <c r="C4" s="47"/>
      <c r="D4" s="47"/>
      <c r="E4" s="47"/>
      <c r="F4" s="10"/>
      <c r="G4" s="325" t="s">
        <v>116</v>
      </c>
      <c r="I4" s="10"/>
      <c r="J4" s="10"/>
      <c r="K4" s="233"/>
      <c r="L4" s="233"/>
      <c r="M4" s="233"/>
      <c r="N4" s="10"/>
      <c r="O4" s="233"/>
      <c r="P4" s="233"/>
      <c r="Q4" s="824"/>
      <c r="R4" s="824"/>
      <c r="S4" s="824"/>
      <c r="T4" s="10"/>
      <c r="V4" s="825" t="s">
        <v>118</v>
      </c>
      <c r="W4" s="826"/>
      <c r="X4" s="826"/>
      <c r="Y4" s="826"/>
      <c r="Z4" s="826"/>
      <c r="AA4" s="826"/>
      <c r="AB4" s="826"/>
      <c r="AC4" s="826"/>
      <c r="AD4" s="826"/>
      <c r="AE4" s="827"/>
      <c r="AF4" s="828"/>
      <c r="AG4" s="828"/>
      <c r="AH4" s="828"/>
      <c r="AI4" s="326" t="s">
        <v>238</v>
      </c>
      <c r="AJ4" s="713"/>
      <c r="AK4" s="713"/>
      <c r="AL4" s="713"/>
      <c r="AM4" s="716"/>
      <c r="AN4" s="327" t="s">
        <v>245</v>
      </c>
      <c r="AO4" s="716"/>
      <c r="AP4" s="716"/>
      <c r="AQ4" s="713"/>
      <c r="AR4" s="713"/>
      <c r="AS4" s="713"/>
      <c r="AT4" s="713"/>
      <c r="AU4" s="716"/>
      <c r="AV4" s="716"/>
      <c r="AW4" s="716"/>
      <c r="AX4" s="716"/>
      <c r="AY4" s="713"/>
      <c r="AZ4" s="713"/>
      <c r="BA4" s="713"/>
      <c r="BB4" s="713"/>
      <c r="BC4" s="716"/>
      <c r="BD4" s="716"/>
      <c r="BE4" s="716"/>
      <c r="BF4" s="716"/>
      <c r="BG4" s="13"/>
      <c r="BH4" s="12"/>
      <c r="BI4" s="12"/>
      <c r="BJ4" s="12"/>
      <c r="BK4" s="12"/>
    </row>
    <row r="5" spans="2:64" ht="18" customHeight="1" thickBot="1">
      <c r="B5" s="14" t="s">
        <v>3</v>
      </c>
      <c r="C5" s="831" t="s">
        <v>4</v>
      </c>
      <c r="D5" s="933"/>
      <c r="E5" s="933"/>
      <c r="F5" s="933"/>
      <c r="G5" s="933"/>
      <c r="H5" s="933"/>
      <c r="I5" s="933"/>
      <c r="J5" s="933"/>
      <c r="K5" s="933"/>
      <c r="L5" s="933"/>
      <c r="M5" s="933"/>
      <c r="N5" s="933"/>
      <c r="O5" s="933"/>
      <c r="P5" s="933"/>
      <c r="Q5" s="933"/>
      <c r="R5" s="934"/>
      <c r="S5" s="236" t="s">
        <v>5</v>
      </c>
      <c r="T5" s="935" t="s">
        <v>6</v>
      </c>
      <c r="V5" s="243" t="s">
        <v>7</v>
      </c>
      <c r="W5" s="940" t="s">
        <v>107</v>
      </c>
      <c r="X5" s="940"/>
      <c r="Y5" s="940"/>
      <c r="Z5" s="940"/>
      <c r="AA5" s="953" t="s">
        <v>12</v>
      </c>
      <c r="AB5" s="953"/>
      <c r="AC5" s="953"/>
      <c r="AD5" s="953"/>
      <c r="AE5" s="941" t="s">
        <v>8</v>
      </c>
      <c r="AF5" s="941"/>
      <c r="AG5" s="941"/>
      <c r="AH5" s="941"/>
      <c r="AI5" s="954" t="s">
        <v>12</v>
      </c>
      <c r="AJ5" s="954"/>
      <c r="AK5" s="954"/>
      <c r="AL5" s="954"/>
      <c r="AM5" s="943" t="s">
        <v>9</v>
      </c>
      <c r="AN5" s="943"/>
      <c r="AO5" s="943"/>
      <c r="AP5" s="943"/>
      <c r="AQ5" s="942" t="s">
        <v>12</v>
      </c>
      <c r="AR5" s="942"/>
      <c r="AS5" s="942"/>
      <c r="AT5" s="942"/>
      <c r="AU5" s="925" t="s">
        <v>10</v>
      </c>
      <c r="AV5" s="925"/>
      <c r="AW5" s="925"/>
      <c r="AX5" s="925"/>
      <c r="AY5" s="925" t="s">
        <v>12</v>
      </c>
      <c r="AZ5" s="925"/>
      <c r="BA5" s="925"/>
      <c r="BB5" s="925"/>
      <c r="BC5" s="931" t="s">
        <v>11</v>
      </c>
      <c r="BD5" s="931"/>
      <c r="BE5" s="931"/>
      <c r="BF5" s="932"/>
      <c r="BG5" s="328"/>
      <c r="BH5" s="926" t="s">
        <v>12</v>
      </c>
      <c r="BI5" s="927"/>
      <c r="BJ5" s="927"/>
      <c r="BK5" s="928"/>
    </row>
    <row r="6" spans="2:64" ht="18" customHeight="1">
      <c r="B6" s="16" t="s">
        <v>15</v>
      </c>
      <c r="C6" s="874" t="s">
        <v>106</v>
      </c>
      <c r="D6" s="938"/>
      <c r="E6" s="938"/>
      <c r="F6" s="939"/>
      <c r="G6" s="877" t="s">
        <v>13</v>
      </c>
      <c r="H6" s="938"/>
      <c r="I6" s="938"/>
      <c r="J6" s="939"/>
      <c r="K6" s="877" t="s">
        <v>140</v>
      </c>
      <c r="L6" s="938"/>
      <c r="M6" s="938"/>
      <c r="N6" s="939"/>
      <c r="O6" s="875" t="s">
        <v>16</v>
      </c>
      <c r="P6" s="938"/>
      <c r="Q6" s="938"/>
      <c r="R6" s="939"/>
      <c r="S6" s="237"/>
      <c r="T6" s="936"/>
      <c r="V6" s="15"/>
      <c r="W6" s="717"/>
      <c r="X6" s="947" t="s">
        <v>17</v>
      </c>
      <c r="Y6" s="948"/>
      <c r="Z6" s="949"/>
      <c r="AA6" s="718"/>
      <c r="AB6" s="950" t="s">
        <v>17</v>
      </c>
      <c r="AC6" s="951"/>
      <c r="AD6" s="952"/>
      <c r="AE6" s="719"/>
      <c r="AF6" s="947" t="s">
        <v>17</v>
      </c>
      <c r="AG6" s="948"/>
      <c r="AH6" s="949"/>
      <c r="AI6" s="720"/>
      <c r="AJ6" s="958" t="s">
        <v>17</v>
      </c>
      <c r="AK6" s="959"/>
      <c r="AL6" s="960"/>
      <c r="AM6" s="719"/>
      <c r="AN6" s="947" t="s">
        <v>17</v>
      </c>
      <c r="AO6" s="948"/>
      <c r="AP6" s="949"/>
      <c r="AQ6" s="721"/>
      <c r="AR6" s="950" t="s">
        <v>17</v>
      </c>
      <c r="AS6" s="951"/>
      <c r="AT6" s="952"/>
      <c r="AU6" s="719"/>
      <c r="AV6" s="944" t="s">
        <v>17</v>
      </c>
      <c r="AW6" s="945"/>
      <c r="AX6" s="946"/>
      <c r="AY6" s="720"/>
      <c r="AZ6" s="722" t="s">
        <v>17</v>
      </c>
      <c r="BA6" s="722"/>
      <c r="BB6" s="723"/>
      <c r="BC6" s="724"/>
      <c r="BD6" s="955" t="s">
        <v>17</v>
      </c>
      <c r="BE6" s="956"/>
      <c r="BF6" s="957"/>
      <c r="BG6" s="328"/>
      <c r="BH6" s="250"/>
      <c r="BI6" s="239" t="s">
        <v>17</v>
      </c>
      <c r="BJ6" s="220"/>
      <c r="BK6" s="240"/>
    </row>
    <row r="7" spans="2:64" ht="54.75" customHeight="1">
      <c r="B7" s="20" t="s">
        <v>18</v>
      </c>
      <c r="C7" s="330" t="s">
        <v>240</v>
      </c>
      <c r="D7" s="330" t="s">
        <v>241</v>
      </c>
      <c r="E7" s="331" t="s">
        <v>242</v>
      </c>
      <c r="F7" s="332" t="s">
        <v>22</v>
      </c>
      <c r="G7" s="333" t="s">
        <v>240</v>
      </c>
      <c r="H7" s="334" t="s">
        <v>241</v>
      </c>
      <c r="I7" s="331" t="s">
        <v>242</v>
      </c>
      <c r="J7" s="332" t="s">
        <v>22</v>
      </c>
      <c r="K7" s="333" t="s">
        <v>240</v>
      </c>
      <c r="L7" s="334" t="s">
        <v>241</v>
      </c>
      <c r="M7" s="331" t="s">
        <v>242</v>
      </c>
      <c r="N7" s="332" t="s">
        <v>22</v>
      </c>
      <c r="O7" s="333" t="s">
        <v>240</v>
      </c>
      <c r="P7" s="334" t="s">
        <v>241</v>
      </c>
      <c r="Q7" s="331" t="s">
        <v>242</v>
      </c>
      <c r="R7" s="332" t="s">
        <v>22</v>
      </c>
      <c r="S7" s="335" t="s">
        <v>240</v>
      </c>
      <c r="T7" s="937"/>
      <c r="V7" s="26" t="s">
        <v>23</v>
      </c>
      <c r="W7" s="725" t="s">
        <v>24</v>
      </c>
      <c r="X7" s="726" t="s">
        <v>25</v>
      </c>
      <c r="Y7" s="727" t="s">
        <v>26</v>
      </c>
      <c r="Z7" s="728" t="s">
        <v>27</v>
      </c>
      <c r="AA7" s="729" t="s">
        <v>24</v>
      </c>
      <c r="AB7" s="730" t="s">
        <v>25</v>
      </c>
      <c r="AC7" s="731" t="s">
        <v>26</v>
      </c>
      <c r="AD7" s="732" t="s">
        <v>164</v>
      </c>
      <c r="AE7" s="733" t="s">
        <v>24</v>
      </c>
      <c r="AF7" s="726" t="s">
        <v>25</v>
      </c>
      <c r="AG7" s="727" t="s">
        <v>26</v>
      </c>
      <c r="AH7" s="728" t="s">
        <v>27</v>
      </c>
      <c r="AI7" s="734" t="s">
        <v>24</v>
      </c>
      <c r="AJ7" s="730" t="s">
        <v>25</v>
      </c>
      <c r="AK7" s="731" t="s">
        <v>26</v>
      </c>
      <c r="AL7" s="735" t="s">
        <v>164</v>
      </c>
      <c r="AM7" s="736" t="s">
        <v>24</v>
      </c>
      <c r="AN7" s="726" t="s">
        <v>25</v>
      </c>
      <c r="AO7" s="727" t="s">
        <v>26</v>
      </c>
      <c r="AP7" s="728" t="s">
        <v>27</v>
      </c>
      <c r="AQ7" s="734" t="s">
        <v>24</v>
      </c>
      <c r="AR7" s="730" t="s">
        <v>25</v>
      </c>
      <c r="AS7" s="731" t="s">
        <v>26</v>
      </c>
      <c r="AT7" s="732" t="s">
        <v>164</v>
      </c>
      <c r="AU7" s="733" t="s">
        <v>24</v>
      </c>
      <c r="AV7" s="726" t="s">
        <v>25</v>
      </c>
      <c r="AW7" s="727" t="s">
        <v>26</v>
      </c>
      <c r="AX7" s="728" t="s">
        <v>27</v>
      </c>
      <c r="AY7" s="734" t="s">
        <v>24</v>
      </c>
      <c r="AZ7" s="730" t="s">
        <v>25</v>
      </c>
      <c r="BA7" s="731" t="s">
        <v>26</v>
      </c>
      <c r="BB7" s="732" t="s">
        <v>164</v>
      </c>
      <c r="BC7" s="737" t="s">
        <v>24</v>
      </c>
      <c r="BD7" s="738" t="s">
        <v>25</v>
      </c>
      <c r="BE7" s="739" t="s">
        <v>26</v>
      </c>
      <c r="BF7" s="740" t="s">
        <v>89</v>
      </c>
      <c r="BG7" s="199"/>
      <c r="BH7" s="336" t="s">
        <v>24</v>
      </c>
      <c r="BI7" s="241" t="s">
        <v>25</v>
      </c>
      <c r="BJ7" s="30" t="s">
        <v>26</v>
      </c>
      <c r="BK7" s="31" t="s">
        <v>27</v>
      </c>
    </row>
    <row r="8" spans="2:64" ht="18" customHeight="1" thickBot="1">
      <c r="B8" s="337" t="s">
        <v>74</v>
      </c>
      <c r="C8" s="338">
        <f>令和元年度累計!C8+平成３０年度末!C8</f>
        <v>332854</v>
      </c>
      <c r="D8" s="338">
        <f>令和元年度累計!D8+平成３０年度末!D8</f>
        <v>307856</v>
      </c>
      <c r="E8" s="338">
        <f>令和元年度累計!E8+平成３０年度末!E8</f>
        <v>8252129</v>
      </c>
      <c r="F8" s="339">
        <f>令和元年度累計!F8+平成３０年度末!F8</f>
        <v>9074719</v>
      </c>
      <c r="G8" s="340">
        <f>令和元年度累計!G8+平成３０年度末!G8</f>
        <v>89619</v>
      </c>
      <c r="H8" s="338">
        <f>令和元年度累計!H8+平成３０年度末!H8</f>
        <v>64233</v>
      </c>
      <c r="I8" s="338">
        <f>令和元年度累計!I8+平成３０年度末!I8</f>
        <v>4312211</v>
      </c>
      <c r="J8" s="339">
        <f>令和元年度累計!J8+平成３０年度末!J8</f>
        <v>4507100</v>
      </c>
      <c r="K8" s="340">
        <f>令和元年度累計!K8+平成３０年度末!K8</f>
        <v>131564</v>
      </c>
      <c r="L8" s="338">
        <f>令和元年度累計!L8+平成３０年度末!L8</f>
        <v>98602</v>
      </c>
      <c r="M8" s="338">
        <f>令和元年度累計!M8+平成３０年度末!M8</f>
        <v>5730005</v>
      </c>
      <c r="N8" s="339">
        <f>令和元年度累計!N8+平成３０年度末!N8</f>
        <v>6007794</v>
      </c>
      <c r="O8" s="340">
        <f>令和元年度累計!O8+平成３０年度末!O8</f>
        <v>114523</v>
      </c>
      <c r="P8" s="338">
        <f>令和元年度累計!P8+平成３０年度末!P8</f>
        <v>50887</v>
      </c>
      <c r="Q8" s="338">
        <f>令和元年度累計!Q8+平成３０年度末!Q8</f>
        <v>914695</v>
      </c>
      <c r="R8" s="339">
        <f>令和元年度累計!R8+平成３０年度末!R8</f>
        <v>1090007</v>
      </c>
      <c r="S8" s="341">
        <f>令和元年度累計!S8+平成３０年度末!S8</f>
        <v>453237</v>
      </c>
      <c r="T8" s="342">
        <f>令和元年度累計!T8+平成３０年度末!T8</f>
        <v>21132857</v>
      </c>
      <c r="U8" s="343"/>
      <c r="V8" s="297" t="s">
        <v>74</v>
      </c>
      <c r="W8" s="741">
        <f>令和元年度累計!W8+平成３０年度末!W8</f>
        <v>107584</v>
      </c>
      <c r="X8" s="741">
        <f>令和元年度累計!X8+平成３０年度末!X8</f>
        <v>11802</v>
      </c>
      <c r="Y8" s="741">
        <f>令和元年度累計!Y8+平成３０年度末!Y8</f>
        <v>7234</v>
      </c>
      <c r="Z8" s="742">
        <f>令和元年度累計!Z8+平成３０年度末!Z8</f>
        <v>3875</v>
      </c>
      <c r="AA8" s="743">
        <f>令和元年度累計!AA8</f>
        <v>2458</v>
      </c>
      <c r="AB8" s="744">
        <f>令和元年度累計!AB8</f>
        <v>348</v>
      </c>
      <c r="AC8" s="744">
        <f>令和元年度累計!AC8</f>
        <v>112</v>
      </c>
      <c r="AD8" s="745">
        <f>令和元年度累計!AD8</f>
        <v>83</v>
      </c>
      <c r="AE8" s="743">
        <f>令和元年度累計!AE8+平成３０年度末!AA8</f>
        <v>27459</v>
      </c>
      <c r="AF8" s="744">
        <f>令和元年度累計!AF8+平成３０年度末!AB8</f>
        <v>1285</v>
      </c>
      <c r="AG8" s="744">
        <f>令和元年度累計!AG8+平成３０年度末!AC8</f>
        <v>552</v>
      </c>
      <c r="AH8" s="745">
        <f>令和元年度累計!AH8+平成３０年度末!AD8</f>
        <v>3429</v>
      </c>
      <c r="AI8" s="746">
        <f>令和元年度累計!AI8</f>
        <v>568</v>
      </c>
      <c r="AJ8" s="741">
        <f>令和元年度累計!AJ8</f>
        <v>24</v>
      </c>
      <c r="AK8" s="741">
        <f>令和元年度累計!AK8</f>
        <v>17</v>
      </c>
      <c r="AL8" s="742">
        <f>令和元年度累計!AL8</f>
        <v>119</v>
      </c>
      <c r="AM8" s="746">
        <f>令和元年度累計!AM8+平成３０年度末!AE8</f>
        <v>35392</v>
      </c>
      <c r="AN8" s="746">
        <f>令和元年度累計!AN8+平成３０年度末!AF8</f>
        <v>1486</v>
      </c>
      <c r="AO8" s="746">
        <f>令和元年度累計!AO8+平成３０年度末!AG8</f>
        <v>3515</v>
      </c>
      <c r="AP8" s="745">
        <f>令和元年度累計!AP8+平成３０年度末!AH8</f>
        <v>2552</v>
      </c>
      <c r="AQ8" s="746">
        <f>令和元年度累計!AQ8</f>
        <v>1533</v>
      </c>
      <c r="AR8" s="741">
        <f>令和元年度累計!AR8</f>
        <v>84</v>
      </c>
      <c r="AS8" s="741">
        <f>令和元年度累計!AS8</f>
        <v>100</v>
      </c>
      <c r="AT8" s="745">
        <f>令和元年度累計!AT8</f>
        <v>163</v>
      </c>
      <c r="AU8" s="743">
        <f>令和元年度累計!AU8+平成３０年度末!AI8</f>
        <v>9348</v>
      </c>
      <c r="AV8" s="744">
        <f>令和元年度累計!AV8+平成３０年度末!AJ8</f>
        <v>682</v>
      </c>
      <c r="AW8" s="744">
        <f>令和元年度累計!AW8+平成３０年度末!AK8</f>
        <v>786</v>
      </c>
      <c r="AX8" s="745">
        <f>令和元年度累計!AX8+平成３０年度末!AL8</f>
        <v>134</v>
      </c>
      <c r="AY8" s="747">
        <f>令和元年度累計!AY8</f>
        <v>493</v>
      </c>
      <c r="AZ8" s="741">
        <f>令和元年度累計!AZ8</f>
        <v>25</v>
      </c>
      <c r="BA8" s="741">
        <f>令和元年度累計!BA8</f>
        <v>16</v>
      </c>
      <c r="BB8" s="745">
        <f>令和元年度累計!BB8</f>
        <v>8</v>
      </c>
      <c r="BC8" s="743">
        <f>令和元年度累計!BC8+平成３０年度末!AM8</f>
        <v>180133</v>
      </c>
      <c r="BD8" s="744">
        <f>令和元年度累計!BD8+平成３０年度末!AN8</f>
        <v>15255</v>
      </c>
      <c r="BE8" s="744">
        <f>令和元年度累計!BE8+平成３０年度末!AO8</f>
        <v>12087</v>
      </c>
      <c r="BF8" s="745">
        <f>令和元年度累計!BF8+平成３０年度末!AP8</f>
        <v>9990</v>
      </c>
      <c r="BG8" s="235"/>
      <c r="BH8" s="238">
        <f>令和元年度累計!BH8+平成３０年度末!AR8</f>
        <v>72161</v>
      </c>
      <c r="BI8" s="238">
        <f>令和元年度累計!BI8+平成３０年度末!AS8</f>
        <v>4009</v>
      </c>
      <c r="BJ8" s="238">
        <f>令和元年度累計!BJ8+平成３０年度末!AT8</f>
        <v>3239</v>
      </c>
      <c r="BK8" s="705">
        <f>令和元年度累計!BK8+平成３０年度末!AU8</f>
        <v>3380</v>
      </c>
    </row>
    <row r="9" spans="2:64" s="292" customFormat="1" ht="17.25" customHeight="1" thickTop="1">
      <c r="B9" s="296" t="s">
        <v>28</v>
      </c>
      <c r="C9" s="344">
        <f>令和元年度累計!C9+平成３０年度末!C9</f>
        <v>3278</v>
      </c>
      <c r="D9" s="344">
        <f>令和元年度累計!D9+平成３０年度末!D9</f>
        <v>3576</v>
      </c>
      <c r="E9" s="344">
        <f>令和元年度累計!E9+平成３０年度末!E9</f>
        <v>51989</v>
      </c>
      <c r="F9" s="345">
        <f>令和元年度累計!F9+平成３０年度末!F9</f>
        <v>61973</v>
      </c>
      <c r="G9" s="346">
        <f>令和元年度累計!G9+平成３０年度末!G9</f>
        <v>1192</v>
      </c>
      <c r="H9" s="344">
        <f>令和元年度累計!H9+平成３０年度末!H9</f>
        <v>901</v>
      </c>
      <c r="I9" s="344">
        <f>令和元年度累計!I9+平成３０年度末!I9</f>
        <v>30332</v>
      </c>
      <c r="J9" s="345">
        <f>令和元年度累計!J9+平成３０年度末!J9</f>
        <v>34501</v>
      </c>
      <c r="K9" s="346">
        <f>令和元年度累計!K9+平成３０年度末!K9</f>
        <v>1962</v>
      </c>
      <c r="L9" s="344">
        <f>令和元年度累計!L9+平成３０年度末!L9</f>
        <v>1251</v>
      </c>
      <c r="M9" s="344">
        <f>令和元年度累計!M9+平成３０年度末!M9</f>
        <v>41646</v>
      </c>
      <c r="N9" s="345">
        <f>令和元年度累計!N9+平成３０年度末!N9</f>
        <v>45917</v>
      </c>
      <c r="O9" s="346">
        <f>令和元年度累計!O9+平成３０年度末!O9</f>
        <v>1631</v>
      </c>
      <c r="P9" s="344">
        <f>令和元年度累計!P9+平成３０年度末!P9</f>
        <v>297</v>
      </c>
      <c r="Q9" s="344">
        <f>令和元年度累計!Q9+平成３０年度末!Q9</f>
        <v>2079</v>
      </c>
      <c r="R9" s="345">
        <f>令和元年度累計!R9+平成３０年度末!R9</f>
        <v>4589</v>
      </c>
      <c r="S9" s="347">
        <f>令和元年度累計!S9+平成３０年度末!S9</f>
        <v>2858</v>
      </c>
      <c r="T9" s="348">
        <f>令和元年度累計!T9+平成３０年度末!T9</f>
        <v>149838</v>
      </c>
      <c r="U9" s="349"/>
      <c r="V9" s="295" t="s">
        <v>28</v>
      </c>
      <c r="W9" s="748">
        <f>令和元年度累計!W9+平成３０年度末!W9</f>
        <v>1207</v>
      </c>
      <c r="X9" s="749">
        <f>令和元年度累計!X9+平成３０年度末!X9</f>
        <v>13</v>
      </c>
      <c r="Y9" s="749">
        <f>令和元年度累計!Y9+平成３０年度末!Y9</f>
        <v>3</v>
      </c>
      <c r="Z9" s="750">
        <f>令和元年度累計!Z9+平成３０年度末!Z9</f>
        <v>54</v>
      </c>
      <c r="AA9" s="751">
        <f>令和元年度累計!AA9</f>
        <v>41</v>
      </c>
      <c r="AB9" s="749">
        <f>令和元年度累計!AB9</f>
        <v>0</v>
      </c>
      <c r="AC9" s="749">
        <f>令和元年度累計!AC9</f>
        <v>0</v>
      </c>
      <c r="AD9" s="750">
        <f>令和元年度累計!AD9</f>
        <v>0</v>
      </c>
      <c r="AE9" s="751">
        <f>令和元年度累計!AE9+平成３０年度末!AA9</f>
        <v>392</v>
      </c>
      <c r="AF9" s="749">
        <f>令和元年度累計!AF9+平成３０年度末!AB9</f>
        <v>3</v>
      </c>
      <c r="AG9" s="749">
        <f>令和元年度累計!AG9+平成３０年度末!AC9</f>
        <v>1</v>
      </c>
      <c r="AH9" s="750">
        <f>令和元年度累計!AH9+平成３０年度末!AD9</f>
        <v>26</v>
      </c>
      <c r="AI9" s="752">
        <f>令和元年度累計!AI9</f>
        <v>14</v>
      </c>
      <c r="AJ9" s="749">
        <f>令和元年度累計!AJ9</f>
        <v>0</v>
      </c>
      <c r="AK9" s="749">
        <f>令和元年度累計!AK9</f>
        <v>0</v>
      </c>
      <c r="AL9" s="750">
        <f>令和元年度累計!AL9</f>
        <v>0</v>
      </c>
      <c r="AM9" s="751">
        <f>令和元年度累計!AM9+平成３０年度末!AE9</f>
        <v>473</v>
      </c>
      <c r="AN9" s="753">
        <f>令和元年度累計!AN9+平成３０年度末!AF9</f>
        <v>6</v>
      </c>
      <c r="AO9" s="753">
        <f>令和元年度累計!AO9+平成３０年度末!AG9</f>
        <v>7</v>
      </c>
      <c r="AP9" s="750">
        <f>令和元年度累計!AP9+平成３０年度末!AH9</f>
        <v>38</v>
      </c>
      <c r="AQ9" s="752">
        <f>令和元年度累計!AQ9</f>
        <v>28</v>
      </c>
      <c r="AR9" s="749">
        <f>令和元年度累計!AR9</f>
        <v>0</v>
      </c>
      <c r="AS9" s="749">
        <f>令和元年度累計!AS9</f>
        <v>0</v>
      </c>
      <c r="AT9" s="750">
        <f>令和元年度累計!AT9</f>
        <v>0</v>
      </c>
      <c r="AU9" s="751">
        <f>令和元年度累計!AU9+平成３０年度末!AI9</f>
        <v>0</v>
      </c>
      <c r="AV9" s="749">
        <f>令和元年度累計!AV9+平成３０年度末!AJ9</f>
        <v>0</v>
      </c>
      <c r="AW9" s="749">
        <f>令和元年度累計!AW9+平成３０年度末!AK9</f>
        <v>0</v>
      </c>
      <c r="AX9" s="750">
        <f>令和元年度累計!AX9+平成３０年度末!AL9</f>
        <v>0</v>
      </c>
      <c r="AY9" s="751">
        <f>令和元年度累計!AY9</f>
        <v>0</v>
      </c>
      <c r="AZ9" s="749">
        <f>令和元年度累計!AZ9+平成３０年度末!AZ9</f>
        <v>0</v>
      </c>
      <c r="BA9" s="749">
        <f>令和元年度累計!BA9</f>
        <v>0</v>
      </c>
      <c r="BB9" s="750">
        <f>令和元年度累計!BB9</f>
        <v>0</v>
      </c>
      <c r="BC9" s="754">
        <f>令和元年度累計!BC9+平成３０年度末!AM9</f>
        <v>2072</v>
      </c>
      <c r="BD9" s="755">
        <f>令和元年度累計!BD9+平成３０年度末!AN9</f>
        <v>22</v>
      </c>
      <c r="BE9" s="755">
        <f>令和元年度累計!BE9+平成３０年度末!AO9</f>
        <v>11</v>
      </c>
      <c r="BF9" s="756">
        <f>令和元年度累計!BF9+平成３０年度末!AP9</f>
        <v>118</v>
      </c>
      <c r="BG9" s="234"/>
      <c r="BH9" s="293">
        <f>令和元年度累計!BH9+平成３０年度末!AR9</f>
        <v>1246</v>
      </c>
      <c r="BI9" s="294">
        <f>令和元年度累計!BI9+平成３０年度末!AS9</f>
        <v>8</v>
      </c>
      <c r="BJ9" s="294">
        <f>令和元年度累計!BJ9+平成３０年度末!AT9</f>
        <v>3</v>
      </c>
      <c r="BK9" s="706">
        <f>令和元年度累計!BK9+平成３０年度末!AU9</f>
        <v>70</v>
      </c>
      <c r="BL9" s="161"/>
    </row>
    <row r="10" spans="2:64" s="292" customFormat="1" ht="17.25" customHeight="1">
      <c r="B10" s="125" t="s">
        <v>75</v>
      </c>
      <c r="C10" s="350">
        <f>令和元年度累計!C10+平成３０年度末!C10</f>
        <v>3242</v>
      </c>
      <c r="D10" s="350">
        <f>令和元年度累計!D10+平成３０年度末!D10</f>
        <v>2705</v>
      </c>
      <c r="E10" s="350">
        <f>令和元年度累計!E10+平成３０年度末!E10</f>
        <v>33376</v>
      </c>
      <c r="F10" s="351">
        <f>令和元年度累計!F10+平成３０年度末!F10</f>
        <v>41025</v>
      </c>
      <c r="G10" s="352">
        <f>令和元年度累計!G10+平成３０年度末!G10</f>
        <v>564</v>
      </c>
      <c r="H10" s="350">
        <f>令和元年度累計!H10+平成３０年度末!H10</f>
        <v>301</v>
      </c>
      <c r="I10" s="350">
        <f>令和元年度累計!I10+平成３０年度末!I10</f>
        <v>13428</v>
      </c>
      <c r="J10" s="351">
        <f>令和元年度累計!J10+平成３０年度末!J10</f>
        <v>14611</v>
      </c>
      <c r="K10" s="352">
        <f>令和元年度累計!K10+平成３０年度末!K10</f>
        <v>969</v>
      </c>
      <c r="L10" s="350">
        <f>令和元年度累計!L10+平成３０年度末!L10</f>
        <v>640</v>
      </c>
      <c r="M10" s="350">
        <f>令和元年度累計!M10+平成３０年度末!M10</f>
        <v>21010</v>
      </c>
      <c r="N10" s="351">
        <f>令和元年度累計!N10+平成３０年度末!N10</f>
        <v>22812</v>
      </c>
      <c r="O10" s="352">
        <f>令和元年度累計!O10+平成３０年度末!O10</f>
        <v>805</v>
      </c>
      <c r="P10" s="350">
        <f>令和元年度累計!P10+平成３０年度末!P10</f>
        <v>310</v>
      </c>
      <c r="Q10" s="350">
        <f>令和元年度累計!Q10+平成３０年度末!Q10</f>
        <v>4331</v>
      </c>
      <c r="R10" s="351">
        <f>令和元年度累計!R10+平成３０年度末!R10</f>
        <v>5888</v>
      </c>
      <c r="S10" s="353">
        <f>令和元年度累計!S10+平成３０年度末!S10</f>
        <v>150</v>
      </c>
      <c r="T10" s="354">
        <f>令和元年度累計!T10+平成３０年度末!T10</f>
        <v>84486</v>
      </c>
      <c r="U10" s="349"/>
      <c r="V10" s="125" t="s">
        <v>75</v>
      </c>
      <c r="W10" s="757">
        <f>令和元年度累計!W10+平成３０年度末!W10</f>
        <v>1521</v>
      </c>
      <c r="X10" s="758">
        <f>令和元年度累計!X10+平成３０年度末!X10</f>
        <v>357</v>
      </c>
      <c r="Y10" s="758">
        <f>令和元年度累計!Y10+平成３０年度末!Y10</f>
        <v>93</v>
      </c>
      <c r="Z10" s="759">
        <f>令和元年度累計!Z10+平成３０年度末!Z10</f>
        <v>178</v>
      </c>
      <c r="AA10" s="760">
        <f>令和元年度累計!AA10</f>
        <v>67</v>
      </c>
      <c r="AB10" s="758">
        <f>令和元年度累計!AB10</f>
        <v>18</v>
      </c>
      <c r="AC10" s="758">
        <f>令和元年度累計!AC10</f>
        <v>1</v>
      </c>
      <c r="AD10" s="759">
        <f>令和元年度累計!AD10</f>
        <v>3</v>
      </c>
      <c r="AE10" s="760">
        <f>令和元年度累計!AE10+平成３０年度末!AA10</f>
        <v>222</v>
      </c>
      <c r="AF10" s="758">
        <f>令和元年度累計!AF10+平成３０年度末!AB10</f>
        <v>28</v>
      </c>
      <c r="AG10" s="758">
        <f>令和元年度累計!AG10+平成３０年度末!AC10</f>
        <v>7</v>
      </c>
      <c r="AH10" s="759">
        <f>令和元年度累計!AH10+平成３０年度末!AD10</f>
        <v>16</v>
      </c>
      <c r="AI10" s="761">
        <f>令和元年度累計!AI10</f>
        <v>7</v>
      </c>
      <c r="AJ10" s="758">
        <f>令和元年度累計!AJ10</f>
        <v>0</v>
      </c>
      <c r="AK10" s="758">
        <f>令和元年度累計!AK10</f>
        <v>1</v>
      </c>
      <c r="AL10" s="759">
        <f>令和元年度累計!AL10</f>
        <v>0</v>
      </c>
      <c r="AM10" s="760">
        <f>令和元年度累計!AM10+平成３０年度末!AE10</f>
        <v>326</v>
      </c>
      <c r="AN10" s="762">
        <f>令和元年度累計!AN10+平成３０年度末!AF10</f>
        <v>42</v>
      </c>
      <c r="AO10" s="762">
        <f>令和元年度累計!AO10+平成３０年度末!AG10</f>
        <v>43</v>
      </c>
      <c r="AP10" s="759">
        <f>令和元年度累計!AP10+平成３０年度末!AH10</f>
        <v>13</v>
      </c>
      <c r="AQ10" s="761">
        <f>令和元年度累計!AQ10</f>
        <v>16</v>
      </c>
      <c r="AR10" s="758">
        <f>令和元年度累計!AR10</f>
        <v>2</v>
      </c>
      <c r="AS10" s="758">
        <f>令和元年度累計!AS10</f>
        <v>1</v>
      </c>
      <c r="AT10" s="759">
        <f>令和元年度累計!AT10</f>
        <v>0</v>
      </c>
      <c r="AU10" s="760">
        <f>令和元年度累計!AU10+平成３０年度末!AI10</f>
        <v>129</v>
      </c>
      <c r="AV10" s="758">
        <f>令和元年度累計!AV10+平成３０年度末!AJ10</f>
        <v>28</v>
      </c>
      <c r="AW10" s="758">
        <f>令和元年度累計!AW10+平成３０年度末!AK10</f>
        <v>15</v>
      </c>
      <c r="AX10" s="759">
        <f>令和元年度累計!AX10+平成３０年度末!AL10</f>
        <v>7</v>
      </c>
      <c r="AY10" s="760">
        <f>令和元年度累計!AY10</f>
        <v>2</v>
      </c>
      <c r="AZ10" s="758">
        <f>令和元年度累計!AZ10</f>
        <v>1</v>
      </c>
      <c r="BA10" s="758">
        <f>令和元年度累計!BA10</f>
        <v>1</v>
      </c>
      <c r="BB10" s="759">
        <f>令和元年度累計!BB10</f>
        <v>0</v>
      </c>
      <c r="BC10" s="763">
        <f>令和元年度累計!BC10+平成３０年度末!AM10</f>
        <v>2198</v>
      </c>
      <c r="BD10" s="764">
        <f>令和元年度累計!BD10+平成３０年度末!AN10</f>
        <v>455</v>
      </c>
      <c r="BE10" s="764">
        <f>令和元年度累計!BE10+平成３０年度末!AO10</f>
        <v>158</v>
      </c>
      <c r="BF10" s="765">
        <f>令和元年度累計!BF10+平成３０年度末!AP10</f>
        <v>214</v>
      </c>
      <c r="BG10" s="134"/>
      <c r="BH10" s="290">
        <f>令和元年度累計!BH10+平成３０年度末!AR10</f>
        <v>1104</v>
      </c>
      <c r="BI10" s="291">
        <f>令和元年度累計!BI10+平成３０年度末!AS10</f>
        <v>168</v>
      </c>
      <c r="BJ10" s="291">
        <f>令和元年度累計!BJ10+平成３０年度末!AT10</f>
        <v>29</v>
      </c>
      <c r="BK10" s="707">
        <f>令和元年度累計!BK10+平成３０年度末!AU10</f>
        <v>78</v>
      </c>
      <c r="BL10" s="161"/>
    </row>
    <row r="11" spans="2:64" s="292" customFormat="1" ht="17.25" customHeight="1">
      <c r="B11" s="125" t="s">
        <v>29</v>
      </c>
      <c r="C11" s="350">
        <f>令和元年度累計!C11+平成３０年度末!C11</f>
        <v>1124</v>
      </c>
      <c r="D11" s="350">
        <f>令和元年度累計!D11+平成３０年度末!D11</f>
        <v>2571</v>
      </c>
      <c r="E11" s="350">
        <f>令和元年度累計!E11+平成３０年度末!E11</f>
        <v>77371</v>
      </c>
      <c r="F11" s="351">
        <f>令和元年度累計!F11+平成３０年度末!F11</f>
        <v>85284</v>
      </c>
      <c r="G11" s="352">
        <f>令和元年度累計!G11+平成３０年度末!G11</f>
        <v>295</v>
      </c>
      <c r="H11" s="350">
        <f>令和元年度累計!H11+平成３０年度末!H11</f>
        <v>954</v>
      </c>
      <c r="I11" s="350">
        <f>令和元年度累計!I11+平成３０年度末!I11</f>
        <v>59217</v>
      </c>
      <c r="J11" s="351">
        <f>令和元年度累計!J11+平成３０年度末!J11</f>
        <v>62698</v>
      </c>
      <c r="K11" s="352">
        <f>令和元年度累計!K11+平成３０年度末!K11</f>
        <v>526</v>
      </c>
      <c r="L11" s="350">
        <f>令和元年度累計!L11+平成３０年度末!L11</f>
        <v>1271</v>
      </c>
      <c r="M11" s="350">
        <f>令和元年度累計!M11+平成３０年度末!M11</f>
        <v>88907</v>
      </c>
      <c r="N11" s="351">
        <f>令和元年度累計!N11+平成３０年度末!N11</f>
        <v>91616</v>
      </c>
      <c r="O11" s="352">
        <f>令和元年度累計!O11+平成３０年度末!O11</f>
        <v>347</v>
      </c>
      <c r="P11" s="350">
        <f>令和元年度累計!P11+平成３０年度末!P11</f>
        <v>288</v>
      </c>
      <c r="Q11" s="350">
        <f>令和元年度累計!Q11+平成３０年度末!Q11</f>
        <v>5103</v>
      </c>
      <c r="R11" s="351">
        <f>令和元年度累計!R11+平成３０年度末!R11</f>
        <v>5756</v>
      </c>
      <c r="S11" s="353">
        <f>令和元年度累計!S11+平成３０年度末!S11</f>
        <v>174</v>
      </c>
      <c r="T11" s="354">
        <f>令和元年度累計!T11+平成３０年度末!T11</f>
        <v>245528</v>
      </c>
      <c r="U11" s="349"/>
      <c r="V11" s="38" t="s">
        <v>29</v>
      </c>
      <c r="W11" s="757">
        <f>令和元年度累計!W11+平成３０年度末!W11</f>
        <v>1570</v>
      </c>
      <c r="X11" s="758">
        <f>令和元年度累計!X11+平成３０年度末!X11</f>
        <v>265</v>
      </c>
      <c r="Y11" s="758">
        <f>令和元年度累計!Y11+平成３０年度末!Y11</f>
        <v>134</v>
      </c>
      <c r="Z11" s="759">
        <f>令和元年度累計!Z11+平成３０年度末!Z11</f>
        <v>68</v>
      </c>
      <c r="AA11" s="760">
        <f>令和元年度累計!AA11</f>
        <v>35</v>
      </c>
      <c r="AB11" s="758">
        <f>令和元年度累計!AB11</f>
        <v>14</v>
      </c>
      <c r="AC11" s="758">
        <f>令和元年度累計!AC11</f>
        <v>3</v>
      </c>
      <c r="AD11" s="759">
        <f>令和元年度累計!AD11</f>
        <v>0</v>
      </c>
      <c r="AE11" s="760">
        <f>令和元年度累計!AE11+平成３０年度末!AA11</f>
        <v>571</v>
      </c>
      <c r="AF11" s="758">
        <f>令和元年度累計!AF11+平成３０年度末!AB11</f>
        <v>28</v>
      </c>
      <c r="AG11" s="758">
        <f>令和元年度累計!AG11+平成３０年度末!AC11</f>
        <v>32</v>
      </c>
      <c r="AH11" s="759">
        <f>令和元年度累計!AH11+平成３０年度末!AD11</f>
        <v>80</v>
      </c>
      <c r="AI11" s="761">
        <f>令和元年度累計!AI11</f>
        <v>9</v>
      </c>
      <c r="AJ11" s="758">
        <f>令和元年度累計!AJ11</f>
        <v>0</v>
      </c>
      <c r="AK11" s="758">
        <f>令和元年度累計!AK11</f>
        <v>0</v>
      </c>
      <c r="AL11" s="759">
        <f>令和元年度累計!AL11</f>
        <v>3</v>
      </c>
      <c r="AM11" s="760">
        <f>令和元年度累計!AM11+平成３０年度末!AE11</f>
        <v>772</v>
      </c>
      <c r="AN11" s="762">
        <f>令和元年度累計!AN11+平成３０年度末!AF11</f>
        <v>45</v>
      </c>
      <c r="AO11" s="762">
        <f>令和元年度累計!AO11+平成３０年度末!AG11</f>
        <v>131</v>
      </c>
      <c r="AP11" s="759">
        <f>令和元年度累計!AP11+平成３０年度末!AH11</f>
        <v>116</v>
      </c>
      <c r="AQ11" s="761">
        <f>令和元年度累計!AQ11</f>
        <v>20</v>
      </c>
      <c r="AR11" s="758">
        <f>令和元年度累計!AR11</f>
        <v>2</v>
      </c>
      <c r="AS11" s="758">
        <f>令和元年度累計!AS11</f>
        <v>1</v>
      </c>
      <c r="AT11" s="759">
        <f>令和元年度累計!AT11</f>
        <v>4</v>
      </c>
      <c r="AU11" s="760">
        <f>令和元年度累計!AU11+平成３０年度末!AI11</f>
        <v>93</v>
      </c>
      <c r="AV11" s="758">
        <f>令和元年度累計!AV11+平成３０年度末!AJ11</f>
        <v>7</v>
      </c>
      <c r="AW11" s="758">
        <f>令和元年度累計!AW11+平成３０年度末!AK11</f>
        <v>12</v>
      </c>
      <c r="AX11" s="759">
        <f>令和元年度累計!AX11+平成３０年度末!AL11</f>
        <v>5</v>
      </c>
      <c r="AY11" s="760">
        <f>令和元年度累計!AY11</f>
        <v>2</v>
      </c>
      <c r="AZ11" s="758">
        <f>令和元年度累計!AZ11</f>
        <v>0</v>
      </c>
      <c r="BA11" s="758">
        <f>令和元年度累計!BA11</f>
        <v>0</v>
      </c>
      <c r="BB11" s="759">
        <f>令和元年度累計!BB11</f>
        <v>1</v>
      </c>
      <c r="BC11" s="763">
        <f>令和元年度累計!BC11+平成３０年度末!AM11</f>
        <v>3006</v>
      </c>
      <c r="BD11" s="764">
        <f>令和元年度累計!BD11+平成３０年度末!AN11</f>
        <v>345</v>
      </c>
      <c r="BE11" s="764">
        <f>令和元年度累計!BE11+平成３０年度末!AO11</f>
        <v>309</v>
      </c>
      <c r="BF11" s="765">
        <f>令和元年度累計!BF11+平成３０年度末!AP11</f>
        <v>269</v>
      </c>
      <c r="BG11" s="134"/>
      <c r="BH11" s="290">
        <f>令和元年度累計!BH11+平成３０年度末!AR11</f>
        <v>1185</v>
      </c>
      <c r="BI11" s="291">
        <f>令和元年度累計!BI11+平成３０年度末!AS11</f>
        <v>141</v>
      </c>
      <c r="BJ11" s="291">
        <f>令和元年度累計!BJ11+平成３０年度末!AT11</f>
        <v>117</v>
      </c>
      <c r="BK11" s="707">
        <f>令和元年度累計!BK11+平成３０年度末!AU11</f>
        <v>120</v>
      </c>
      <c r="BL11" s="161"/>
    </row>
    <row r="12" spans="2:64" s="292" customFormat="1" ht="17.25" customHeight="1">
      <c r="B12" s="125" t="s">
        <v>30</v>
      </c>
      <c r="C12" s="350">
        <f>令和元年度累計!C12+平成３０年度末!C12</f>
        <v>767</v>
      </c>
      <c r="D12" s="350">
        <f>令和元年度累計!D12+平成３０年度末!D12</f>
        <v>1356</v>
      </c>
      <c r="E12" s="350">
        <f>令和元年度累計!E12+平成３０年度末!E12</f>
        <v>67991</v>
      </c>
      <c r="F12" s="351">
        <f>令和元年度累計!F12+平成３０年度末!F12</f>
        <v>72066</v>
      </c>
      <c r="G12" s="352">
        <f>令和元年度累計!G12+平成３０年度末!G12</f>
        <v>410</v>
      </c>
      <c r="H12" s="350">
        <f>令和元年度累計!H12+平成３０年度末!H12</f>
        <v>602</v>
      </c>
      <c r="I12" s="350">
        <f>令和元年度累計!I12+平成３０年度末!I12</f>
        <v>95293</v>
      </c>
      <c r="J12" s="351">
        <f>令和元年度累計!J12+平成３０年度末!J12</f>
        <v>97314</v>
      </c>
      <c r="K12" s="352">
        <f>令和元年度累計!K12+平成３０年度末!K12</f>
        <v>618</v>
      </c>
      <c r="L12" s="350">
        <f>令和元年度累計!L12+平成３０年度末!L12</f>
        <v>729</v>
      </c>
      <c r="M12" s="350">
        <f>令和元年度累計!M12+平成３０年度末!M12</f>
        <v>109829</v>
      </c>
      <c r="N12" s="351">
        <f>令和元年度累計!N12+平成３０年度末!N12</f>
        <v>112256</v>
      </c>
      <c r="O12" s="352">
        <f>令和元年度累計!O12+平成３０年度末!O12</f>
        <v>483</v>
      </c>
      <c r="P12" s="350">
        <f>令和元年度累計!P12+平成３０年度末!P12</f>
        <v>462</v>
      </c>
      <c r="Q12" s="350">
        <f>令和元年度累計!Q12+平成３０年度末!Q12</f>
        <v>31854</v>
      </c>
      <c r="R12" s="351">
        <f>令和元年度累計!R12+平成３０年度末!R12</f>
        <v>32934</v>
      </c>
      <c r="S12" s="353">
        <f>令和元年度累計!S12+平成３０年度末!S12</f>
        <v>1104</v>
      </c>
      <c r="T12" s="354">
        <f>令和元年度累計!T12+平成３０年度末!T12</f>
        <v>315674</v>
      </c>
      <c r="U12" s="349"/>
      <c r="V12" s="38" t="s">
        <v>30</v>
      </c>
      <c r="W12" s="757">
        <f>令和元年度累計!W12+平成３０年度末!W12</f>
        <v>646</v>
      </c>
      <c r="X12" s="758">
        <f>令和元年度累計!X12+平成３０年度末!X12</f>
        <v>63</v>
      </c>
      <c r="Y12" s="758">
        <f>令和元年度累計!Y12+平成３０年度末!Y12</f>
        <v>30</v>
      </c>
      <c r="Z12" s="759">
        <f>令和元年度累計!Z12+平成３０年度末!Z12</f>
        <v>59</v>
      </c>
      <c r="AA12" s="760">
        <f>令和元年度累計!AA12</f>
        <v>6</v>
      </c>
      <c r="AB12" s="758">
        <f>令和元年度累計!AB12</f>
        <v>2</v>
      </c>
      <c r="AC12" s="758">
        <f>令和元年度累計!AC12</f>
        <v>0</v>
      </c>
      <c r="AD12" s="759">
        <f>令和元年度累計!AD12</f>
        <v>1</v>
      </c>
      <c r="AE12" s="760">
        <f>令和元年度累計!AE12+平成３０年度末!AA12</f>
        <v>338</v>
      </c>
      <c r="AF12" s="758">
        <f>令和元年度累計!AF12+平成３０年度末!AB12</f>
        <v>10</v>
      </c>
      <c r="AG12" s="758">
        <f>令和元年度累計!AG12+平成３０年度末!AC12</f>
        <v>6</v>
      </c>
      <c r="AH12" s="759">
        <f>令和元年度累計!AH12+平成３０年度末!AD12</f>
        <v>22</v>
      </c>
      <c r="AI12" s="761">
        <f>令和元年度累計!AI12</f>
        <v>4</v>
      </c>
      <c r="AJ12" s="758">
        <f>令和元年度累計!AJ12</f>
        <v>1</v>
      </c>
      <c r="AK12" s="758">
        <f>令和元年度累計!AK12</f>
        <v>0</v>
      </c>
      <c r="AL12" s="759">
        <f>令和元年度累計!AL12</f>
        <v>0</v>
      </c>
      <c r="AM12" s="760">
        <f>令和元年度累計!AM12+平成３０年度末!AE12</f>
        <v>411</v>
      </c>
      <c r="AN12" s="762">
        <f>令和元年度累計!AN12+平成３０年度末!AF12</f>
        <v>14</v>
      </c>
      <c r="AO12" s="762">
        <f>令和元年度累計!AO12+平成３０年度末!AG12</f>
        <v>30</v>
      </c>
      <c r="AP12" s="759">
        <f>令和元年度累計!AP12+平成３０年度末!AH12</f>
        <v>24</v>
      </c>
      <c r="AQ12" s="761">
        <f>令和元年度累計!AQ12</f>
        <v>11</v>
      </c>
      <c r="AR12" s="758">
        <f>令和元年度累計!AR12</f>
        <v>1</v>
      </c>
      <c r="AS12" s="758">
        <f>令和元年度累計!AS12</f>
        <v>1</v>
      </c>
      <c r="AT12" s="759">
        <f>令和元年度累計!AT12</f>
        <v>1</v>
      </c>
      <c r="AU12" s="760">
        <f>令和元年度累計!AU12+平成３０年度末!AI12</f>
        <v>146</v>
      </c>
      <c r="AV12" s="758">
        <f>令和元年度累計!AV12+平成３０年度末!AJ12</f>
        <v>19</v>
      </c>
      <c r="AW12" s="758">
        <f>令和元年度累計!AW12+平成３０年度末!AK12</f>
        <v>9</v>
      </c>
      <c r="AX12" s="759">
        <f>令和元年度累計!AX12+平成３０年度末!AL12</f>
        <v>3</v>
      </c>
      <c r="AY12" s="760">
        <f>令和元年度累計!AY12</f>
        <v>2</v>
      </c>
      <c r="AZ12" s="758">
        <f>令和元年度累計!AZ12</f>
        <v>0</v>
      </c>
      <c r="BA12" s="758">
        <f>令和元年度累計!BA12</f>
        <v>0</v>
      </c>
      <c r="BB12" s="759">
        <f>令和元年度累計!BB12</f>
        <v>0</v>
      </c>
      <c r="BC12" s="763">
        <f>令和元年度累計!BC12+平成３０年度末!AM12</f>
        <v>1541</v>
      </c>
      <c r="BD12" s="764">
        <f>令和元年度累計!BD12+平成３０年度末!AN12</f>
        <v>106</v>
      </c>
      <c r="BE12" s="764">
        <f>令和元年度累計!BE12+平成３０年度末!AO12</f>
        <v>75</v>
      </c>
      <c r="BF12" s="765">
        <f>令和元年度累計!BF12+平成３０年度末!AP12</f>
        <v>108</v>
      </c>
      <c r="BG12" s="134"/>
      <c r="BH12" s="290">
        <f>令和元年度累計!BH12+平成３０年度末!AR12</f>
        <v>596</v>
      </c>
      <c r="BI12" s="291">
        <f>令和元年度累計!BI12+平成３０年度末!AS12</f>
        <v>35</v>
      </c>
      <c r="BJ12" s="291">
        <f>令和元年度累計!BJ12+平成３０年度末!AT12</f>
        <v>20</v>
      </c>
      <c r="BK12" s="707">
        <f>令和元年度累計!BK12+平成３０年度末!AU12</f>
        <v>26</v>
      </c>
      <c r="BL12" s="161"/>
    </row>
    <row r="13" spans="2:64" s="292" customFormat="1" ht="17.25" customHeight="1">
      <c r="B13" s="125" t="s">
        <v>31</v>
      </c>
      <c r="C13" s="350">
        <f>令和元年度累計!C13+平成３０年度末!C13</f>
        <v>3970</v>
      </c>
      <c r="D13" s="350">
        <f>令和元年度累計!D13+平成３０年度末!D13</f>
        <v>3205</v>
      </c>
      <c r="E13" s="350">
        <f>令和元年度累計!E13+平成３０年度末!E13</f>
        <v>33876</v>
      </c>
      <c r="F13" s="351">
        <f>令和元年度累計!F13+平成３０年度末!F13</f>
        <v>42636</v>
      </c>
      <c r="G13" s="352">
        <f>令和元年度累計!G13+平成３０年度末!G13</f>
        <v>670</v>
      </c>
      <c r="H13" s="350">
        <f>令和元年度累計!H13+平成３０年度末!H13</f>
        <v>518</v>
      </c>
      <c r="I13" s="350">
        <f>令和元年度累計!I13+平成３０年度末!I13</f>
        <v>8364</v>
      </c>
      <c r="J13" s="351">
        <f>令和元年度累計!J13+平成３０年度末!J13</f>
        <v>9884</v>
      </c>
      <c r="K13" s="352">
        <f>令和元年度累計!K13+平成３０年度末!K13</f>
        <v>855</v>
      </c>
      <c r="L13" s="350">
        <f>令和元年度累計!L13+平成３０年度末!L13</f>
        <v>630</v>
      </c>
      <c r="M13" s="350">
        <f>令和元年度累計!M13+平成３０年度末!M13</f>
        <v>16600</v>
      </c>
      <c r="N13" s="351">
        <f>令和元年度累計!N13+平成３０年度末!N13</f>
        <v>18319</v>
      </c>
      <c r="O13" s="352">
        <f>令和元年度累計!O13+平成３０年度末!O13</f>
        <v>364</v>
      </c>
      <c r="P13" s="350">
        <f>令和元年度累計!P13+平成３０年度末!P13</f>
        <v>121</v>
      </c>
      <c r="Q13" s="350">
        <f>令和元年度累計!Q13+平成３０年度末!Q13</f>
        <v>223</v>
      </c>
      <c r="R13" s="351">
        <f>令和元年度累計!R13+平成３０年度末!R13</f>
        <v>710</v>
      </c>
      <c r="S13" s="353">
        <f>令和元年度累計!S13+平成３０年度末!S13</f>
        <v>232</v>
      </c>
      <c r="T13" s="354">
        <f>令和元年度累計!T13+平成３０年度末!T13</f>
        <v>71781</v>
      </c>
      <c r="U13" s="349"/>
      <c r="V13" s="38" t="s">
        <v>31</v>
      </c>
      <c r="W13" s="757">
        <f>令和元年度累計!W13+平成３０年度末!W13</f>
        <v>1053</v>
      </c>
      <c r="X13" s="758">
        <f>令和元年度累計!X13+平成３０年度末!X13</f>
        <v>247</v>
      </c>
      <c r="Y13" s="758">
        <f>令和元年度累計!Y13+平成３０年度末!Y13</f>
        <v>93</v>
      </c>
      <c r="Z13" s="759">
        <f>令和元年度累計!Z13+平成３０年度末!Z13</f>
        <v>209</v>
      </c>
      <c r="AA13" s="760">
        <f>令和元年度累計!AA13</f>
        <v>35</v>
      </c>
      <c r="AB13" s="758">
        <f>令和元年度累計!AB13</f>
        <v>9</v>
      </c>
      <c r="AC13" s="758">
        <f>令和元年度累計!AC13</f>
        <v>3</v>
      </c>
      <c r="AD13" s="759">
        <f>令和元年度累計!AD13</f>
        <v>4</v>
      </c>
      <c r="AE13" s="760">
        <f>令和元年度累計!AE13+平成３０年度末!AA13</f>
        <v>141</v>
      </c>
      <c r="AF13" s="758">
        <f>令和元年度累計!AF13+平成３０年度末!AB13</f>
        <v>16</v>
      </c>
      <c r="AG13" s="758">
        <f>令和元年度累計!AG13+平成３０年度末!AC13</f>
        <v>3</v>
      </c>
      <c r="AH13" s="759">
        <f>令和元年度累計!AH13+平成３０年度末!AD13</f>
        <v>9</v>
      </c>
      <c r="AI13" s="761">
        <f>令和元年度累計!AI13</f>
        <v>3</v>
      </c>
      <c r="AJ13" s="758">
        <f>令和元年度累計!AJ13</f>
        <v>2</v>
      </c>
      <c r="AK13" s="758">
        <f>令和元年度累計!AK13</f>
        <v>0</v>
      </c>
      <c r="AL13" s="759">
        <f>令和元年度累計!AL13</f>
        <v>0</v>
      </c>
      <c r="AM13" s="760">
        <f>令和元年度累計!AM13+平成３０年度末!AE13</f>
        <v>161</v>
      </c>
      <c r="AN13" s="762">
        <f>令和元年度累計!AN13+平成３０年度末!AF13</f>
        <v>19</v>
      </c>
      <c r="AO13" s="762">
        <f>令和元年度累計!AO13+平成３０年度末!AG13</f>
        <v>34</v>
      </c>
      <c r="AP13" s="759">
        <f>令和元年度累計!AP13+平成３０年度末!AH13</f>
        <v>24</v>
      </c>
      <c r="AQ13" s="761">
        <f>令和元年度累計!AQ13</f>
        <v>13</v>
      </c>
      <c r="AR13" s="758">
        <f>令和元年度累計!AR13</f>
        <v>1</v>
      </c>
      <c r="AS13" s="758">
        <f>令和元年度累計!AS13</f>
        <v>6</v>
      </c>
      <c r="AT13" s="759">
        <f>令和元年度累計!AT13</f>
        <v>1</v>
      </c>
      <c r="AU13" s="760">
        <f>令和元年度累計!AU13+平成３０年度末!AI13</f>
        <v>11</v>
      </c>
      <c r="AV13" s="758">
        <f>令和元年度累計!AV13+平成３０年度末!AJ13</f>
        <v>2</v>
      </c>
      <c r="AW13" s="758">
        <f>令和元年度累計!AW13+平成３０年度末!AK13</f>
        <v>4</v>
      </c>
      <c r="AX13" s="759">
        <f>令和元年度累計!AX13+平成３０年度末!AL13</f>
        <v>0</v>
      </c>
      <c r="AY13" s="760">
        <f>令和元年度累計!AY13</f>
        <v>1</v>
      </c>
      <c r="AZ13" s="758">
        <f>令和元年度累計!AZ13</f>
        <v>0</v>
      </c>
      <c r="BA13" s="758">
        <f>令和元年度累計!BA13</f>
        <v>0</v>
      </c>
      <c r="BB13" s="759">
        <f>令和元年度累計!BB13</f>
        <v>0</v>
      </c>
      <c r="BC13" s="763">
        <f>令和元年度累計!BC13+平成３０年度末!AM13</f>
        <v>1366</v>
      </c>
      <c r="BD13" s="764">
        <f>令和元年度累計!BD13+平成３０年度末!AN13</f>
        <v>284</v>
      </c>
      <c r="BE13" s="764">
        <f>令和元年度累計!BE13+平成３０年度末!AO13</f>
        <v>134</v>
      </c>
      <c r="BF13" s="765">
        <f>令和元年度累計!BF13+平成３０年度末!AP13</f>
        <v>242</v>
      </c>
      <c r="BG13" s="134"/>
      <c r="BH13" s="290">
        <f>令和元年度累計!BH13+平成３０年度末!AR13</f>
        <v>543</v>
      </c>
      <c r="BI13" s="291">
        <f>令和元年度累計!BI13+平成３０年度末!AS13</f>
        <v>76</v>
      </c>
      <c r="BJ13" s="291">
        <f>令和元年度累計!BJ13+平成３０年度末!AT13</f>
        <v>25</v>
      </c>
      <c r="BK13" s="707">
        <f>令和元年度累計!BK13+平成３０年度末!AU13</f>
        <v>108</v>
      </c>
      <c r="BL13" s="161"/>
    </row>
    <row r="14" spans="2:64" s="292" customFormat="1" ht="17.25" customHeight="1">
      <c r="B14" s="125" t="s">
        <v>32</v>
      </c>
      <c r="C14" s="350">
        <f>令和元年度累計!C14+平成３０年度末!C14</f>
        <v>3857</v>
      </c>
      <c r="D14" s="350">
        <f>令和元年度累計!D14+平成３０年度末!D14</f>
        <v>4088</v>
      </c>
      <c r="E14" s="350">
        <f>令和元年度累計!E14+平成３０年度末!E14</f>
        <v>46432</v>
      </c>
      <c r="F14" s="351">
        <f>令和元年度累計!F14+平成３０年度末!F14</f>
        <v>56482</v>
      </c>
      <c r="G14" s="352">
        <f>令和元年度累計!G14+平成３０年度末!G14</f>
        <v>1271</v>
      </c>
      <c r="H14" s="350">
        <f>令和元年度累計!H14+平成３０年度末!H14</f>
        <v>810</v>
      </c>
      <c r="I14" s="350">
        <f>令和元年度累計!I14+平成３０年度末!I14</f>
        <v>23644</v>
      </c>
      <c r="J14" s="351">
        <f>令和元年度累計!J14+平成３０年度末!J14</f>
        <v>26153</v>
      </c>
      <c r="K14" s="352">
        <f>令和元年度累計!K14+平成３０年度末!K14</f>
        <v>1120</v>
      </c>
      <c r="L14" s="350">
        <f>令和元年度累計!L14+平成３０年度末!L14</f>
        <v>948</v>
      </c>
      <c r="M14" s="350">
        <f>令和元年度累計!M14+平成３０年度末!M14</f>
        <v>22988</v>
      </c>
      <c r="N14" s="351">
        <f>令和元年度累計!N14+平成３０年度末!N14</f>
        <v>25435</v>
      </c>
      <c r="O14" s="352">
        <f>令和元年度累計!O14+平成３０年度末!O14</f>
        <v>823</v>
      </c>
      <c r="P14" s="350">
        <f>令和元年度累計!P14+平成３０年度末!P14</f>
        <v>553</v>
      </c>
      <c r="Q14" s="350">
        <f>令和元年度累計!Q14+平成３０年度末!Q14</f>
        <v>5987</v>
      </c>
      <c r="R14" s="351">
        <f>令和元年度累計!R14+平成３０年度末!R14</f>
        <v>7363</v>
      </c>
      <c r="S14" s="353">
        <f>令和元年度累計!S14+平成３０年度末!S14</f>
        <v>825</v>
      </c>
      <c r="T14" s="354">
        <f>令和元年度累計!T14+平成３０年度末!T14</f>
        <v>116258</v>
      </c>
      <c r="U14" s="349"/>
      <c r="V14" s="38" t="s">
        <v>32</v>
      </c>
      <c r="W14" s="757">
        <f>令和元年度累計!W14+平成３０年度末!W14</f>
        <v>1915</v>
      </c>
      <c r="X14" s="758">
        <f>令和元年度累計!X14+平成３０年度末!X14</f>
        <v>424</v>
      </c>
      <c r="Y14" s="758">
        <f>令和元年度累計!Y14+平成３０年度末!Y14</f>
        <v>282</v>
      </c>
      <c r="Z14" s="759">
        <f>令和元年度累計!Z14+平成３０年度末!Z14</f>
        <v>107</v>
      </c>
      <c r="AA14" s="760">
        <f>令和元年度累計!AA14</f>
        <v>50</v>
      </c>
      <c r="AB14" s="758">
        <f>令和元年度累計!AB14</f>
        <v>18</v>
      </c>
      <c r="AC14" s="758">
        <f>令和元年度累計!AC14</f>
        <v>4</v>
      </c>
      <c r="AD14" s="759">
        <f>令和元年度累計!AD14</f>
        <v>3</v>
      </c>
      <c r="AE14" s="760">
        <f>令和元年度累計!AE14+平成３０年度末!AA14</f>
        <v>412</v>
      </c>
      <c r="AF14" s="758">
        <f>令和元年度累計!AF14+平成３０年度末!AB14</f>
        <v>26</v>
      </c>
      <c r="AG14" s="758">
        <f>令和元年度累計!AG14+平成３０年度末!AC14</f>
        <v>17</v>
      </c>
      <c r="AH14" s="759">
        <f>令和元年度累計!AH14+平成３０年度末!AD14</f>
        <v>71</v>
      </c>
      <c r="AI14" s="761">
        <f>令和元年度累計!AI14</f>
        <v>8</v>
      </c>
      <c r="AJ14" s="758">
        <f>令和元年度累計!AJ14</f>
        <v>2</v>
      </c>
      <c r="AK14" s="758">
        <f>令和元年度累計!AK14</f>
        <v>6</v>
      </c>
      <c r="AL14" s="759">
        <f>令和元年度累計!AL14</f>
        <v>7</v>
      </c>
      <c r="AM14" s="760">
        <f>令和元年度累計!AM14+平成３０年度末!AE14</f>
        <v>450</v>
      </c>
      <c r="AN14" s="762">
        <f>令和元年度累計!AN14+平成３０年度末!AF14</f>
        <v>23</v>
      </c>
      <c r="AO14" s="762">
        <f>令和元年度累計!AO14+平成３０年度末!AG14</f>
        <v>122</v>
      </c>
      <c r="AP14" s="759">
        <f>令和元年度累計!AP14+平成３０年度末!AH14</f>
        <v>55</v>
      </c>
      <c r="AQ14" s="761">
        <f>令和元年度累計!AQ14</f>
        <v>17</v>
      </c>
      <c r="AR14" s="758">
        <f>令和元年度累計!AR14</f>
        <v>1</v>
      </c>
      <c r="AS14" s="758">
        <f>令和元年度累計!AS14</f>
        <v>1</v>
      </c>
      <c r="AT14" s="759">
        <f>令和元年度累計!AT14</f>
        <v>1</v>
      </c>
      <c r="AU14" s="760">
        <f>令和元年度累計!AU14+平成３０年度末!AI14</f>
        <v>182</v>
      </c>
      <c r="AV14" s="758">
        <f>令和元年度累計!AV14+平成３０年度末!AJ14</f>
        <v>30</v>
      </c>
      <c r="AW14" s="758">
        <f>令和元年度累計!AW14+平成３０年度末!AK14</f>
        <v>41</v>
      </c>
      <c r="AX14" s="759">
        <f>令和元年度累計!AX14+平成３０年度末!AL14</f>
        <v>1</v>
      </c>
      <c r="AY14" s="760">
        <f>令和元年度累計!AY14</f>
        <v>8</v>
      </c>
      <c r="AZ14" s="758">
        <f>令和元年度累計!AZ14</f>
        <v>1</v>
      </c>
      <c r="BA14" s="758">
        <f>令和元年度累計!BA14</f>
        <v>4</v>
      </c>
      <c r="BB14" s="759">
        <f>令和元年度累計!BB14</f>
        <v>0</v>
      </c>
      <c r="BC14" s="763">
        <f>令和元年度累計!BC14+平成３０年度末!AM14</f>
        <v>2959</v>
      </c>
      <c r="BD14" s="764">
        <f>令和元年度累計!BD14+平成３０年度末!AN14</f>
        <v>503</v>
      </c>
      <c r="BE14" s="764">
        <f>令和元年度累計!BE14+平成３０年度末!AO14</f>
        <v>462</v>
      </c>
      <c r="BF14" s="765">
        <f>令和元年度累計!BF14+平成３０年度末!AP14</f>
        <v>234</v>
      </c>
      <c r="BG14" s="134"/>
      <c r="BH14" s="290">
        <f>令和元年度累計!BH14+平成３０年度末!AR14</f>
        <v>1113</v>
      </c>
      <c r="BI14" s="291">
        <f>令和元年度累計!BI14+平成３０年度末!AS14</f>
        <v>132</v>
      </c>
      <c r="BJ14" s="291">
        <f>令和元年度累計!BJ14+平成３０年度末!AT14</f>
        <v>146</v>
      </c>
      <c r="BK14" s="707">
        <f>令和元年度累計!BK14+平成３０年度末!AU14</f>
        <v>90</v>
      </c>
      <c r="BL14" s="161"/>
    </row>
    <row r="15" spans="2:64" s="292" customFormat="1" ht="17.25" customHeight="1">
      <c r="B15" s="125" t="s">
        <v>33</v>
      </c>
      <c r="C15" s="350">
        <f>令和元年度累計!C15+平成３０年度末!C15</f>
        <v>2502</v>
      </c>
      <c r="D15" s="350">
        <f>令和元年度累計!D15+平成３０年度末!D15</f>
        <v>2784</v>
      </c>
      <c r="E15" s="350">
        <f>令和元年度累計!E15+平成３０年度末!E15</f>
        <v>71156</v>
      </c>
      <c r="F15" s="351">
        <f>令和元年度累計!F15+平成３０年度末!F15</f>
        <v>77302</v>
      </c>
      <c r="G15" s="352">
        <f>令和元年度累計!G15+平成３０年度末!G15</f>
        <v>777</v>
      </c>
      <c r="H15" s="350">
        <f>令和元年度累計!H15+平成３０年度末!H15</f>
        <v>661</v>
      </c>
      <c r="I15" s="350">
        <f>令和元年度累計!I15+平成３０年度末!I15</f>
        <v>51221</v>
      </c>
      <c r="J15" s="351">
        <f>令和元年度累計!J15+平成３０年度末!J15</f>
        <v>52821</v>
      </c>
      <c r="K15" s="352">
        <f>令和元年度累計!K15+平成３０年度末!K15</f>
        <v>638</v>
      </c>
      <c r="L15" s="350">
        <f>令和元年度累計!L15+平成３０年度末!L15</f>
        <v>886</v>
      </c>
      <c r="M15" s="350">
        <f>令和元年度累計!M15+平成３０年度末!M15</f>
        <v>51839</v>
      </c>
      <c r="N15" s="351">
        <f>令和元年度累計!N15+平成３０年度末!N15</f>
        <v>53452</v>
      </c>
      <c r="O15" s="352">
        <f>令和元年度累計!O15+平成３０年度末!O15</f>
        <v>1527</v>
      </c>
      <c r="P15" s="350">
        <f>令和元年度累計!P15+平成３０年度末!P15</f>
        <v>582</v>
      </c>
      <c r="Q15" s="350">
        <f>令和元年度累計!Q15+平成３０年度末!Q15</f>
        <v>17928</v>
      </c>
      <c r="R15" s="351">
        <f>令和元年度累計!R15+平成３０年度末!R15</f>
        <v>20076</v>
      </c>
      <c r="S15" s="353">
        <f>令和元年度累計!S15+平成３０年度末!S15</f>
        <v>269</v>
      </c>
      <c r="T15" s="354">
        <f>令和元年度累計!T15+平成３０年度末!T15</f>
        <v>203920</v>
      </c>
      <c r="U15" s="349"/>
      <c r="V15" s="38" t="s">
        <v>33</v>
      </c>
      <c r="W15" s="757">
        <f>令和元年度累計!W15+平成３０年度末!W15</f>
        <v>823</v>
      </c>
      <c r="X15" s="758">
        <f>令和元年度累計!X15+平成３０年度末!X15</f>
        <v>69</v>
      </c>
      <c r="Y15" s="758">
        <f>令和元年度累計!Y15+平成３０年度末!Y15</f>
        <v>52</v>
      </c>
      <c r="Z15" s="759">
        <f>令和元年度累計!Z15+平成３０年度末!Z15</f>
        <v>15</v>
      </c>
      <c r="AA15" s="760">
        <f>令和元年度累計!AA15</f>
        <v>25</v>
      </c>
      <c r="AB15" s="758">
        <f>令和元年度累計!AB15</f>
        <v>1</v>
      </c>
      <c r="AC15" s="758">
        <f>令和元年度累計!AC15</f>
        <v>0</v>
      </c>
      <c r="AD15" s="759">
        <f>令和元年度累計!AD15</f>
        <v>0</v>
      </c>
      <c r="AE15" s="760">
        <f>令和元年度累計!AE15+平成３０年度末!AA15</f>
        <v>278</v>
      </c>
      <c r="AF15" s="758">
        <f>令和元年度累計!AF15+平成３０年度末!AB15</f>
        <v>18</v>
      </c>
      <c r="AG15" s="758">
        <f>令和元年度累計!AG15+平成３０年度末!AC15</f>
        <v>5</v>
      </c>
      <c r="AH15" s="759">
        <f>令和元年度累計!AH15+平成３０年度末!AD15</f>
        <v>14</v>
      </c>
      <c r="AI15" s="761">
        <f>令和元年度累計!AI15</f>
        <v>9</v>
      </c>
      <c r="AJ15" s="758">
        <f>令和元年度累計!AJ15</f>
        <v>0</v>
      </c>
      <c r="AK15" s="758">
        <f>令和元年度累計!AK15</f>
        <v>0</v>
      </c>
      <c r="AL15" s="759">
        <f>令和元年度累計!AL15</f>
        <v>1</v>
      </c>
      <c r="AM15" s="760">
        <f>令和元年度累計!AM15+平成３０年度末!AE15</f>
        <v>306</v>
      </c>
      <c r="AN15" s="762">
        <f>令和元年度累計!AN15+平成３０年度末!AF15</f>
        <v>9</v>
      </c>
      <c r="AO15" s="762">
        <f>令和元年度累計!AO15+平成３０年度末!AG15</f>
        <v>24</v>
      </c>
      <c r="AP15" s="759">
        <f>令和元年度累計!AP15+平成３０年度末!AH15</f>
        <v>24</v>
      </c>
      <c r="AQ15" s="761">
        <f>令和元年度累計!AQ15</f>
        <v>14</v>
      </c>
      <c r="AR15" s="758">
        <f>令和元年度累計!AR15</f>
        <v>0</v>
      </c>
      <c r="AS15" s="758">
        <f>令和元年度累計!AS15</f>
        <v>0</v>
      </c>
      <c r="AT15" s="759">
        <f>令和元年度累計!AT15</f>
        <v>0</v>
      </c>
      <c r="AU15" s="760">
        <f>令和元年度累計!AU15+平成３０年度末!AI15</f>
        <v>113</v>
      </c>
      <c r="AV15" s="758">
        <f>令和元年度累計!AV15+平成３０年度末!AJ15</f>
        <v>6</v>
      </c>
      <c r="AW15" s="758">
        <f>令和元年度累計!AW15+平成３０年度末!AK15</f>
        <v>7</v>
      </c>
      <c r="AX15" s="759">
        <f>令和元年度累計!AX15+平成３０年度末!AL15</f>
        <v>1</v>
      </c>
      <c r="AY15" s="760">
        <f>令和元年度累計!AY15</f>
        <v>1</v>
      </c>
      <c r="AZ15" s="758">
        <f>令和元年度累計!AZ15</f>
        <v>0</v>
      </c>
      <c r="BA15" s="758">
        <f>令和元年度累計!BA15</f>
        <v>0</v>
      </c>
      <c r="BB15" s="759">
        <f>令和元年度累計!BB15</f>
        <v>0</v>
      </c>
      <c r="BC15" s="763">
        <f>令和元年度累計!BC15+平成３０年度末!AM15</f>
        <v>1520</v>
      </c>
      <c r="BD15" s="764">
        <f>令和元年度累計!BD15+平成３０年度末!AN15</f>
        <v>102</v>
      </c>
      <c r="BE15" s="764">
        <f>令和元年度累計!BE15+平成３０年度末!AO15</f>
        <v>88</v>
      </c>
      <c r="BF15" s="765">
        <f>令和元年度累計!BF15+平成３０年度末!AP15</f>
        <v>54</v>
      </c>
      <c r="BG15" s="134"/>
      <c r="BH15" s="290">
        <f>令和元年度累計!BH15+平成３０年度末!AR15</f>
        <v>600</v>
      </c>
      <c r="BI15" s="291">
        <f>令和元年度累計!BI15+平成３０年度末!AS15</f>
        <v>27</v>
      </c>
      <c r="BJ15" s="291">
        <f>令和元年度累計!BJ15+平成３０年度末!AT15</f>
        <v>19</v>
      </c>
      <c r="BK15" s="707">
        <f>令和元年度累計!BK15+平成３０年度末!AU15</f>
        <v>8</v>
      </c>
      <c r="BL15" s="161"/>
    </row>
    <row r="16" spans="2:64" s="292" customFormat="1" ht="17.25" customHeight="1">
      <c r="B16" s="125" t="s">
        <v>34</v>
      </c>
      <c r="C16" s="350">
        <f>令和元年度累計!C16+平成３０年度末!C16</f>
        <v>5611</v>
      </c>
      <c r="D16" s="350">
        <f>令和元年度累計!D16+平成３０年度末!D16</f>
        <v>4033</v>
      </c>
      <c r="E16" s="350">
        <f>令和元年度累計!E16+平成３０年度末!E16</f>
        <v>102762</v>
      </c>
      <c r="F16" s="351">
        <f>令和元年度累計!F16+平成３０年度末!F16</f>
        <v>113006</v>
      </c>
      <c r="G16" s="352">
        <f>令和元年度累計!G16+平成３０年度末!G16</f>
        <v>2233</v>
      </c>
      <c r="H16" s="350">
        <f>令和元年度累計!H16+平成３０年度末!H16</f>
        <v>689</v>
      </c>
      <c r="I16" s="350">
        <f>令和元年度累計!I16+平成３０年度末!I16</f>
        <v>48488</v>
      </c>
      <c r="J16" s="351">
        <f>令和元年度累計!J16+平成３０年度末!J16</f>
        <v>51630</v>
      </c>
      <c r="K16" s="352">
        <f>令和元年度累計!K16+平成３０年度末!K16</f>
        <v>2405</v>
      </c>
      <c r="L16" s="350">
        <f>令和元年度累計!L16+平成３０年度末!L16</f>
        <v>1204</v>
      </c>
      <c r="M16" s="350">
        <f>令和元年度累計!M16+平成３０年度末!M16</f>
        <v>82758</v>
      </c>
      <c r="N16" s="351">
        <f>令和元年度累計!N16+平成３０年度末!N16</f>
        <v>86487</v>
      </c>
      <c r="O16" s="352">
        <f>令和元年度累計!O16+平成３０年度末!O16</f>
        <v>802</v>
      </c>
      <c r="P16" s="350">
        <f>令和元年度累計!P16+平成３０年度末!P16</f>
        <v>387</v>
      </c>
      <c r="Q16" s="350">
        <f>令和元年度累計!Q16+平成３０年度末!Q16</f>
        <v>10350</v>
      </c>
      <c r="R16" s="351">
        <f>令和元年度累計!R16+平成３０年度末!R16</f>
        <v>11570</v>
      </c>
      <c r="S16" s="353">
        <f>令和元年度累計!S16+平成３０年度末!S16</f>
        <v>803</v>
      </c>
      <c r="T16" s="354">
        <f>令和元年度累計!T16+平成３０年度末!T16</f>
        <v>263496</v>
      </c>
      <c r="U16" s="349"/>
      <c r="V16" s="38" t="s">
        <v>34</v>
      </c>
      <c r="W16" s="757">
        <f>令和元年度累計!W16+平成３０年度末!W16</f>
        <v>2156</v>
      </c>
      <c r="X16" s="758">
        <f>令和元年度累計!X16+平成３０年度末!X16</f>
        <v>430</v>
      </c>
      <c r="Y16" s="758">
        <f>令和元年度累計!Y16+平成３０年度末!Y16</f>
        <v>233</v>
      </c>
      <c r="Z16" s="759">
        <f>令和元年度累計!Z16+平成３０年度末!Z16</f>
        <v>181</v>
      </c>
      <c r="AA16" s="760">
        <f>令和元年度累計!AA16</f>
        <v>61</v>
      </c>
      <c r="AB16" s="758">
        <f>令和元年度累計!AB16</f>
        <v>3</v>
      </c>
      <c r="AC16" s="758">
        <f>令和元年度累計!AC16</f>
        <v>1</v>
      </c>
      <c r="AD16" s="759">
        <f>令和元年度累計!AD16</f>
        <v>2</v>
      </c>
      <c r="AE16" s="760">
        <f>令和元年度累計!AE16+平成３０年度末!AA16</f>
        <v>420</v>
      </c>
      <c r="AF16" s="758">
        <f>令和元年度累計!AF16+平成３０年度末!AB16</f>
        <v>20</v>
      </c>
      <c r="AG16" s="758">
        <f>令和元年度累計!AG16+平成３０年度末!AC16</f>
        <v>17</v>
      </c>
      <c r="AH16" s="759">
        <f>令和元年度累計!AH16+平成３０年度末!AD16</f>
        <v>28</v>
      </c>
      <c r="AI16" s="761">
        <f>令和元年度累計!AI16</f>
        <v>5</v>
      </c>
      <c r="AJ16" s="758">
        <f>令和元年度累計!AJ16</f>
        <v>0</v>
      </c>
      <c r="AK16" s="758">
        <f>令和元年度累計!AK16</f>
        <v>0</v>
      </c>
      <c r="AL16" s="759">
        <f>令和元年度累計!AL16</f>
        <v>2</v>
      </c>
      <c r="AM16" s="760">
        <f>令和元年度累計!AM16+平成３０年度末!AE16</f>
        <v>701</v>
      </c>
      <c r="AN16" s="762">
        <f>令和元年度累計!AN16+平成３０年度末!AF16</f>
        <v>40</v>
      </c>
      <c r="AO16" s="762">
        <f>令和元年度累計!AO16+平成３０年度末!AG16</f>
        <v>115</v>
      </c>
      <c r="AP16" s="759">
        <f>令和元年度累計!AP16+平成３０年度末!AH16</f>
        <v>54</v>
      </c>
      <c r="AQ16" s="761">
        <f>令和元年度累計!AQ16</f>
        <v>34</v>
      </c>
      <c r="AR16" s="758">
        <f>令和元年度累計!AR16</f>
        <v>0</v>
      </c>
      <c r="AS16" s="758">
        <f>令和元年度累計!AS16</f>
        <v>7</v>
      </c>
      <c r="AT16" s="759">
        <f>令和元年度累計!AT16</f>
        <v>1</v>
      </c>
      <c r="AU16" s="760">
        <f>令和元年度累計!AU16+平成３０年度末!AI16</f>
        <v>111</v>
      </c>
      <c r="AV16" s="758">
        <f>令和元年度累計!AV16+平成３０年度末!AJ16</f>
        <v>21</v>
      </c>
      <c r="AW16" s="758">
        <f>令和元年度累計!AW16+平成３０年度末!AK16</f>
        <v>12</v>
      </c>
      <c r="AX16" s="759">
        <f>令和元年度累計!AX16+平成３０年度末!AL16</f>
        <v>3</v>
      </c>
      <c r="AY16" s="760">
        <f>令和元年度累計!AY16</f>
        <v>7</v>
      </c>
      <c r="AZ16" s="758">
        <f>令和元年度累計!AZ16</f>
        <v>0</v>
      </c>
      <c r="BA16" s="758">
        <f>令和元年度累計!BA16</f>
        <v>1</v>
      </c>
      <c r="BB16" s="759">
        <f>令和元年度累計!BB16</f>
        <v>1</v>
      </c>
      <c r="BC16" s="763">
        <f>令和元年度累計!BC16+平成３０年度末!AM16</f>
        <v>3388</v>
      </c>
      <c r="BD16" s="764">
        <f>令和元年度累計!BD16+平成３０年度末!AN16</f>
        <v>511</v>
      </c>
      <c r="BE16" s="764">
        <f>令和元年度累計!BE16+平成３０年度末!AO16</f>
        <v>377</v>
      </c>
      <c r="BF16" s="765">
        <f>令和元年度累計!BF16+平成３０年度末!AP16</f>
        <v>266</v>
      </c>
      <c r="BG16" s="134"/>
      <c r="BH16" s="290">
        <f>令和元年度累計!BH16+平成３０年度末!AR16</f>
        <v>1137</v>
      </c>
      <c r="BI16" s="291">
        <f>令和元年度累計!BI16+平成３０年度末!AS16</f>
        <v>130</v>
      </c>
      <c r="BJ16" s="291">
        <f>令和元年度累計!BJ16+平成３０年度末!AT16</f>
        <v>83</v>
      </c>
      <c r="BK16" s="707">
        <f>令和元年度累計!BK16+平成３０年度末!AU16</f>
        <v>83</v>
      </c>
      <c r="BL16" s="161"/>
    </row>
    <row r="17" spans="2:64" s="292" customFormat="1" ht="17.25" customHeight="1">
      <c r="B17" s="125" t="s">
        <v>35</v>
      </c>
      <c r="C17" s="350">
        <f>令和元年度累計!C17+平成３０年度末!C17</f>
        <v>8428</v>
      </c>
      <c r="D17" s="350">
        <f>令和元年度累計!D17+平成３０年度末!D17</f>
        <v>8184</v>
      </c>
      <c r="E17" s="350">
        <f>令和元年度累計!E17+平成３０年度末!E17</f>
        <v>59596</v>
      </c>
      <c r="F17" s="351">
        <f>令和元年度累計!F17+平成３０年度末!F17</f>
        <v>78433</v>
      </c>
      <c r="G17" s="352">
        <f>令和元年度累計!G17+平成３０年度末!G17</f>
        <v>2040</v>
      </c>
      <c r="H17" s="350">
        <f>令和元年度累計!H17+平成３０年度末!H17</f>
        <v>3121</v>
      </c>
      <c r="I17" s="350">
        <f>令和元年度累計!I17+平成３０年度末!I17</f>
        <v>34222</v>
      </c>
      <c r="J17" s="351">
        <f>令和元年度累計!J17+平成３０年度末!J17</f>
        <v>40176</v>
      </c>
      <c r="K17" s="352">
        <f>令和元年度累計!K17+平成３０年度末!K17</f>
        <v>2155</v>
      </c>
      <c r="L17" s="350">
        <f>令和元年度累計!L17+平成３０年度末!L17</f>
        <v>3686</v>
      </c>
      <c r="M17" s="350">
        <f>令和元年度累計!M17+平成３０年度末!M17</f>
        <v>45408</v>
      </c>
      <c r="N17" s="351">
        <f>令和元年度累計!N17+平成３０年度末!N17</f>
        <v>51636</v>
      </c>
      <c r="O17" s="352">
        <f>令和元年度累計!O17+平成３０年度末!O17</f>
        <v>520</v>
      </c>
      <c r="P17" s="350">
        <f>令和元年度累計!P17+平成３０年度末!P17</f>
        <v>572</v>
      </c>
      <c r="Q17" s="350">
        <f>令和元年度累計!Q17+平成３０年度末!Q17</f>
        <v>2863</v>
      </c>
      <c r="R17" s="351">
        <f>令和元年度累計!R17+平成３０年度末!R17</f>
        <v>3993</v>
      </c>
      <c r="S17" s="353">
        <f>令和元年度累計!S17+平成３０年度末!S17</f>
        <v>857</v>
      </c>
      <c r="T17" s="354">
        <f>令和元年度累計!T17+平成３０年度末!T17</f>
        <v>175095</v>
      </c>
      <c r="U17" s="349"/>
      <c r="V17" s="38" t="s">
        <v>35</v>
      </c>
      <c r="W17" s="757">
        <f>令和元年度累計!W17+平成３０年度末!W17</f>
        <v>2206</v>
      </c>
      <c r="X17" s="758">
        <f>令和元年度累計!X17+平成３０年度末!X17</f>
        <v>353</v>
      </c>
      <c r="Y17" s="758">
        <f>令和元年度累計!Y17+平成３０年度末!Y17</f>
        <v>289</v>
      </c>
      <c r="Z17" s="759">
        <f>令和元年度累計!Z17+平成３０年度末!Z17</f>
        <v>25</v>
      </c>
      <c r="AA17" s="760">
        <f>令和元年度累計!AA17</f>
        <v>35</v>
      </c>
      <c r="AB17" s="758">
        <f>令和元年度累計!AB17</f>
        <v>6</v>
      </c>
      <c r="AC17" s="758">
        <f>令和元年度累計!AC17</f>
        <v>3</v>
      </c>
      <c r="AD17" s="759">
        <f>令和元年度累計!AD17</f>
        <v>0</v>
      </c>
      <c r="AE17" s="760">
        <f>令和元年度累計!AE17+平成３０年度末!AA17</f>
        <v>698</v>
      </c>
      <c r="AF17" s="758">
        <f>令和元年度累計!AF17+平成３０年度末!AB17</f>
        <v>62</v>
      </c>
      <c r="AG17" s="758">
        <f>令和元年度累計!AG17+平成３０年度末!AC17</f>
        <v>43</v>
      </c>
      <c r="AH17" s="759">
        <f>令和元年度累計!AH17+平成３０年度末!AD17</f>
        <v>62</v>
      </c>
      <c r="AI17" s="761">
        <f>令和元年度累計!AI17</f>
        <v>8</v>
      </c>
      <c r="AJ17" s="758">
        <f>令和元年度累計!AJ17</f>
        <v>0</v>
      </c>
      <c r="AK17" s="758">
        <f>令和元年度累計!AK17</f>
        <v>0</v>
      </c>
      <c r="AL17" s="759">
        <f>令和元年度累計!AL17</f>
        <v>1</v>
      </c>
      <c r="AM17" s="760">
        <f>令和元年度累計!AM17+平成３０年度末!AE17</f>
        <v>473</v>
      </c>
      <c r="AN17" s="762">
        <f>令和元年度累計!AN17+平成３０年度末!AF17</f>
        <v>28</v>
      </c>
      <c r="AO17" s="762">
        <f>令和元年度累計!AO17+平成３０年度末!AG17</f>
        <v>100</v>
      </c>
      <c r="AP17" s="759">
        <f>令和元年度累計!AP17+平成３０年度末!AH17</f>
        <v>28</v>
      </c>
      <c r="AQ17" s="761">
        <f>令和元年度累計!AQ17</f>
        <v>19</v>
      </c>
      <c r="AR17" s="758">
        <f>令和元年度累計!AR17</f>
        <v>1</v>
      </c>
      <c r="AS17" s="758">
        <f>令和元年度累計!AS17</f>
        <v>5</v>
      </c>
      <c r="AT17" s="759">
        <f>令和元年度累計!AT17</f>
        <v>4</v>
      </c>
      <c r="AU17" s="760">
        <f>令和元年度累計!AU17+平成３０年度末!AI17</f>
        <v>38</v>
      </c>
      <c r="AV17" s="758">
        <f>令和元年度累計!AV17+平成３０年度末!AJ17</f>
        <v>3</v>
      </c>
      <c r="AW17" s="758">
        <f>令和元年度累計!AW17+平成３０年度末!AK17</f>
        <v>6</v>
      </c>
      <c r="AX17" s="759">
        <f>令和元年度累計!AX17+平成３０年度末!AL17</f>
        <v>0</v>
      </c>
      <c r="AY17" s="760">
        <f>令和元年度累計!AY17</f>
        <v>2</v>
      </c>
      <c r="AZ17" s="758">
        <f>令和元年度累計!AZ17</f>
        <v>1</v>
      </c>
      <c r="BA17" s="758">
        <f>令和元年度累計!BA17</f>
        <v>1</v>
      </c>
      <c r="BB17" s="759">
        <f>令和元年度累計!BB17</f>
        <v>0</v>
      </c>
      <c r="BC17" s="763">
        <f>令和元年度累計!BC17+平成３０年度末!AM17</f>
        <v>3415</v>
      </c>
      <c r="BD17" s="764">
        <f>令和元年度累計!BD17+平成３０年度末!AN17</f>
        <v>446</v>
      </c>
      <c r="BE17" s="764">
        <f>令和元年度累計!BE17+平成３０年度末!AO17</f>
        <v>438</v>
      </c>
      <c r="BF17" s="765">
        <f>令和元年度累計!BF17+平成３０年度末!AP17</f>
        <v>115</v>
      </c>
      <c r="BG17" s="134"/>
      <c r="BH17" s="290">
        <f>令和元年度累計!BH17+平成３０年度末!AR17</f>
        <v>1288</v>
      </c>
      <c r="BI17" s="291">
        <f>令和元年度累計!BI17+平成３０年度末!AS17</f>
        <v>135</v>
      </c>
      <c r="BJ17" s="291">
        <f>令和元年度累計!BJ17+平成３０年度末!AT17</f>
        <v>111</v>
      </c>
      <c r="BK17" s="707">
        <f>令和元年度累計!BK17+平成３０年度末!AU17</f>
        <v>29</v>
      </c>
      <c r="BL17" s="161"/>
    </row>
    <row r="18" spans="2:64" s="292" customFormat="1" ht="17.25" customHeight="1">
      <c r="B18" s="125" t="s">
        <v>36</v>
      </c>
      <c r="C18" s="350">
        <f>令和元年度累計!C18+平成３０年度末!C18</f>
        <v>4445</v>
      </c>
      <c r="D18" s="350">
        <f>令和元年度累計!D18+平成３０年度末!D18</f>
        <v>6995</v>
      </c>
      <c r="E18" s="350">
        <f>令和元年度累計!E18+平成３０年度末!E18</f>
        <v>126391</v>
      </c>
      <c r="F18" s="351">
        <f>令和元年度累計!F18+平成３０年度末!F18</f>
        <v>138903</v>
      </c>
      <c r="G18" s="352">
        <f>令和元年度累計!G18+平成３０年度末!G18</f>
        <v>791</v>
      </c>
      <c r="H18" s="350">
        <f>令和元年度累計!H18+平成３０年度末!H18</f>
        <v>2507</v>
      </c>
      <c r="I18" s="350">
        <f>令和元年度累計!I18+平成３０年度末!I18</f>
        <v>61605</v>
      </c>
      <c r="J18" s="351">
        <f>令和元年度累計!J18+平成３０年度末!J18</f>
        <v>65166</v>
      </c>
      <c r="K18" s="352">
        <f>令和元年度累計!K18+平成３０年度末!K18</f>
        <v>1437</v>
      </c>
      <c r="L18" s="350">
        <f>令和元年度累計!L18+平成３０年度末!L18</f>
        <v>2327</v>
      </c>
      <c r="M18" s="350">
        <f>令和元年度累計!M18+平成３０年度末!M18</f>
        <v>93034</v>
      </c>
      <c r="N18" s="351">
        <f>令和元年度累計!N18+平成３０年度末!N18</f>
        <v>97127</v>
      </c>
      <c r="O18" s="352">
        <f>令和元年度累計!O18+平成３０年度末!O18</f>
        <v>691</v>
      </c>
      <c r="P18" s="350">
        <f>令和元年度累計!P18+平成３０年度末!P18</f>
        <v>447</v>
      </c>
      <c r="Q18" s="350">
        <f>令和元年度累計!Q18+平成３０年度末!Q18</f>
        <v>604</v>
      </c>
      <c r="R18" s="351">
        <f>令和元年度累計!R18+平成３０年度末!R18</f>
        <v>2027</v>
      </c>
      <c r="S18" s="353">
        <f>令和元年度累計!S18+平成３０年度末!S18</f>
        <v>29123</v>
      </c>
      <c r="T18" s="354">
        <f>令和元年度累計!T18+平成３０年度末!T18</f>
        <v>332346</v>
      </c>
      <c r="U18" s="349"/>
      <c r="V18" s="38" t="s">
        <v>36</v>
      </c>
      <c r="W18" s="757">
        <f>令和元年度累計!W18+平成３０年度末!W18</f>
        <v>2390</v>
      </c>
      <c r="X18" s="758">
        <f>令和元年度累計!X18+平成３０年度末!X18</f>
        <v>518</v>
      </c>
      <c r="Y18" s="758">
        <f>令和元年度累計!Y18+平成３０年度末!Y18</f>
        <v>285</v>
      </c>
      <c r="Z18" s="759">
        <f>令和元年度累計!Z18+平成３０年度末!Z18</f>
        <v>76</v>
      </c>
      <c r="AA18" s="760">
        <f>令和元年度累計!AA18</f>
        <v>45</v>
      </c>
      <c r="AB18" s="758">
        <f>令和元年度累計!AB18</f>
        <v>12</v>
      </c>
      <c r="AC18" s="758">
        <f>令和元年度累計!AC18</f>
        <v>1</v>
      </c>
      <c r="AD18" s="759">
        <f>令和元年度累計!AD18</f>
        <v>1</v>
      </c>
      <c r="AE18" s="760">
        <f>令和元年度累計!AE18+平成３０年度末!AA18</f>
        <v>502</v>
      </c>
      <c r="AF18" s="758">
        <f>令和元年度累計!AF18+平成３０年度末!AB18</f>
        <v>25</v>
      </c>
      <c r="AG18" s="758">
        <f>令和元年度累計!AG18+平成３０年度末!AC18</f>
        <v>14</v>
      </c>
      <c r="AH18" s="759">
        <f>令和元年度累計!AH18+平成３０年度末!AD18</f>
        <v>38</v>
      </c>
      <c r="AI18" s="761">
        <f>令和元年度累計!AI18</f>
        <v>7</v>
      </c>
      <c r="AJ18" s="758">
        <f>令和元年度累計!AJ18</f>
        <v>0</v>
      </c>
      <c r="AK18" s="758">
        <f>令和元年度累計!AK18</f>
        <v>0</v>
      </c>
      <c r="AL18" s="759">
        <f>令和元年度累計!AL18</f>
        <v>1</v>
      </c>
      <c r="AM18" s="760">
        <f>令和元年度累計!AM18+平成３０年度末!AE18</f>
        <v>744</v>
      </c>
      <c r="AN18" s="762">
        <f>令和元年度累計!AN18+平成３０年度末!AF18</f>
        <v>48</v>
      </c>
      <c r="AO18" s="762">
        <f>令和元年度累計!AO18+平成３０年度末!AG18</f>
        <v>97</v>
      </c>
      <c r="AP18" s="759">
        <f>令和元年度累計!AP18+平成３０年度末!AH18</f>
        <v>85</v>
      </c>
      <c r="AQ18" s="761">
        <f>令和元年度累計!AQ18</f>
        <v>26</v>
      </c>
      <c r="AR18" s="758">
        <f>令和元年度累計!AR18</f>
        <v>3</v>
      </c>
      <c r="AS18" s="758">
        <f>令和元年度累計!AS18</f>
        <v>0</v>
      </c>
      <c r="AT18" s="759">
        <f>令和元年度累計!AT18</f>
        <v>2</v>
      </c>
      <c r="AU18" s="760">
        <f>令和元年度累計!AU18+平成３０年度末!AI18</f>
        <v>0</v>
      </c>
      <c r="AV18" s="758">
        <f>令和元年度累計!AV18+平成３０年度末!AJ18</f>
        <v>0</v>
      </c>
      <c r="AW18" s="758">
        <f>令和元年度累計!AW18+平成３０年度末!AK18</f>
        <v>0</v>
      </c>
      <c r="AX18" s="759">
        <f>令和元年度累計!AX18+平成３０年度末!AL18</f>
        <v>1</v>
      </c>
      <c r="AY18" s="760">
        <f>令和元年度累計!AY18</f>
        <v>0</v>
      </c>
      <c r="AZ18" s="758">
        <f>令和元年度累計!AZ18</f>
        <v>0</v>
      </c>
      <c r="BA18" s="758">
        <f>令和元年度累計!BA18</f>
        <v>0</v>
      </c>
      <c r="BB18" s="759">
        <f>令和元年度累計!BB18</f>
        <v>0</v>
      </c>
      <c r="BC18" s="763">
        <f>令和元年度累計!BC18+平成３０年度末!AM18</f>
        <v>3636</v>
      </c>
      <c r="BD18" s="764">
        <f>令和元年度累計!BD18+平成３０年度末!AN18</f>
        <v>591</v>
      </c>
      <c r="BE18" s="764">
        <f>令和元年度累計!BE18+平成３０年度末!AO18</f>
        <v>396</v>
      </c>
      <c r="BF18" s="765">
        <f>令和元年度累計!BF18+平成３０年度末!AP18</f>
        <v>200</v>
      </c>
      <c r="BG18" s="134"/>
      <c r="BH18" s="290">
        <f>令和元年度累計!BH18+平成３０年度末!AR18</f>
        <v>1164</v>
      </c>
      <c r="BI18" s="291">
        <f>令和元年度累計!BI18+平成３０年度末!AS18</f>
        <v>172</v>
      </c>
      <c r="BJ18" s="291">
        <f>令和元年度累計!BJ18+平成３０年度末!AT18</f>
        <v>104</v>
      </c>
      <c r="BK18" s="707">
        <f>令和元年度累計!BK18+平成３０年度末!AU18</f>
        <v>67</v>
      </c>
      <c r="BL18" s="161"/>
    </row>
    <row r="19" spans="2:64" s="292" customFormat="1" ht="17.25" customHeight="1">
      <c r="B19" s="125" t="s">
        <v>37</v>
      </c>
      <c r="C19" s="350">
        <f>令和元年度累計!C19+平成３０年度末!C19</f>
        <v>11417</v>
      </c>
      <c r="D19" s="350">
        <f>令和元年度累計!D19+平成３０年度末!D19</f>
        <v>8306</v>
      </c>
      <c r="E19" s="350">
        <f>令和元年度累計!E19+平成３０年度末!E19</f>
        <v>186315</v>
      </c>
      <c r="F19" s="351">
        <f>令和元年度累計!F19+平成３０年度末!F19</f>
        <v>207830</v>
      </c>
      <c r="G19" s="352">
        <f>令和元年度累計!G19+平成３０年度末!G19</f>
        <v>1703</v>
      </c>
      <c r="H19" s="350">
        <f>令和元年度累計!H19+平成３０年度末!H19</f>
        <v>1118</v>
      </c>
      <c r="I19" s="350">
        <f>令和元年度累計!I19+平成３０年度末!I19</f>
        <v>52241</v>
      </c>
      <c r="J19" s="351">
        <f>令和元年度累計!J19+平成３０年度末!J19</f>
        <v>55282</v>
      </c>
      <c r="K19" s="352">
        <f>令和元年度累計!K19+平成３０年度末!K19</f>
        <v>3431</v>
      </c>
      <c r="L19" s="350">
        <f>令和元年度累計!L19+平成３０年度末!L19</f>
        <v>2084</v>
      </c>
      <c r="M19" s="350">
        <f>令和元年度累計!M19+平成３０年度末!M19</f>
        <v>106926</v>
      </c>
      <c r="N19" s="351">
        <f>令和元年度累計!N19+平成３０年度末!N19</f>
        <v>112724</v>
      </c>
      <c r="O19" s="352">
        <f>令和元年度累計!O19+平成３０年度末!O19</f>
        <v>2397</v>
      </c>
      <c r="P19" s="350">
        <f>令和元年度累計!P19+平成３０年度末!P19</f>
        <v>750</v>
      </c>
      <c r="Q19" s="350">
        <f>令和元年度累計!Q19+平成３０年度末!Q19</f>
        <v>10240</v>
      </c>
      <c r="R19" s="351">
        <f>令和元年度累計!R19+平成３０年度末!R19</f>
        <v>13469</v>
      </c>
      <c r="S19" s="353">
        <f>令和元年度累計!S19+平成３０年度末!S19</f>
        <v>1614</v>
      </c>
      <c r="T19" s="354">
        <f>令和元年度累計!T19+平成３０年度末!T19</f>
        <v>390919</v>
      </c>
      <c r="U19" s="349"/>
      <c r="V19" s="38" t="s">
        <v>37</v>
      </c>
      <c r="W19" s="757">
        <f>令和元年度累計!W19+平成３０年度末!W19</f>
        <v>3524</v>
      </c>
      <c r="X19" s="758">
        <f>令和元年度累計!X19+平成３０年度末!X19</f>
        <v>397</v>
      </c>
      <c r="Y19" s="758">
        <f>令和元年度累計!Y19+平成３０年度末!Y19</f>
        <v>226</v>
      </c>
      <c r="Z19" s="759">
        <f>令和元年度累計!Z19+平成３０年度末!Z19</f>
        <v>146</v>
      </c>
      <c r="AA19" s="760">
        <f>令和元年度累計!AA19</f>
        <v>96</v>
      </c>
      <c r="AB19" s="758">
        <f>令和元年度累計!AB19</f>
        <v>7</v>
      </c>
      <c r="AC19" s="758">
        <f>令和元年度累計!AC19</f>
        <v>3</v>
      </c>
      <c r="AD19" s="759">
        <f>令和元年度累計!AD19</f>
        <v>1</v>
      </c>
      <c r="AE19" s="760">
        <f>令和元年度累計!AE19+平成３０年度末!AA19</f>
        <v>671</v>
      </c>
      <c r="AF19" s="758">
        <f>令和元年度累計!AF19+平成３０年度末!AB19</f>
        <v>20</v>
      </c>
      <c r="AG19" s="758">
        <f>令和元年度累計!AG19+平成３０年度末!AC19</f>
        <v>16</v>
      </c>
      <c r="AH19" s="759">
        <f>令和元年度累計!AH19+平成３０年度末!AD19</f>
        <v>84</v>
      </c>
      <c r="AI19" s="761">
        <f>令和元年度累計!AI19</f>
        <v>18</v>
      </c>
      <c r="AJ19" s="758">
        <f>令和元年度累計!AJ19</f>
        <v>0</v>
      </c>
      <c r="AK19" s="758">
        <f>令和元年度累計!AK19</f>
        <v>0</v>
      </c>
      <c r="AL19" s="759">
        <f>令和元年度累計!AL19</f>
        <v>6</v>
      </c>
      <c r="AM19" s="760">
        <f>令和元年度累計!AM19+平成３０年度末!AE19</f>
        <v>1048</v>
      </c>
      <c r="AN19" s="762">
        <f>令和元年度累計!AN19+平成３０年度末!AF19</f>
        <v>27</v>
      </c>
      <c r="AO19" s="762">
        <f>令和元年度累計!AO19+平成３０年度末!AG19</f>
        <v>109</v>
      </c>
      <c r="AP19" s="759">
        <f>令和元年度累計!AP19+平成３０年度末!AH19</f>
        <v>30</v>
      </c>
      <c r="AQ19" s="761">
        <f>令和元年度累計!AQ19</f>
        <v>34</v>
      </c>
      <c r="AR19" s="758">
        <f>令和元年度累計!AR19</f>
        <v>1</v>
      </c>
      <c r="AS19" s="758">
        <f>令和元年度累計!AS19</f>
        <v>1</v>
      </c>
      <c r="AT19" s="759">
        <f>令和元年度累計!AT19</f>
        <v>3</v>
      </c>
      <c r="AU19" s="760">
        <f>令和元年度累計!AU19+平成３０年度末!AI19</f>
        <v>192</v>
      </c>
      <c r="AV19" s="758">
        <f>令和元年度累計!AV19+平成３０年度末!AJ19</f>
        <v>11</v>
      </c>
      <c r="AW19" s="758">
        <f>令和元年度累計!AW19+平成３０年度末!AK19</f>
        <v>13</v>
      </c>
      <c r="AX19" s="759">
        <f>令和元年度累計!AX19+平成３０年度末!AL19</f>
        <v>5</v>
      </c>
      <c r="AY19" s="760">
        <f>令和元年度累計!AY19</f>
        <v>3</v>
      </c>
      <c r="AZ19" s="758">
        <f>令和元年度累計!AZ19</f>
        <v>0</v>
      </c>
      <c r="BA19" s="758">
        <f>令和元年度累計!BA19</f>
        <v>0</v>
      </c>
      <c r="BB19" s="759">
        <f>令和元年度累計!BB19</f>
        <v>0</v>
      </c>
      <c r="BC19" s="763">
        <f>令和元年度累計!BC19+平成３０年度末!AM19</f>
        <v>5435</v>
      </c>
      <c r="BD19" s="764">
        <f>令和元年度累計!BD19+平成３０年度末!AN19</f>
        <v>455</v>
      </c>
      <c r="BE19" s="764">
        <f>令和元年度累計!BE19+平成３０年度末!AO19</f>
        <v>364</v>
      </c>
      <c r="BF19" s="765">
        <f>令和元年度累計!BF19+平成３０年度末!AP19</f>
        <v>265</v>
      </c>
      <c r="BG19" s="134"/>
      <c r="BH19" s="290">
        <f>令和元年度累計!BH19+平成３０年度末!AR19</f>
        <v>2559</v>
      </c>
      <c r="BI19" s="291">
        <f>令和元年度累計!BI19+平成３０年度末!AS19</f>
        <v>127</v>
      </c>
      <c r="BJ19" s="291">
        <f>令和元年度累計!BJ19+平成３０年度末!AT19</f>
        <v>123</v>
      </c>
      <c r="BK19" s="707">
        <f>令和元年度累計!BK19+平成３０年度末!AU19</f>
        <v>124</v>
      </c>
      <c r="BL19" s="161"/>
    </row>
    <row r="20" spans="2:64" s="292" customFormat="1" ht="17.25" customHeight="1">
      <c r="B20" s="125" t="s">
        <v>38</v>
      </c>
      <c r="C20" s="350">
        <f>令和元年度累計!C20+平成３０年度末!C20</f>
        <v>1975</v>
      </c>
      <c r="D20" s="350">
        <f>令和元年度累計!D20+平成３０年度末!D20</f>
        <v>15467</v>
      </c>
      <c r="E20" s="350">
        <f>令和元年度累計!E20+平成３０年度末!E20</f>
        <v>64951</v>
      </c>
      <c r="F20" s="351">
        <f>令和元年度累計!F20+平成３０年度末!F20</f>
        <v>88203</v>
      </c>
      <c r="G20" s="352">
        <f>令和元年度累計!G20+平成３０年度末!G20</f>
        <v>170</v>
      </c>
      <c r="H20" s="350">
        <f>令和元年度累計!H20+平成３０年度末!H20</f>
        <v>1552</v>
      </c>
      <c r="I20" s="350">
        <f>令和元年度累計!I20+平成３０年度末!I20</f>
        <v>11227</v>
      </c>
      <c r="J20" s="351">
        <f>令和元年度累計!J20+平成３０年度末!J20</f>
        <v>13643</v>
      </c>
      <c r="K20" s="352">
        <f>令和元年度累計!K20+平成３０年度末!K20</f>
        <v>289</v>
      </c>
      <c r="L20" s="350">
        <f>令和元年度累計!L20+平成３０年度末!L20</f>
        <v>2809</v>
      </c>
      <c r="M20" s="350">
        <f>令和元年度累計!M20+平成３０年度末!M20</f>
        <v>18215</v>
      </c>
      <c r="N20" s="351">
        <f>令和元年度累計!N20+平成３０年度末!N20</f>
        <v>22116</v>
      </c>
      <c r="O20" s="352">
        <f>令和元年度累計!O20+平成３０年度末!O20</f>
        <v>594</v>
      </c>
      <c r="P20" s="350">
        <f>令和元年度累計!P20+平成３０年度末!P20</f>
        <v>1840</v>
      </c>
      <c r="Q20" s="350">
        <f>令和元年度累計!Q20+平成３０年度末!Q20</f>
        <v>6975</v>
      </c>
      <c r="R20" s="351">
        <f>令和元年度累計!R20+平成３０年度末!R20</f>
        <v>9409</v>
      </c>
      <c r="S20" s="353">
        <f>令和元年度累計!S20+平成３０年度末!S20</f>
        <v>1901</v>
      </c>
      <c r="T20" s="354">
        <f>令和元年度累計!T20+平成３０年度末!T20</f>
        <v>135272</v>
      </c>
      <c r="U20" s="349"/>
      <c r="V20" s="38" t="s">
        <v>38</v>
      </c>
      <c r="W20" s="757">
        <f>令和元年度累計!W20+平成３０年度末!W20</f>
        <v>2664</v>
      </c>
      <c r="X20" s="758">
        <f>令和元年度累計!X20+平成３０年度末!X20</f>
        <v>232</v>
      </c>
      <c r="Y20" s="758">
        <f>令和元年度累計!Y20+平成３０年度末!Y20</f>
        <v>129</v>
      </c>
      <c r="Z20" s="759">
        <f>令和元年度累計!Z20+平成３０年度末!Z20</f>
        <v>36</v>
      </c>
      <c r="AA20" s="760">
        <f>令和元年度累計!AA20</f>
        <v>121</v>
      </c>
      <c r="AB20" s="758">
        <f>令和元年度累計!AB20</f>
        <v>14</v>
      </c>
      <c r="AC20" s="758">
        <f>令和元年度累計!AC20</f>
        <v>7</v>
      </c>
      <c r="AD20" s="759">
        <f>令和元年度累計!AD20</f>
        <v>4</v>
      </c>
      <c r="AE20" s="760">
        <f>令和元年度累計!AE20+平成３０年度末!AA20</f>
        <v>305</v>
      </c>
      <c r="AF20" s="758">
        <f>令和元年度累計!AF20+平成３０年度末!AB20</f>
        <v>18</v>
      </c>
      <c r="AG20" s="758">
        <f>令和元年度累計!AG20+平成３０年度末!AC20</f>
        <v>2</v>
      </c>
      <c r="AH20" s="759">
        <f>令和元年度累計!AH20+平成３０年度末!AD20</f>
        <v>39</v>
      </c>
      <c r="AI20" s="761">
        <f>令和元年度累計!AI20</f>
        <v>8</v>
      </c>
      <c r="AJ20" s="758">
        <f>令和元年度累計!AJ20</f>
        <v>0</v>
      </c>
      <c r="AK20" s="758">
        <f>令和元年度累計!AK20</f>
        <v>0</v>
      </c>
      <c r="AL20" s="759">
        <f>令和元年度累計!AL20</f>
        <v>4</v>
      </c>
      <c r="AM20" s="760">
        <f>令和元年度累計!AM20+平成３０年度末!AE20</f>
        <v>637</v>
      </c>
      <c r="AN20" s="762">
        <f>令和元年度累計!AN20+平成３０年度末!AF20</f>
        <v>11</v>
      </c>
      <c r="AO20" s="762">
        <f>令和元年度累計!AO20+平成３０年度末!AG20</f>
        <v>41</v>
      </c>
      <c r="AP20" s="759">
        <f>令和元年度累計!AP20+平成３０年度末!AH20</f>
        <v>56</v>
      </c>
      <c r="AQ20" s="761">
        <f>令和元年度累計!AQ20</f>
        <v>38</v>
      </c>
      <c r="AR20" s="758">
        <f>令和元年度累計!AR20</f>
        <v>2</v>
      </c>
      <c r="AS20" s="758">
        <f>令和元年度累計!AS20</f>
        <v>1</v>
      </c>
      <c r="AT20" s="759">
        <f>令和元年度累計!AT20</f>
        <v>7</v>
      </c>
      <c r="AU20" s="760">
        <f>令和元年度累計!AU20+平成３０年度末!AI20</f>
        <v>308</v>
      </c>
      <c r="AV20" s="758">
        <f>令和元年度累計!AV20+平成３０年度末!AJ20</f>
        <v>14</v>
      </c>
      <c r="AW20" s="758">
        <f>令和元年度累計!AW20+平成３０年度末!AK20</f>
        <v>14</v>
      </c>
      <c r="AX20" s="759">
        <f>令和元年度累計!AX20+平成３０年度末!AL20</f>
        <v>7</v>
      </c>
      <c r="AY20" s="760">
        <f>令和元年度累計!AY20</f>
        <v>19</v>
      </c>
      <c r="AZ20" s="758">
        <f>令和元年度累計!AZ20</f>
        <v>0</v>
      </c>
      <c r="BA20" s="758">
        <f>令和元年度累計!BA20</f>
        <v>2</v>
      </c>
      <c r="BB20" s="759">
        <f>令和元年度累計!BB20</f>
        <v>0</v>
      </c>
      <c r="BC20" s="763">
        <f>令和元年度累計!BC20+平成３０年度末!AM20</f>
        <v>3914</v>
      </c>
      <c r="BD20" s="764">
        <f>令和元年度累計!BD20+平成３０年度末!AN20</f>
        <v>275</v>
      </c>
      <c r="BE20" s="764">
        <f>令和元年度累計!BE20+平成３０年度末!AO20</f>
        <v>186</v>
      </c>
      <c r="BF20" s="765">
        <f>令和元年度累計!BF20+平成３０年度末!AP20</f>
        <v>138</v>
      </c>
      <c r="BG20" s="134"/>
      <c r="BH20" s="290">
        <f>令和元年度累計!BH20+平成３０年度末!AR20</f>
        <v>1531</v>
      </c>
      <c r="BI20" s="291">
        <f>令和元年度累計!BI20+平成３０年度末!AS20</f>
        <v>60</v>
      </c>
      <c r="BJ20" s="291">
        <f>令和元年度累計!BJ20+平成３０年度末!AT20</f>
        <v>38</v>
      </c>
      <c r="BK20" s="707">
        <f>令和元年度累計!BK20+平成３０年度末!AU20</f>
        <v>39</v>
      </c>
      <c r="BL20" s="161"/>
    </row>
    <row r="21" spans="2:64" s="292" customFormat="1" ht="17.25" customHeight="1">
      <c r="B21" s="125" t="s">
        <v>39</v>
      </c>
      <c r="C21" s="350">
        <f>令和元年度累計!C21+平成３０年度末!C21</f>
        <v>65474</v>
      </c>
      <c r="D21" s="350">
        <f>令和元年度累計!D21+平成３０年度末!D21</f>
        <v>58881</v>
      </c>
      <c r="E21" s="350">
        <f>令和元年度累計!E21+平成３０年度末!E21</f>
        <v>1424840</v>
      </c>
      <c r="F21" s="351">
        <f>令和元年度累計!F21+平成３０年度末!F21</f>
        <v>1577712</v>
      </c>
      <c r="G21" s="352">
        <f>令和元年度累計!G21+平成３０年度末!G21</f>
        <v>7079</v>
      </c>
      <c r="H21" s="350">
        <f>令和元年度累計!H21+平成３０年度末!H21</f>
        <v>4757</v>
      </c>
      <c r="I21" s="350">
        <f>令和元年度累計!I21+平成３０年度末!I21</f>
        <v>189240</v>
      </c>
      <c r="J21" s="351">
        <f>令和元年度累計!J21+平成３０年度末!J21</f>
        <v>204111</v>
      </c>
      <c r="K21" s="352">
        <f>令和元年度累計!K21+平成３０年度末!K21</f>
        <v>16012</v>
      </c>
      <c r="L21" s="350">
        <f>令和元年度累計!L21+平成３０年度末!L21</f>
        <v>9484</v>
      </c>
      <c r="M21" s="350">
        <f>令和元年度累計!M21+平成３０年度末!M21</f>
        <v>530553</v>
      </c>
      <c r="N21" s="351">
        <f>令和元年度累計!N21+平成３０年度末!N21</f>
        <v>567291</v>
      </c>
      <c r="O21" s="352">
        <f>令和元年度累計!O21+平成３０年度末!O21</f>
        <v>35782</v>
      </c>
      <c r="P21" s="350">
        <f>令和元年度累計!P21+平成３０年度末!P21</f>
        <v>9844</v>
      </c>
      <c r="Q21" s="350">
        <f>令和元年度累計!Q21+平成３０年度末!Q21</f>
        <v>100096</v>
      </c>
      <c r="R21" s="351">
        <f>令和元年度累計!R21+平成３０年度末!R21</f>
        <v>147260</v>
      </c>
      <c r="S21" s="353">
        <f>令和元年度累計!S21+平成３０年度末!S21</f>
        <v>67298</v>
      </c>
      <c r="T21" s="354">
        <f>令和元年度累計!T21+平成３０年度末!T21</f>
        <v>2563672</v>
      </c>
      <c r="U21" s="349"/>
      <c r="V21" s="38" t="s">
        <v>39</v>
      </c>
      <c r="W21" s="757">
        <f>令和元年度累計!W21+平成３０年度末!W21</f>
        <v>10923</v>
      </c>
      <c r="X21" s="758">
        <f>令和元年度累計!X21+平成３０年度末!X21</f>
        <v>365</v>
      </c>
      <c r="Y21" s="758">
        <f>令和元年度累計!Y21+平成３０年度末!Y21</f>
        <v>279</v>
      </c>
      <c r="Z21" s="759">
        <f>令和元年度累計!Z21+平成３０年度末!Z21</f>
        <v>70</v>
      </c>
      <c r="AA21" s="760">
        <f>令和元年度累計!AA21</f>
        <v>220</v>
      </c>
      <c r="AB21" s="758">
        <f>令和元年度累計!AB21</f>
        <v>3</v>
      </c>
      <c r="AC21" s="758">
        <f>令和元年度累計!AC21</f>
        <v>2</v>
      </c>
      <c r="AD21" s="759">
        <f>令和元年度累計!AD21</f>
        <v>2</v>
      </c>
      <c r="AE21" s="760">
        <f>令和元年度累計!AE21+平成３０年度末!AA21</f>
        <v>802</v>
      </c>
      <c r="AF21" s="758">
        <f>令和元年度累計!AF21+平成３０年度末!AB21</f>
        <v>13</v>
      </c>
      <c r="AG21" s="758">
        <f>令和元年度累計!AG21+平成３０年度末!AC21</f>
        <v>7</v>
      </c>
      <c r="AH21" s="759">
        <f>令和元年度累計!AH21+平成３０年度末!AD21</f>
        <v>87</v>
      </c>
      <c r="AI21" s="761">
        <f>令和元年度累計!AI21</f>
        <v>23</v>
      </c>
      <c r="AJ21" s="758">
        <f>令和元年度累計!AJ21</f>
        <v>0</v>
      </c>
      <c r="AK21" s="758">
        <f>令和元年度累計!AK21</f>
        <v>1</v>
      </c>
      <c r="AL21" s="759">
        <f>令和元年度累計!AL21</f>
        <v>0</v>
      </c>
      <c r="AM21" s="760">
        <f>令和元年度累計!AM21+平成３０年度末!AE21</f>
        <v>1916</v>
      </c>
      <c r="AN21" s="762">
        <f>令和元年度累計!AN21+平成３０年度末!AF21</f>
        <v>44</v>
      </c>
      <c r="AO21" s="762">
        <f>令和元年度累計!AO21+平成３０年度末!AG21</f>
        <v>77</v>
      </c>
      <c r="AP21" s="759">
        <f>令和元年度累計!AP21+平成３０年度末!AH21</f>
        <v>86</v>
      </c>
      <c r="AQ21" s="761">
        <f>令和元年度累計!AQ21</f>
        <v>69</v>
      </c>
      <c r="AR21" s="758">
        <f>令和元年度累計!AR21</f>
        <v>0</v>
      </c>
      <c r="AS21" s="758">
        <f>令和元年度累計!AS21</f>
        <v>1</v>
      </c>
      <c r="AT21" s="759">
        <f>令和元年度累計!AT21</f>
        <v>4</v>
      </c>
      <c r="AU21" s="760">
        <f>令和元年度累計!AU21+平成３０年度末!AI21</f>
        <v>774</v>
      </c>
      <c r="AV21" s="758">
        <f>令和元年度累計!AV21+平成３０年度末!AJ21</f>
        <v>14</v>
      </c>
      <c r="AW21" s="758">
        <f>令和元年度累計!AW21+平成３０年度末!AK21</f>
        <v>23</v>
      </c>
      <c r="AX21" s="759">
        <f>令和元年度累計!AX21+平成３０年度末!AL21</f>
        <v>2</v>
      </c>
      <c r="AY21" s="760">
        <f>令和元年度累計!AY21</f>
        <v>13</v>
      </c>
      <c r="AZ21" s="758">
        <f>令和元年度累計!AZ21</f>
        <v>0</v>
      </c>
      <c r="BA21" s="758">
        <f>令和元年度累計!BA21</f>
        <v>0</v>
      </c>
      <c r="BB21" s="759">
        <f>令和元年度累計!BB21</f>
        <v>0</v>
      </c>
      <c r="BC21" s="763">
        <f>令和元年度累計!BC21+平成３０年度末!AM21</f>
        <v>14415</v>
      </c>
      <c r="BD21" s="764">
        <f>令和元年度累計!BD21+平成３０年度末!AN21</f>
        <v>436</v>
      </c>
      <c r="BE21" s="764">
        <f>令和元年度累計!BE21+平成３０年度末!AO21</f>
        <v>386</v>
      </c>
      <c r="BF21" s="765">
        <f>令和元年度累計!BF21+平成３０年度末!AP21</f>
        <v>245</v>
      </c>
      <c r="BG21" s="134"/>
      <c r="BH21" s="290">
        <f>令和元年度累計!BH21+平成３０年度末!AR21</f>
        <v>4003</v>
      </c>
      <c r="BI21" s="291">
        <f>令和元年度累計!BI21+平成３０年度末!AS21</f>
        <v>45</v>
      </c>
      <c r="BJ21" s="291">
        <f>令和元年度累計!BJ21+平成３０年度末!AT21</f>
        <v>49</v>
      </c>
      <c r="BK21" s="707">
        <f>令和元年度累計!BK21+平成３０年度末!AU21</f>
        <v>83</v>
      </c>
      <c r="BL21" s="161"/>
    </row>
    <row r="22" spans="2:64" s="292" customFormat="1" ht="17.25" customHeight="1">
      <c r="B22" s="125" t="s">
        <v>40</v>
      </c>
      <c r="C22" s="350">
        <f>令和元年度累計!C22+平成３０年度末!C22</f>
        <v>6396</v>
      </c>
      <c r="D22" s="350">
        <f>令和元年度累計!D22+平成３０年度末!D22</f>
        <v>8976</v>
      </c>
      <c r="E22" s="350">
        <f>令和元年度累計!E22+平成３０年度末!E22</f>
        <v>216858</v>
      </c>
      <c r="F22" s="351">
        <f>令和元年度累計!F22+平成３０年度末!F22</f>
        <v>254753</v>
      </c>
      <c r="G22" s="352">
        <f>令和元年度累計!G22+平成３０年度末!G22</f>
        <v>1301</v>
      </c>
      <c r="H22" s="350">
        <f>令和元年度累計!H22+平成３０年度末!H22</f>
        <v>1458</v>
      </c>
      <c r="I22" s="350">
        <f>令和元年度累計!I22+平成３０年度末!I22</f>
        <v>67638</v>
      </c>
      <c r="J22" s="351">
        <f>令和元年度累計!J22+平成３０年度末!J22</f>
        <v>73798</v>
      </c>
      <c r="K22" s="352">
        <f>令和元年度累計!K22+平成３０年度末!K22</f>
        <v>2125</v>
      </c>
      <c r="L22" s="350">
        <f>令和元年度累計!L22+平成３０年度末!L22</f>
        <v>2812</v>
      </c>
      <c r="M22" s="350">
        <f>令和元年度累計!M22+平成３０年度末!M22</f>
        <v>106015</v>
      </c>
      <c r="N22" s="351">
        <f>令和元年度累計!N22+平成３０年度末!N22</f>
        <v>115047</v>
      </c>
      <c r="O22" s="352">
        <f>令和元年度累計!O22+平成３０年度末!O22</f>
        <v>1827</v>
      </c>
      <c r="P22" s="350">
        <f>令和元年度累計!P22+平成３０年度末!P22</f>
        <v>1464</v>
      </c>
      <c r="Q22" s="350">
        <f>令和元年度累計!Q22+平成３０年度末!Q22</f>
        <v>41024</v>
      </c>
      <c r="R22" s="351">
        <f>令和元年度累計!R22+平成３０年度末!R22</f>
        <v>44800</v>
      </c>
      <c r="S22" s="353">
        <f>令和元年度累計!S22+平成３０年度末!S22</f>
        <v>7914</v>
      </c>
      <c r="T22" s="354">
        <f>令和元年度累計!T22+平成３０年度末!T22</f>
        <v>496312</v>
      </c>
      <c r="U22" s="349"/>
      <c r="V22" s="38" t="s">
        <v>40</v>
      </c>
      <c r="W22" s="757">
        <f>令和元年度累計!W22+平成３０年度末!W22</f>
        <v>2490</v>
      </c>
      <c r="X22" s="758">
        <f>令和元年度累計!X22+平成３０年度末!X22</f>
        <v>253</v>
      </c>
      <c r="Y22" s="758">
        <f>令和元年度累計!Y22+平成３０年度末!Y22</f>
        <v>140</v>
      </c>
      <c r="Z22" s="759">
        <f>令和元年度累計!Z22+平成３０年度末!Z22</f>
        <v>42</v>
      </c>
      <c r="AA22" s="760">
        <f>令和元年度累計!AA22</f>
        <v>54</v>
      </c>
      <c r="AB22" s="758">
        <f>令和元年度累計!AB22</f>
        <v>7</v>
      </c>
      <c r="AC22" s="758">
        <f>令和元年度累計!AC22</f>
        <v>3</v>
      </c>
      <c r="AD22" s="759">
        <f>令和元年度累計!AD22</f>
        <v>2</v>
      </c>
      <c r="AE22" s="760">
        <f>令和元年度累計!AE22+平成３０年度末!AA22</f>
        <v>439</v>
      </c>
      <c r="AF22" s="758">
        <f>令和元年度累計!AF22+平成３０年度末!AB22</f>
        <v>27</v>
      </c>
      <c r="AG22" s="758">
        <f>令和元年度累計!AG22+平成３０年度末!AC22</f>
        <v>13</v>
      </c>
      <c r="AH22" s="759">
        <f>令和元年度累計!AH22+平成３０年度末!AD22</f>
        <v>84</v>
      </c>
      <c r="AI22" s="761">
        <f>令和元年度累計!AI22</f>
        <v>4</v>
      </c>
      <c r="AJ22" s="758">
        <f>令和元年度累計!AJ22</f>
        <v>0</v>
      </c>
      <c r="AK22" s="758">
        <f>令和元年度累計!AK22</f>
        <v>0</v>
      </c>
      <c r="AL22" s="759">
        <f>令和元年度累計!AL22</f>
        <v>1</v>
      </c>
      <c r="AM22" s="760">
        <f>令和元年度累計!AM22+平成３０年度末!AE22</f>
        <v>653</v>
      </c>
      <c r="AN22" s="762">
        <f>令和元年度累計!AN22+平成３０年度末!AF22</f>
        <v>15</v>
      </c>
      <c r="AO22" s="762">
        <f>令和元年度累計!AO22+平成３０年度末!AG22</f>
        <v>62</v>
      </c>
      <c r="AP22" s="759">
        <f>令和元年度累計!AP22+平成３０年度末!AH22</f>
        <v>71</v>
      </c>
      <c r="AQ22" s="761">
        <f>令和元年度累計!AQ22</f>
        <v>37</v>
      </c>
      <c r="AR22" s="758">
        <f>令和元年度累計!AR22</f>
        <v>2</v>
      </c>
      <c r="AS22" s="758">
        <f>令和元年度累計!AS22</f>
        <v>0</v>
      </c>
      <c r="AT22" s="759">
        <f>令和元年度累計!AT22</f>
        <v>8</v>
      </c>
      <c r="AU22" s="760">
        <f>令和元年度累計!AU22+平成３０年度末!AI22</f>
        <v>476</v>
      </c>
      <c r="AV22" s="758">
        <f>令和元年度累計!AV22+平成３０年度末!AJ22</f>
        <v>42</v>
      </c>
      <c r="AW22" s="758">
        <f>令和元年度累計!AW22+平成３０年度末!AK22</f>
        <v>29</v>
      </c>
      <c r="AX22" s="759">
        <f>令和元年度累計!AX22+平成３０年度末!AL22</f>
        <v>2</v>
      </c>
      <c r="AY22" s="760">
        <f>令和元年度累計!AY22</f>
        <v>10</v>
      </c>
      <c r="AZ22" s="758">
        <f>令和元年度累計!AZ22</f>
        <v>0</v>
      </c>
      <c r="BA22" s="758">
        <f>令和元年度累計!BA22</f>
        <v>0</v>
      </c>
      <c r="BB22" s="759">
        <f>令和元年度累計!BB22</f>
        <v>0</v>
      </c>
      <c r="BC22" s="763">
        <f>令和元年度累計!BC22+平成３０年度末!AM22</f>
        <v>4058</v>
      </c>
      <c r="BD22" s="764">
        <f>令和元年度累計!BD22+平成３０年度末!AN22</f>
        <v>337</v>
      </c>
      <c r="BE22" s="764">
        <f>令和元年度累計!BE22+平成３０年度末!AO22</f>
        <v>244</v>
      </c>
      <c r="BF22" s="765">
        <f>令和元年度累計!BF22+平成３０年度末!AP22</f>
        <v>199</v>
      </c>
      <c r="BG22" s="134"/>
      <c r="BH22" s="290">
        <f>令和元年度累計!BH22+平成３０年度末!AR22</f>
        <v>1728</v>
      </c>
      <c r="BI22" s="291">
        <f>令和元年度累計!BI22+平成３０年度末!AS22</f>
        <v>80</v>
      </c>
      <c r="BJ22" s="291">
        <f>令和元年度累計!BJ22+平成３０年度末!AT22</f>
        <v>82</v>
      </c>
      <c r="BK22" s="707">
        <f>令和元年度累計!BK22+平成３０年度末!AU22</f>
        <v>92</v>
      </c>
      <c r="BL22" s="161"/>
    </row>
    <row r="23" spans="2:64" s="292" customFormat="1" ht="17.25" customHeight="1">
      <c r="B23" s="125" t="s">
        <v>41</v>
      </c>
      <c r="C23" s="350">
        <f>令和元年度累計!C23+平成３０年度末!C23</f>
        <v>1709</v>
      </c>
      <c r="D23" s="350">
        <f>令和元年度累計!D23+平成３０年度末!D23</f>
        <v>2674</v>
      </c>
      <c r="E23" s="350">
        <f>令和元年度累計!E23+平成３０年度末!E23</f>
        <v>84077</v>
      </c>
      <c r="F23" s="351">
        <f>令和元年度累計!F23+平成３０年度末!F23</f>
        <v>94453</v>
      </c>
      <c r="G23" s="352">
        <f>令和元年度累計!G23+平成３０年度末!G23</f>
        <v>412</v>
      </c>
      <c r="H23" s="350">
        <f>令和元年度累計!H23+平成３０年度末!H23</f>
        <v>795</v>
      </c>
      <c r="I23" s="350">
        <f>令和元年度累計!I23+平成３０年度末!I23</f>
        <v>54887</v>
      </c>
      <c r="J23" s="351">
        <f>令和元年度累計!J23+平成３０年度末!J23</f>
        <v>58112</v>
      </c>
      <c r="K23" s="352">
        <f>令和元年度累計!K23+平成３０年度末!K23</f>
        <v>528</v>
      </c>
      <c r="L23" s="350">
        <f>令和元年度累計!L23+平成３０年度末!L23</f>
        <v>931</v>
      </c>
      <c r="M23" s="350">
        <f>令和元年度累計!M23+平成３０年度末!M23</f>
        <v>65215</v>
      </c>
      <c r="N23" s="351">
        <f>令和元年度累計!N23+平成３０年度末!N23</f>
        <v>68758</v>
      </c>
      <c r="O23" s="352">
        <f>令和元年度累計!O23+平成３０年度末!O23</f>
        <v>921</v>
      </c>
      <c r="P23" s="350">
        <f>令和元年度累計!P23+平成３０年度末!P23</f>
        <v>161</v>
      </c>
      <c r="Q23" s="350">
        <f>令和元年度累計!Q23+平成３０年度末!Q23</f>
        <v>1308</v>
      </c>
      <c r="R23" s="351">
        <f>令和元年度累計!R23+平成３０年度末!R23</f>
        <v>2842</v>
      </c>
      <c r="S23" s="353">
        <f>令和元年度累計!S23+平成３０年度末!S23</f>
        <v>1252</v>
      </c>
      <c r="T23" s="354">
        <f>令和元年度累計!T23+平成３０年度末!T23</f>
        <v>225417</v>
      </c>
      <c r="U23" s="349"/>
      <c r="V23" s="38" t="s">
        <v>41</v>
      </c>
      <c r="W23" s="757">
        <f>令和元年度累計!W23+平成３０年度末!W23</f>
        <v>1370</v>
      </c>
      <c r="X23" s="758">
        <f>令和元年度累計!X23+平成３０年度末!X23</f>
        <v>215</v>
      </c>
      <c r="Y23" s="758">
        <f>令和元年度累計!Y23+平成３０年度末!Y23</f>
        <v>110</v>
      </c>
      <c r="Z23" s="759">
        <f>令和元年度累計!Z23+平成３０年度末!Z23</f>
        <v>38</v>
      </c>
      <c r="AA23" s="760">
        <f>令和元年度累計!AA23</f>
        <v>8</v>
      </c>
      <c r="AB23" s="758">
        <f>令和元年度累計!AB23</f>
        <v>0</v>
      </c>
      <c r="AC23" s="758">
        <f>令和元年度累計!AC23</f>
        <v>0</v>
      </c>
      <c r="AD23" s="759">
        <f>令和元年度累計!AD23</f>
        <v>1</v>
      </c>
      <c r="AE23" s="760">
        <f>令和元年度累計!AE23+平成３０年度末!AA23</f>
        <v>503</v>
      </c>
      <c r="AF23" s="758">
        <f>令和元年度累計!AF23+平成３０年度末!AB23</f>
        <v>71</v>
      </c>
      <c r="AG23" s="758">
        <f>令和元年度累計!AG23+平成３０年度末!AC23</f>
        <v>6</v>
      </c>
      <c r="AH23" s="759">
        <f>令和元年度累計!AH23+平成３０年度末!AD23</f>
        <v>51</v>
      </c>
      <c r="AI23" s="761">
        <f>令和元年度累計!AI23</f>
        <v>4</v>
      </c>
      <c r="AJ23" s="758">
        <f>令和元年度累計!AJ23</f>
        <v>0</v>
      </c>
      <c r="AK23" s="758">
        <f>令和元年度累計!AK23</f>
        <v>0</v>
      </c>
      <c r="AL23" s="759">
        <f>令和元年度累計!AL23</f>
        <v>1</v>
      </c>
      <c r="AM23" s="760">
        <f>令和元年度累計!AM23+平成３０年度末!AE23</f>
        <v>562</v>
      </c>
      <c r="AN23" s="762">
        <f>令和元年度累計!AN23+平成３０年度末!AF23</f>
        <v>46</v>
      </c>
      <c r="AO23" s="762">
        <f>令和元年度累計!AO23+平成３０年度末!AG23</f>
        <v>86</v>
      </c>
      <c r="AP23" s="759">
        <f>令和元年度累計!AP23+平成３０年度末!AH23</f>
        <v>52</v>
      </c>
      <c r="AQ23" s="761">
        <f>令和元年度累計!AQ23</f>
        <v>9</v>
      </c>
      <c r="AR23" s="758">
        <f>令和元年度累計!AR23</f>
        <v>0</v>
      </c>
      <c r="AS23" s="758">
        <f>令和元年度累計!AS23</f>
        <v>0</v>
      </c>
      <c r="AT23" s="759">
        <f>令和元年度累計!AT23</f>
        <v>2</v>
      </c>
      <c r="AU23" s="760">
        <f>令和元年度累計!AU23+平成３０年度末!AI23</f>
        <v>1</v>
      </c>
      <c r="AV23" s="758">
        <f>令和元年度累計!AV23+平成３０年度末!AJ23</f>
        <v>0</v>
      </c>
      <c r="AW23" s="758">
        <f>令和元年度累計!AW23+平成３０年度末!AK23</f>
        <v>0</v>
      </c>
      <c r="AX23" s="759">
        <f>令和元年度累計!AX23+平成３０年度末!AL23</f>
        <v>0</v>
      </c>
      <c r="AY23" s="760">
        <f>令和元年度累計!AY23</f>
        <v>0</v>
      </c>
      <c r="AZ23" s="758">
        <f>令和元年度累計!AZ23</f>
        <v>0</v>
      </c>
      <c r="BA23" s="758">
        <f>令和元年度累計!BA23</f>
        <v>0</v>
      </c>
      <c r="BB23" s="759">
        <f>令和元年度累計!BB23</f>
        <v>0</v>
      </c>
      <c r="BC23" s="763">
        <f>令和元年度累計!BC23+平成３０年度末!AM23</f>
        <v>2436</v>
      </c>
      <c r="BD23" s="764">
        <f>令和元年度累計!BD23+平成３０年度末!AN23</f>
        <v>332</v>
      </c>
      <c r="BE23" s="764">
        <f>令和元年度累計!BE23+平成３０年度末!AO23</f>
        <v>202</v>
      </c>
      <c r="BF23" s="765">
        <f>令和元年度累計!BF23+平成３０年度末!AP23</f>
        <v>141</v>
      </c>
      <c r="BG23" s="134"/>
      <c r="BH23" s="290">
        <f>令和元年度累計!BH23+平成３０年度末!AR23</f>
        <v>554</v>
      </c>
      <c r="BI23" s="291">
        <f>令和元年度累計!BI23+平成３０年度末!AS23</f>
        <v>24</v>
      </c>
      <c r="BJ23" s="291">
        <f>令和元年度累計!BJ23+平成３０年度末!AT23</f>
        <v>29</v>
      </c>
      <c r="BK23" s="707">
        <f>令和元年度累計!BK23+平成３０年度末!AU23</f>
        <v>24</v>
      </c>
      <c r="BL23" s="161"/>
    </row>
    <row r="24" spans="2:64" s="292" customFormat="1" ht="17.25" customHeight="1">
      <c r="B24" s="125" t="s">
        <v>42</v>
      </c>
      <c r="C24" s="350">
        <f>令和元年度累計!C24+平成３０年度末!C24</f>
        <v>6124</v>
      </c>
      <c r="D24" s="350">
        <f>令和元年度累計!D24+平成３０年度末!D24</f>
        <v>1633</v>
      </c>
      <c r="E24" s="350">
        <f>令和元年度累計!E24+平成３０年度末!E24</f>
        <v>91683</v>
      </c>
      <c r="F24" s="351">
        <f>令和元年度累計!F24+平成３０年度末!F24</f>
        <v>103451</v>
      </c>
      <c r="G24" s="352">
        <f>令和元年度累計!G24+平成３０年度末!G24</f>
        <v>1043</v>
      </c>
      <c r="H24" s="350">
        <f>令和元年度累計!H24+平成３０年度末!H24</f>
        <v>328</v>
      </c>
      <c r="I24" s="350">
        <f>令和元年度累計!I24+平成３０年度末!I24</f>
        <v>40996</v>
      </c>
      <c r="J24" s="351">
        <f>令和元年度累計!J24+平成３０年度末!J24</f>
        <v>42677</v>
      </c>
      <c r="K24" s="352">
        <f>令和元年度累計!K24+平成３０年度末!K24</f>
        <v>4461</v>
      </c>
      <c r="L24" s="350">
        <f>令和元年度累計!L24+平成３０年度末!L24</f>
        <v>586</v>
      </c>
      <c r="M24" s="350">
        <f>令和元年度累計!M24+平成３０年度末!M24</f>
        <v>61394</v>
      </c>
      <c r="N24" s="351">
        <f>令和元年度累計!N24+平成３０年度末!N24</f>
        <v>66936</v>
      </c>
      <c r="O24" s="352">
        <f>令和元年度累計!O24+平成３０年度末!O24</f>
        <v>2501</v>
      </c>
      <c r="P24" s="350">
        <f>令和元年度累計!P24+平成３０年度末!P24</f>
        <v>243</v>
      </c>
      <c r="Q24" s="350">
        <f>令和元年度累計!Q24+平成３０年度末!Q24</f>
        <v>17850</v>
      </c>
      <c r="R24" s="351">
        <f>令和元年度累計!R24+平成３０年度末!R24</f>
        <v>20843</v>
      </c>
      <c r="S24" s="353">
        <f>令和元年度累計!S24+平成３０年度末!S24</f>
        <v>3696</v>
      </c>
      <c r="T24" s="354">
        <f>令和元年度累計!T24+平成３０年度末!T24</f>
        <v>237603</v>
      </c>
      <c r="U24" s="349"/>
      <c r="V24" s="38" t="s">
        <v>42</v>
      </c>
      <c r="W24" s="757">
        <f>令和元年度累計!W24+平成３０年度末!W24</f>
        <v>822</v>
      </c>
      <c r="X24" s="758">
        <f>令和元年度累計!X24+平成３０年度末!X24</f>
        <v>124</v>
      </c>
      <c r="Y24" s="758">
        <f>令和元年度累計!Y24+平成３０年度末!Y24</f>
        <v>60</v>
      </c>
      <c r="Z24" s="759">
        <f>令和元年度累計!Z24+平成３０年度末!Z24</f>
        <v>12</v>
      </c>
      <c r="AA24" s="760">
        <f>令和元年度累計!AA24</f>
        <v>12</v>
      </c>
      <c r="AB24" s="758">
        <f>令和元年度累計!AB24</f>
        <v>1</v>
      </c>
      <c r="AC24" s="758">
        <f>令和元年度累計!AC24</f>
        <v>0</v>
      </c>
      <c r="AD24" s="759">
        <f>令和元年度累計!AD24</f>
        <v>0</v>
      </c>
      <c r="AE24" s="760">
        <f>令和元年度累計!AE24+平成３０年度末!AA24</f>
        <v>218</v>
      </c>
      <c r="AF24" s="758">
        <f>令和元年度累計!AF24+平成３０年度末!AB24</f>
        <v>10</v>
      </c>
      <c r="AG24" s="758">
        <f>令和元年度累計!AG24+平成３０年度末!AC24</f>
        <v>3</v>
      </c>
      <c r="AH24" s="759">
        <f>令和元年度累計!AH24+平成３０年度末!AD24</f>
        <v>34</v>
      </c>
      <c r="AI24" s="761">
        <f>令和元年度累計!AI24</f>
        <v>1</v>
      </c>
      <c r="AJ24" s="758">
        <f>令和元年度累計!AJ24</f>
        <v>0</v>
      </c>
      <c r="AK24" s="758">
        <f>令和元年度累計!AK24</f>
        <v>0</v>
      </c>
      <c r="AL24" s="759">
        <f>令和元年度累計!AL24</f>
        <v>0</v>
      </c>
      <c r="AM24" s="760">
        <f>令和元年度累計!AM24+平成３０年度末!AE24</f>
        <v>328</v>
      </c>
      <c r="AN24" s="762">
        <f>令和元年度累計!AN24+平成３０年度末!AF24</f>
        <v>21</v>
      </c>
      <c r="AO24" s="762">
        <f>令和元年度累計!AO24+平成３０年度末!AG24</f>
        <v>76</v>
      </c>
      <c r="AP24" s="759">
        <f>令和元年度累計!AP24+平成３０年度末!AH24</f>
        <v>25</v>
      </c>
      <c r="AQ24" s="761">
        <f>令和元年度累計!AQ24</f>
        <v>6</v>
      </c>
      <c r="AR24" s="758">
        <f>令和元年度累計!AR24</f>
        <v>0</v>
      </c>
      <c r="AS24" s="758">
        <f>令和元年度累計!AS24</f>
        <v>0</v>
      </c>
      <c r="AT24" s="759">
        <f>令和元年度累計!AT24</f>
        <v>1</v>
      </c>
      <c r="AU24" s="760">
        <f>令和元年度累計!AU24+平成３０年度末!AI24</f>
        <v>129</v>
      </c>
      <c r="AV24" s="758">
        <f>令和元年度累計!AV24+平成３０年度末!AJ24</f>
        <v>15</v>
      </c>
      <c r="AW24" s="758">
        <f>令和元年度累計!AW24+平成３０年度末!AK24</f>
        <v>10</v>
      </c>
      <c r="AX24" s="759">
        <f>令和元年度累計!AX24+平成３０年度末!AL24</f>
        <v>1</v>
      </c>
      <c r="AY24" s="760">
        <f>令和元年度累計!AY24</f>
        <v>2</v>
      </c>
      <c r="AZ24" s="758">
        <f>令和元年度累計!AZ24</f>
        <v>0</v>
      </c>
      <c r="BA24" s="758">
        <f>令和元年度累計!BA24</f>
        <v>0</v>
      </c>
      <c r="BB24" s="759">
        <f>令和元年度累計!BB24</f>
        <v>0</v>
      </c>
      <c r="BC24" s="763">
        <f>令和元年度累計!BC24+平成３０年度末!AM24</f>
        <v>1497</v>
      </c>
      <c r="BD24" s="764">
        <f>令和元年度累計!BD24+平成３０年度末!AN24</f>
        <v>170</v>
      </c>
      <c r="BE24" s="764">
        <f>令和元年度累計!BE24+平成３０年度末!AO24</f>
        <v>149</v>
      </c>
      <c r="BF24" s="765">
        <f>令和元年度累計!BF24+平成３０年度末!AP24</f>
        <v>72</v>
      </c>
      <c r="BG24" s="134"/>
      <c r="BH24" s="290">
        <f>令和元年度累計!BH24+平成３０年度末!AR24</f>
        <v>385</v>
      </c>
      <c r="BI24" s="291">
        <f>令和元年度累計!BI24+平成３０年度末!AS24</f>
        <v>20</v>
      </c>
      <c r="BJ24" s="291">
        <f>令和元年度累計!BJ24+平成３０年度末!AT24</f>
        <v>22</v>
      </c>
      <c r="BK24" s="707">
        <f>令和元年度累計!BK24+平成３０年度末!AU24</f>
        <v>12</v>
      </c>
      <c r="BL24" s="161"/>
    </row>
    <row r="25" spans="2:64" s="292" customFormat="1" ht="17.25" customHeight="1">
      <c r="B25" s="125" t="s">
        <v>43</v>
      </c>
      <c r="C25" s="350">
        <f>令和元年度累計!C25+平成３０年度末!C25</f>
        <v>2427</v>
      </c>
      <c r="D25" s="350">
        <f>令和元年度累計!D25+平成３０年度末!D25</f>
        <v>2710</v>
      </c>
      <c r="E25" s="350">
        <f>令和元年度累計!E25+平成３０年度末!E25</f>
        <v>75222</v>
      </c>
      <c r="F25" s="351">
        <f>令和元年度累計!F25+平成３０年度末!F25</f>
        <v>83823</v>
      </c>
      <c r="G25" s="352">
        <f>令和元年度累計!G25+平成３０年度末!G25</f>
        <v>433</v>
      </c>
      <c r="H25" s="350">
        <f>令和元年度累計!H25+平成３０年度末!H25</f>
        <v>521</v>
      </c>
      <c r="I25" s="350">
        <f>令和元年度累計!I25+平成３０年度末!I25</f>
        <v>34032</v>
      </c>
      <c r="J25" s="351">
        <f>令和元年度累計!J25+平成３０年度末!J25</f>
        <v>35379</v>
      </c>
      <c r="K25" s="352">
        <f>令和元年度累計!K25+平成３０年度末!K25</f>
        <v>999</v>
      </c>
      <c r="L25" s="350">
        <f>令和元年度累計!L25+平成３０年度末!L25</f>
        <v>864</v>
      </c>
      <c r="M25" s="350">
        <f>令和元年度累計!M25+平成３０年度末!M25</f>
        <v>58704</v>
      </c>
      <c r="N25" s="351">
        <f>令和元年度累計!N25+平成３０年度末!N25</f>
        <v>61041</v>
      </c>
      <c r="O25" s="352">
        <f>令和元年度累計!O25+平成３０年度末!O25</f>
        <v>739</v>
      </c>
      <c r="P25" s="350">
        <f>令和元年度累計!P25+平成３０年度末!P25</f>
        <v>526</v>
      </c>
      <c r="Q25" s="350">
        <f>令和元年度累計!Q25+平成３０年度末!Q25</f>
        <v>3305</v>
      </c>
      <c r="R25" s="351">
        <f>令和元年度累計!R25+平成３０年度末!R25</f>
        <v>4639</v>
      </c>
      <c r="S25" s="353">
        <f>令和元年度累計!S25+平成３０年度末!S25</f>
        <v>1868</v>
      </c>
      <c r="T25" s="354">
        <f>令和元年度累計!T25+平成３０年度末!T25</f>
        <v>186750</v>
      </c>
      <c r="U25" s="349"/>
      <c r="V25" s="38" t="s">
        <v>43</v>
      </c>
      <c r="W25" s="757">
        <f>令和元年度累計!W25+平成３０年度末!W25</f>
        <v>799</v>
      </c>
      <c r="X25" s="758">
        <f>令和元年度累計!X25+平成３０年度末!X25</f>
        <v>148</v>
      </c>
      <c r="Y25" s="758">
        <f>令和元年度累計!Y25+平成３０年度末!Y25</f>
        <v>85</v>
      </c>
      <c r="Z25" s="759">
        <f>令和元年度累計!Z25+平成３０年度末!Z25</f>
        <v>75</v>
      </c>
      <c r="AA25" s="760">
        <f>令和元年度累計!AA25</f>
        <v>15</v>
      </c>
      <c r="AB25" s="758">
        <f>令和元年度累計!AB25</f>
        <v>1</v>
      </c>
      <c r="AC25" s="758">
        <f>令和元年度累計!AC25</f>
        <v>1</v>
      </c>
      <c r="AD25" s="759">
        <f>令和元年度累計!AD25</f>
        <v>0</v>
      </c>
      <c r="AE25" s="760">
        <f>令和元年度累計!AE25+平成３０年度末!AA25</f>
        <v>172</v>
      </c>
      <c r="AF25" s="758">
        <f>令和元年度累計!AF25+平成３０年度末!AB25</f>
        <v>19</v>
      </c>
      <c r="AG25" s="758">
        <f>令和元年度累計!AG25+平成３０年度末!AC25</f>
        <v>8</v>
      </c>
      <c r="AH25" s="759">
        <f>令和元年度累計!AH25+平成３０年度末!AD25</f>
        <v>35</v>
      </c>
      <c r="AI25" s="761">
        <f>令和元年度累計!AI25</f>
        <v>2</v>
      </c>
      <c r="AJ25" s="758">
        <f>令和元年度累計!AJ25</f>
        <v>0</v>
      </c>
      <c r="AK25" s="758">
        <f>令和元年度累計!AK25</f>
        <v>1</v>
      </c>
      <c r="AL25" s="759">
        <f>令和元年度累計!AL25</f>
        <v>0</v>
      </c>
      <c r="AM25" s="760">
        <f>令和元年度累計!AM25+平成３０年度末!AE25</f>
        <v>292</v>
      </c>
      <c r="AN25" s="762">
        <f>令和元年度累計!AN25+平成３０年度末!AF25</f>
        <v>12</v>
      </c>
      <c r="AO25" s="762">
        <f>令和元年度累計!AO25+平成３０年度末!AG25</f>
        <v>45</v>
      </c>
      <c r="AP25" s="759">
        <f>令和元年度累計!AP25+平成３０年度末!AH25</f>
        <v>52</v>
      </c>
      <c r="AQ25" s="761">
        <f>令和元年度累計!AQ25</f>
        <v>11</v>
      </c>
      <c r="AR25" s="758">
        <f>令和元年度累計!AR25</f>
        <v>0</v>
      </c>
      <c r="AS25" s="758">
        <f>令和元年度累計!AS25</f>
        <v>2</v>
      </c>
      <c r="AT25" s="759">
        <f>令和元年度累計!AT25</f>
        <v>2</v>
      </c>
      <c r="AU25" s="760">
        <f>令和元年度累計!AU25+平成３０年度末!AI25</f>
        <v>17</v>
      </c>
      <c r="AV25" s="758">
        <f>令和元年度累計!AV25+平成３０年度末!AJ25</f>
        <v>3</v>
      </c>
      <c r="AW25" s="758">
        <f>令和元年度累計!AW25+平成３０年度末!AK25</f>
        <v>1</v>
      </c>
      <c r="AX25" s="759">
        <f>令和元年度累計!AX25+平成３０年度末!AL25</f>
        <v>0</v>
      </c>
      <c r="AY25" s="760">
        <f>令和元年度累計!AY25</f>
        <v>0</v>
      </c>
      <c r="AZ25" s="758">
        <f>令和元年度累計!AZ25</f>
        <v>0</v>
      </c>
      <c r="BA25" s="758">
        <f>令和元年度累計!BA25</f>
        <v>0</v>
      </c>
      <c r="BB25" s="759">
        <f>令和元年度累計!BB25</f>
        <v>0</v>
      </c>
      <c r="BC25" s="763">
        <f>令和元年度累計!BC25+平成３０年度末!AM25</f>
        <v>1280</v>
      </c>
      <c r="BD25" s="764">
        <f>令和元年度累計!BD25+平成３０年度末!AN25</f>
        <v>182</v>
      </c>
      <c r="BE25" s="764">
        <f>令和元年度累計!BE25+平成３０年度末!AO25</f>
        <v>139</v>
      </c>
      <c r="BF25" s="765">
        <f>令和元年度累計!BF25+平成３０年度末!AP25</f>
        <v>162</v>
      </c>
      <c r="BG25" s="134"/>
      <c r="BH25" s="290">
        <f>令和元年度累計!BH25+平成３０年度末!AR25</f>
        <v>413</v>
      </c>
      <c r="BI25" s="291">
        <f>令和元年度累計!BI25+平成３０年度末!AS25</f>
        <v>32</v>
      </c>
      <c r="BJ25" s="291">
        <f>令和元年度累計!BJ25+平成３０年度末!AT25</f>
        <v>40</v>
      </c>
      <c r="BK25" s="707">
        <f>令和元年度累計!BK25+平成３０年度末!AU25</f>
        <v>51</v>
      </c>
      <c r="BL25" s="161"/>
    </row>
    <row r="26" spans="2:64" s="292" customFormat="1" ht="17.25" customHeight="1">
      <c r="B26" s="125" t="s">
        <v>44</v>
      </c>
      <c r="C26" s="350">
        <f>令和元年度累計!C26+平成３０年度末!C26</f>
        <v>4422</v>
      </c>
      <c r="D26" s="350">
        <f>令和元年度累計!D26+平成３０年度末!D26</f>
        <v>1689</v>
      </c>
      <c r="E26" s="350">
        <f>令和元年度累計!E26+平成３０年度末!E26</f>
        <v>114561</v>
      </c>
      <c r="F26" s="351">
        <f>令和元年度累計!F26+平成３０年度末!F26</f>
        <v>122500</v>
      </c>
      <c r="G26" s="352">
        <f>令和元年度累計!G26+平成３０年度末!G26</f>
        <v>1826</v>
      </c>
      <c r="H26" s="350">
        <f>令和元年度累計!H26+平成３０年度末!H26</f>
        <v>641</v>
      </c>
      <c r="I26" s="350">
        <f>令和元年度累計!I26+平成３０年度末!I26</f>
        <v>62414</v>
      </c>
      <c r="J26" s="351">
        <f>令和元年度累計!J26+平成３０年度末!J26</f>
        <v>65345</v>
      </c>
      <c r="K26" s="352">
        <f>令和元年度累計!K26+平成３０年度末!K26</f>
        <v>1355</v>
      </c>
      <c r="L26" s="350">
        <f>令和元年度累計!L26+平成３０年度末!L26</f>
        <v>567</v>
      </c>
      <c r="M26" s="350">
        <f>令和元年度累計!M26+平成３０年度末!M26</f>
        <v>49292</v>
      </c>
      <c r="N26" s="351">
        <f>令和元年度累計!N26+平成３０年度末!N26</f>
        <v>51410</v>
      </c>
      <c r="O26" s="352">
        <f>令和元年度累計!O26+平成３０年度末!O26</f>
        <v>541</v>
      </c>
      <c r="P26" s="350">
        <f>令和元年度累計!P26+平成３０年度末!P26</f>
        <v>163</v>
      </c>
      <c r="Q26" s="350">
        <f>令和元年度累計!Q26+平成３０年度末!Q26</f>
        <v>6589</v>
      </c>
      <c r="R26" s="351">
        <f>令和元年度累計!R26+平成３０年度末!R26</f>
        <v>7346</v>
      </c>
      <c r="S26" s="353">
        <f>令和元年度累計!S26+平成３０年度末!S26</f>
        <v>1709</v>
      </c>
      <c r="T26" s="354">
        <f>令和元年度累計!T26+平成３０年度末!T26</f>
        <v>248310</v>
      </c>
      <c r="U26" s="349"/>
      <c r="V26" s="38" t="s">
        <v>44</v>
      </c>
      <c r="W26" s="757">
        <f>令和元年度累計!W26+平成３０年度末!W26</f>
        <v>1308</v>
      </c>
      <c r="X26" s="758">
        <f>令和元年度累計!X26+平成３０年度末!X26</f>
        <v>142</v>
      </c>
      <c r="Y26" s="758">
        <f>令和元年度累計!Y26+平成３０年度末!Y26</f>
        <v>128</v>
      </c>
      <c r="Z26" s="759">
        <f>令和元年度累計!Z26+平成３０年度末!Z26</f>
        <v>14</v>
      </c>
      <c r="AA26" s="760">
        <f>令和元年度累計!AA26</f>
        <v>13</v>
      </c>
      <c r="AB26" s="758">
        <f>令和元年度累計!AB26</f>
        <v>2</v>
      </c>
      <c r="AC26" s="758">
        <f>令和元年度累計!AC26</f>
        <v>0</v>
      </c>
      <c r="AD26" s="759">
        <f>令和元年度累計!AD26</f>
        <v>0</v>
      </c>
      <c r="AE26" s="760">
        <f>令和元年度累計!AE26+平成３０年度末!AA26</f>
        <v>388</v>
      </c>
      <c r="AF26" s="758">
        <f>令和元年度累計!AF26+平成３０年度末!AB26</f>
        <v>17</v>
      </c>
      <c r="AG26" s="758">
        <f>令和元年度累計!AG26+平成３０年度末!AC26</f>
        <v>7</v>
      </c>
      <c r="AH26" s="759">
        <f>令和元年度累計!AH26+平成３０年度末!AD26</f>
        <v>120</v>
      </c>
      <c r="AI26" s="761">
        <f>令和元年度累計!AI26</f>
        <v>3</v>
      </c>
      <c r="AJ26" s="758">
        <f>令和元年度累計!AJ26</f>
        <v>0</v>
      </c>
      <c r="AK26" s="758">
        <f>令和元年度累計!AK26</f>
        <v>0</v>
      </c>
      <c r="AL26" s="759">
        <f>令和元年度累計!AL26</f>
        <v>0</v>
      </c>
      <c r="AM26" s="760">
        <f>令和元年度累計!AM26+平成３０年度末!AE26</f>
        <v>315</v>
      </c>
      <c r="AN26" s="762">
        <f>令和元年度累計!AN26+平成３０年度末!AF26</f>
        <v>8</v>
      </c>
      <c r="AO26" s="762">
        <f>令和元年度累計!AO26+平成３０年度末!AG26</f>
        <v>45</v>
      </c>
      <c r="AP26" s="759">
        <f>令和元年度累計!AP26+平成３０年度末!AH26</f>
        <v>27</v>
      </c>
      <c r="AQ26" s="761">
        <f>令和元年度累計!AQ26</f>
        <v>15</v>
      </c>
      <c r="AR26" s="758">
        <f>令和元年度累計!AR26</f>
        <v>0</v>
      </c>
      <c r="AS26" s="758">
        <f>令和元年度累計!AS26</f>
        <v>4</v>
      </c>
      <c r="AT26" s="759">
        <f>令和元年度累計!AT26</f>
        <v>0</v>
      </c>
      <c r="AU26" s="760">
        <f>令和元年度累計!AU26+平成３０年度末!AI26</f>
        <v>58</v>
      </c>
      <c r="AV26" s="758">
        <f>令和元年度累計!AV26+平成３０年度末!AJ26</f>
        <v>3</v>
      </c>
      <c r="AW26" s="758">
        <f>令和元年度累計!AW26+平成３０年度末!AK26</f>
        <v>4</v>
      </c>
      <c r="AX26" s="759">
        <f>令和元年度累計!AX26+平成３０年度末!AL26</f>
        <v>2</v>
      </c>
      <c r="AY26" s="760">
        <f>令和元年度累計!AY26</f>
        <v>1</v>
      </c>
      <c r="AZ26" s="758">
        <f>令和元年度累計!AZ26</f>
        <v>0</v>
      </c>
      <c r="BA26" s="758">
        <f>令和元年度累計!BA26</f>
        <v>0</v>
      </c>
      <c r="BB26" s="759">
        <f>令和元年度累計!BB26</f>
        <v>0</v>
      </c>
      <c r="BC26" s="763">
        <f>令和元年度累計!BC26+平成３０年度末!AM26</f>
        <v>2069</v>
      </c>
      <c r="BD26" s="764">
        <f>令和元年度累計!BD26+平成３０年度末!AN26</f>
        <v>170</v>
      </c>
      <c r="BE26" s="764">
        <f>令和元年度累計!BE26+平成３０年度末!AO26</f>
        <v>184</v>
      </c>
      <c r="BF26" s="765">
        <f>令和元年度累計!BF26+平成３０年度末!AP26</f>
        <v>163</v>
      </c>
      <c r="BG26" s="134"/>
      <c r="BH26" s="290">
        <f>令和元年度累計!BH26+平成３０年度末!AR26</f>
        <v>558</v>
      </c>
      <c r="BI26" s="291">
        <f>令和元年度累計!BI26+平成３０年度末!AS26</f>
        <v>12</v>
      </c>
      <c r="BJ26" s="291">
        <f>令和元年度累計!BJ26+平成３０年度末!AT26</f>
        <v>29</v>
      </c>
      <c r="BK26" s="707">
        <f>令和元年度累計!BK26+平成３０年度末!AU26</f>
        <v>3</v>
      </c>
      <c r="BL26" s="161"/>
    </row>
    <row r="27" spans="2:64" s="292" customFormat="1" ht="17.25" customHeight="1">
      <c r="B27" s="125" t="s">
        <v>45</v>
      </c>
      <c r="C27" s="350">
        <f>令和元年度累計!C27+平成３０年度末!C27</f>
        <v>1731</v>
      </c>
      <c r="D27" s="350">
        <f>令和元年度累計!D27+平成３０年度末!D27</f>
        <v>1549</v>
      </c>
      <c r="E27" s="350">
        <f>令和元年度累計!E27+平成３０年度末!E27</f>
        <v>60532</v>
      </c>
      <c r="F27" s="351">
        <f>令和元年度累計!F27+平成３０年度末!F27</f>
        <v>65030</v>
      </c>
      <c r="G27" s="352">
        <f>令和元年度累計!G27+平成３０年度末!G27</f>
        <v>682</v>
      </c>
      <c r="H27" s="350">
        <f>令和元年度累計!H27+平成３０年度末!H27</f>
        <v>555</v>
      </c>
      <c r="I27" s="350">
        <f>令和元年度累計!I27+平成３０年度末!I27</f>
        <v>52300</v>
      </c>
      <c r="J27" s="351">
        <f>令和元年度累計!J27+平成３０年度末!J27</f>
        <v>54374</v>
      </c>
      <c r="K27" s="352">
        <f>令和元年度累計!K27+平成３０年度末!K27</f>
        <v>642</v>
      </c>
      <c r="L27" s="350">
        <f>令和元年度累計!L27+平成３０年度末!L27</f>
        <v>608</v>
      </c>
      <c r="M27" s="350">
        <f>令和元年度累計!M27+平成３０年度末!M27</f>
        <v>67702</v>
      </c>
      <c r="N27" s="351">
        <f>令和元年度累計!N27+平成３０年度末!N27</f>
        <v>69222</v>
      </c>
      <c r="O27" s="352">
        <f>令和元年度累計!O27+平成３０年度末!O27</f>
        <v>371</v>
      </c>
      <c r="P27" s="350">
        <f>令和元年度累計!P27+平成３０年度末!P27</f>
        <v>213</v>
      </c>
      <c r="Q27" s="350">
        <f>令和元年度累計!Q27+平成３０年度末!Q27</f>
        <v>8744</v>
      </c>
      <c r="R27" s="351">
        <f>令和元年度累計!R27+平成３０年度末!R27</f>
        <v>9538</v>
      </c>
      <c r="S27" s="353">
        <f>令和元年度累計!S27+平成３０年度末!S27</f>
        <v>306</v>
      </c>
      <c r="T27" s="354">
        <f>令和元年度累計!T27+平成３０年度末!T27</f>
        <v>198470</v>
      </c>
      <c r="U27" s="349"/>
      <c r="V27" s="38" t="s">
        <v>45</v>
      </c>
      <c r="W27" s="757">
        <f>令和元年度累計!W27+平成３０年度末!W27</f>
        <v>927</v>
      </c>
      <c r="X27" s="758">
        <f>令和元年度累計!X27+平成３０年度末!X27</f>
        <v>93</v>
      </c>
      <c r="Y27" s="758">
        <f>令和元年度累計!Y27+平成３０年度末!Y27</f>
        <v>62</v>
      </c>
      <c r="Z27" s="759">
        <f>令和元年度累計!Z27+平成３０年度末!Z27</f>
        <v>6</v>
      </c>
      <c r="AA27" s="760">
        <f>令和元年度累計!AA27</f>
        <v>7</v>
      </c>
      <c r="AB27" s="758">
        <f>令和元年度累計!AB27</f>
        <v>1</v>
      </c>
      <c r="AC27" s="758">
        <f>令和元年度累計!AC27</f>
        <v>2</v>
      </c>
      <c r="AD27" s="759">
        <f>令和元年度累計!AD27</f>
        <v>0</v>
      </c>
      <c r="AE27" s="760">
        <f>令和元年度累計!AE27+平成３０年度末!AA27</f>
        <v>399</v>
      </c>
      <c r="AF27" s="758">
        <f>令和元年度累計!AF27+平成３０年度末!AB27</f>
        <v>11</v>
      </c>
      <c r="AG27" s="758">
        <f>令和元年度累計!AG27+平成３０年度末!AC27</f>
        <v>3</v>
      </c>
      <c r="AH27" s="759">
        <f>令和元年度累計!AH27+平成３０年度末!AD27</f>
        <v>55</v>
      </c>
      <c r="AI27" s="761">
        <f>令和元年度累計!AI27</f>
        <v>5</v>
      </c>
      <c r="AJ27" s="758">
        <f>令和元年度累計!AJ27</f>
        <v>0</v>
      </c>
      <c r="AK27" s="758">
        <f>令和元年度累計!AK27</f>
        <v>0</v>
      </c>
      <c r="AL27" s="759">
        <f>令和元年度累計!AL27</f>
        <v>0</v>
      </c>
      <c r="AM27" s="760">
        <f>令和元年度累計!AM27+平成３０年度末!AE27</f>
        <v>421</v>
      </c>
      <c r="AN27" s="762">
        <f>令和元年度累計!AN27+平成３０年度末!AF27</f>
        <v>8</v>
      </c>
      <c r="AO27" s="762">
        <f>令和元年度累計!AO27+平成３０年度末!AG27</f>
        <v>29</v>
      </c>
      <c r="AP27" s="759">
        <f>令和元年度累計!AP27+平成３０年度末!AH27</f>
        <v>17</v>
      </c>
      <c r="AQ27" s="761">
        <f>令和元年度累計!AQ27</f>
        <v>9</v>
      </c>
      <c r="AR27" s="758">
        <f>令和元年度累計!AR27</f>
        <v>1</v>
      </c>
      <c r="AS27" s="758">
        <f>令和元年度累計!AS27</f>
        <v>1</v>
      </c>
      <c r="AT27" s="759">
        <f>令和元年度累計!AT27</f>
        <v>2</v>
      </c>
      <c r="AU27" s="760">
        <f>令和元年度累計!AU27+平成３０年度末!AI27</f>
        <v>180</v>
      </c>
      <c r="AV27" s="758">
        <f>令和元年度累計!AV27+平成３０年度末!AJ27</f>
        <v>8</v>
      </c>
      <c r="AW27" s="758">
        <f>令和元年度累計!AW27+平成３０年度末!AK27</f>
        <v>10</v>
      </c>
      <c r="AX27" s="759">
        <f>令和元年度累計!AX27+平成３０年度末!AL27</f>
        <v>2</v>
      </c>
      <c r="AY27" s="760">
        <f>令和元年度累計!AY27</f>
        <v>2</v>
      </c>
      <c r="AZ27" s="758">
        <f>令和元年度累計!AZ27</f>
        <v>0</v>
      </c>
      <c r="BA27" s="758">
        <f>令和元年度累計!BA27</f>
        <v>0</v>
      </c>
      <c r="BB27" s="759">
        <f>令和元年度累計!BB27</f>
        <v>0</v>
      </c>
      <c r="BC27" s="763">
        <f>令和元年度累計!BC27+平成３０年度末!AM27</f>
        <v>1927</v>
      </c>
      <c r="BD27" s="764">
        <f>令和元年度累計!BD27+平成３０年度末!AN27</f>
        <v>120</v>
      </c>
      <c r="BE27" s="764">
        <f>令和元年度累計!BE27+平成３０年度末!AO27</f>
        <v>104</v>
      </c>
      <c r="BF27" s="765">
        <f>令和元年度累計!BF27+平成３０年度末!AP27</f>
        <v>80</v>
      </c>
      <c r="BG27" s="134"/>
      <c r="BH27" s="290">
        <f>令和元年度累計!BH27+平成３０年度末!AR27</f>
        <v>366</v>
      </c>
      <c r="BI27" s="291">
        <f>令和元年度累計!BI27+平成３０年度末!AS27</f>
        <v>16</v>
      </c>
      <c r="BJ27" s="291">
        <f>令和元年度累計!BJ27+平成３０年度末!AT27</f>
        <v>18</v>
      </c>
      <c r="BK27" s="707">
        <f>令和元年度累計!BK27+平成３０年度末!AU27</f>
        <v>10</v>
      </c>
      <c r="BL27" s="161"/>
    </row>
    <row r="28" spans="2:64" s="292" customFormat="1" ht="17.25" customHeight="1">
      <c r="B28" s="125" t="s">
        <v>46</v>
      </c>
      <c r="C28" s="350">
        <f>令和元年度累計!C28+平成３０年度末!C28</f>
        <v>16429</v>
      </c>
      <c r="D28" s="350">
        <f>令和元年度累計!D28+平成３０年度末!D28</f>
        <v>5707</v>
      </c>
      <c r="E28" s="350">
        <f>令和元年度累計!E28+平成３０年度末!E28</f>
        <v>157826</v>
      </c>
      <c r="F28" s="351">
        <f>令和元年度累計!F28+平成３０年度末!F28</f>
        <v>182689</v>
      </c>
      <c r="G28" s="352">
        <f>令和元年度累計!G28+平成３０年度末!G28</f>
        <v>9008</v>
      </c>
      <c r="H28" s="350">
        <f>令和元年度累計!H28+平成３０年度末!H28</f>
        <v>2495</v>
      </c>
      <c r="I28" s="350">
        <f>令和元年度累計!I28+平成３０年度末!I28</f>
        <v>193342</v>
      </c>
      <c r="J28" s="351">
        <f>令和元年度累計!J28+平成３０年度末!J28</f>
        <v>205863</v>
      </c>
      <c r="K28" s="352">
        <f>令和元年度累計!K28+平成３０年度末!K28</f>
        <v>15412</v>
      </c>
      <c r="L28" s="350">
        <f>令和元年度累計!L28+平成３０年度末!L28</f>
        <v>4625</v>
      </c>
      <c r="M28" s="350">
        <f>令和元年度累計!M28+平成３０年度末!M28</f>
        <v>260220</v>
      </c>
      <c r="N28" s="351">
        <f>令和元年度累計!N28+平成３０年度末!N28</f>
        <v>281279</v>
      </c>
      <c r="O28" s="352">
        <f>令和元年度累計!O28+平成３０年度末!O28</f>
        <v>1331</v>
      </c>
      <c r="P28" s="350">
        <f>令和元年度累計!P28+平成３０年度末!P28</f>
        <v>788</v>
      </c>
      <c r="Q28" s="350">
        <f>令和元年度累計!Q28+平成３０年度末!Q28</f>
        <v>8000</v>
      </c>
      <c r="R28" s="351">
        <f>令和元年度累計!R28+平成３０年度末!R28</f>
        <v>10409</v>
      </c>
      <c r="S28" s="353">
        <f>令和元年度累計!S28+平成３０年度末!S28</f>
        <v>2664</v>
      </c>
      <c r="T28" s="354">
        <f>令和元年度累計!T28+平成３０年度末!T28</f>
        <v>682904</v>
      </c>
      <c r="U28" s="349"/>
      <c r="V28" s="38" t="s">
        <v>46</v>
      </c>
      <c r="W28" s="757">
        <f>令和元年度累計!W28+平成３０年度末!W28</f>
        <v>1767</v>
      </c>
      <c r="X28" s="758">
        <f>令和元年度累計!X28+平成３０年度末!X28</f>
        <v>137</v>
      </c>
      <c r="Y28" s="758">
        <f>令和元年度累計!Y28+平成３０年度末!Y28</f>
        <v>97</v>
      </c>
      <c r="Z28" s="759">
        <f>令和元年度累計!Z28+平成３０年度末!Z28</f>
        <v>32</v>
      </c>
      <c r="AA28" s="760">
        <f>令和元年度累計!AA28</f>
        <v>18</v>
      </c>
      <c r="AB28" s="758">
        <f>令和元年度累計!AB28</f>
        <v>1</v>
      </c>
      <c r="AC28" s="758">
        <f>令和元年度累計!AC28</f>
        <v>2</v>
      </c>
      <c r="AD28" s="759">
        <f>令和元年度累計!AD28</f>
        <v>0</v>
      </c>
      <c r="AE28" s="760">
        <f>令和元年度累計!AE28+平成３０年度末!AA28</f>
        <v>827</v>
      </c>
      <c r="AF28" s="758">
        <f>令和元年度累計!AF28+平成３０年度末!AB28</f>
        <v>26</v>
      </c>
      <c r="AG28" s="758">
        <f>令和元年度累計!AG28+平成３０年度末!AC28</f>
        <v>13</v>
      </c>
      <c r="AH28" s="759">
        <f>令和元年度累計!AH28+平成３０年度末!AD28</f>
        <v>131</v>
      </c>
      <c r="AI28" s="761">
        <f>令和元年度累計!AI28</f>
        <v>8</v>
      </c>
      <c r="AJ28" s="758">
        <f>令和元年度累計!AJ28</f>
        <v>0</v>
      </c>
      <c r="AK28" s="758">
        <f>令和元年度累計!AK28</f>
        <v>0</v>
      </c>
      <c r="AL28" s="759">
        <f>令和元年度累計!AL28</f>
        <v>3</v>
      </c>
      <c r="AM28" s="760">
        <f>令和元年度累計!AM28+平成３０年度末!AE28</f>
        <v>1054</v>
      </c>
      <c r="AN28" s="762">
        <f>令和元年度累計!AN28+平成３０年度末!AF28</f>
        <v>39</v>
      </c>
      <c r="AO28" s="762">
        <f>令和元年度累計!AO28+平成３０年度末!AG28</f>
        <v>70</v>
      </c>
      <c r="AP28" s="759">
        <f>令和元年度累計!AP28+平成３０年度末!AH28</f>
        <v>148</v>
      </c>
      <c r="AQ28" s="761">
        <f>令和元年度累計!AQ28</f>
        <v>15</v>
      </c>
      <c r="AR28" s="758">
        <f>令和元年度累計!AR28</f>
        <v>0</v>
      </c>
      <c r="AS28" s="758">
        <f>令和元年度累計!AS28</f>
        <v>3</v>
      </c>
      <c r="AT28" s="759">
        <f>令和元年度累計!AT28</f>
        <v>2</v>
      </c>
      <c r="AU28" s="760">
        <f>令和元年度累計!AU28+平成３０年度末!AI28</f>
        <v>214</v>
      </c>
      <c r="AV28" s="758">
        <f>令和元年度累計!AV28+平成３０年度末!AJ28</f>
        <v>18</v>
      </c>
      <c r="AW28" s="758">
        <f>令和元年度累計!AW28+平成３０年度末!AK28</f>
        <v>24</v>
      </c>
      <c r="AX28" s="759">
        <f>令和元年度累計!AX28+平成３０年度末!AL28</f>
        <v>4</v>
      </c>
      <c r="AY28" s="760">
        <f>令和元年度累計!AY28</f>
        <v>3</v>
      </c>
      <c r="AZ28" s="758">
        <f>令和元年度累計!AZ28</f>
        <v>0</v>
      </c>
      <c r="BA28" s="758">
        <f>令和元年度累計!BA28</f>
        <v>0</v>
      </c>
      <c r="BB28" s="759">
        <f>令和元年度累計!BB28</f>
        <v>0</v>
      </c>
      <c r="BC28" s="763">
        <f>令和元年度累計!BC28+平成３０年度末!AM28</f>
        <v>3862</v>
      </c>
      <c r="BD28" s="764">
        <f>令和元年度累計!BD28+平成３０年度末!AN28</f>
        <v>220</v>
      </c>
      <c r="BE28" s="764">
        <f>令和元年度累計!BE28+平成３０年度末!AO28</f>
        <v>204</v>
      </c>
      <c r="BF28" s="765">
        <f>令和元年度累計!BF28+平成３０年度末!AP28</f>
        <v>315</v>
      </c>
      <c r="BG28" s="134"/>
      <c r="BH28" s="290">
        <f>令和元年度累計!BH28+平成３０年度末!AR28</f>
        <v>920</v>
      </c>
      <c r="BI28" s="291">
        <f>令和元年度累計!BI28+平成３０年度末!AS28</f>
        <v>33</v>
      </c>
      <c r="BJ28" s="291">
        <f>令和元年度累計!BJ28+平成３０年度末!AT28</f>
        <v>38</v>
      </c>
      <c r="BK28" s="707">
        <f>令和元年度累計!BK28+平成３０年度末!AU28</f>
        <v>64</v>
      </c>
      <c r="BL28" s="161"/>
    </row>
    <row r="29" spans="2:64" s="292" customFormat="1" ht="17.25" customHeight="1">
      <c r="B29" s="125" t="s">
        <v>47</v>
      </c>
      <c r="C29" s="350">
        <f>令和元年度累計!C29+平成３０年度末!C29</f>
        <v>8913</v>
      </c>
      <c r="D29" s="350">
        <f>令和元年度累計!D29+平成３０年度末!D29</f>
        <v>2589</v>
      </c>
      <c r="E29" s="350">
        <f>令和元年度累計!E29+平成３０年度末!E29</f>
        <v>58524</v>
      </c>
      <c r="F29" s="351">
        <f>令和元年度累計!F29+平成３０年度末!F29</f>
        <v>72125</v>
      </c>
      <c r="G29" s="352">
        <f>令和元年度累計!G29+平成３０年度末!G29</f>
        <v>2816</v>
      </c>
      <c r="H29" s="350">
        <f>令和元年度累計!H29+平成３０年度末!H29</f>
        <v>981</v>
      </c>
      <c r="I29" s="350">
        <f>令和元年度累計!I29+平成３０年度末!I29</f>
        <v>84126</v>
      </c>
      <c r="J29" s="351">
        <f>令和元年度累計!J29+平成３０年度末!J29</f>
        <v>88263</v>
      </c>
      <c r="K29" s="352">
        <f>令和元年度累計!K29+平成３０年度末!K29</f>
        <v>2972</v>
      </c>
      <c r="L29" s="350">
        <f>令和元年度累計!L29+平成３０年度末!L29</f>
        <v>971</v>
      </c>
      <c r="M29" s="350">
        <f>令和元年度累計!M29+平成３０年度末!M29</f>
        <v>109607</v>
      </c>
      <c r="N29" s="351">
        <f>令和元年度累計!N29+平成３０年度末!N29</f>
        <v>113759</v>
      </c>
      <c r="O29" s="352">
        <f>令和元年度累計!O29+平成３０年度末!O29</f>
        <v>3251</v>
      </c>
      <c r="P29" s="350">
        <f>令和元年度累計!P29+平成３０年度末!P29</f>
        <v>1236</v>
      </c>
      <c r="Q29" s="350">
        <f>令和元年度累計!Q29+平成３０年度末!Q29</f>
        <v>53337</v>
      </c>
      <c r="R29" s="351">
        <f>令和元年度累計!R29+平成３０年度末!R29</f>
        <v>57876</v>
      </c>
      <c r="S29" s="353">
        <f>令和元年度累計!S29+平成３０年度末!S29</f>
        <v>7702</v>
      </c>
      <c r="T29" s="354">
        <f>令和元年度累計!T29+平成３０年度末!T29</f>
        <v>339725</v>
      </c>
      <c r="U29" s="349"/>
      <c r="V29" s="38" t="s">
        <v>47</v>
      </c>
      <c r="W29" s="757">
        <f>令和元年度累計!W29+平成３０年度末!W29</f>
        <v>1002</v>
      </c>
      <c r="X29" s="758">
        <f>令和元年度累計!X29+平成３０年度末!X29</f>
        <v>149</v>
      </c>
      <c r="Y29" s="758">
        <f>令和元年度累計!Y29+平成３０年度末!Y29</f>
        <v>39</v>
      </c>
      <c r="Z29" s="759">
        <f>令和元年度累計!Z29+平成３０年度末!Z29</f>
        <v>22</v>
      </c>
      <c r="AA29" s="760">
        <f>令和元年度累計!AA29</f>
        <v>10</v>
      </c>
      <c r="AB29" s="758">
        <f>令和元年度累計!AB29</f>
        <v>5</v>
      </c>
      <c r="AC29" s="758">
        <f>令和元年度累計!AC29</f>
        <v>0</v>
      </c>
      <c r="AD29" s="759">
        <f>令和元年度累計!AD29</f>
        <v>0</v>
      </c>
      <c r="AE29" s="760">
        <f>令和元年度累計!AE29+平成３０年度末!AA29</f>
        <v>440</v>
      </c>
      <c r="AF29" s="758">
        <f>令和元年度累計!AF29+平成３０年度末!AB29</f>
        <v>47</v>
      </c>
      <c r="AG29" s="758">
        <f>令和元年度累計!AG29+平成３０年度末!AC29</f>
        <v>2</v>
      </c>
      <c r="AH29" s="759">
        <f>令和元年度累計!AH29+平成３０年度末!AD29</f>
        <v>27</v>
      </c>
      <c r="AI29" s="761">
        <f>令和元年度累計!AI29</f>
        <v>9</v>
      </c>
      <c r="AJ29" s="758">
        <f>令和元年度累計!AJ29</f>
        <v>3</v>
      </c>
      <c r="AK29" s="758">
        <f>令和元年度累計!AK29</f>
        <v>0</v>
      </c>
      <c r="AL29" s="759">
        <f>令和元年度累計!AL29</f>
        <v>0</v>
      </c>
      <c r="AM29" s="760">
        <f>令和元年度累計!AM29+平成３０年度末!AE29</f>
        <v>432</v>
      </c>
      <c r="AN29" s="762">
        <f>令和元年度累計!AN29+平成３０年度末!AF29</f>
        <v>56</v>
      </c>
      <c r="AO29" s="762">
        <f>令和元年度累計!AO29+平成３０年度末!AG29</f>
        <v>36</v>
      </c>
      <c r="AP29" s="759">
        <f>令和元年度累計!AP29+平成３０年度末!AH29</f>
        <v>16</v>
      </c>
      <c r="AQ29" s="761">
        <f>令和元年度累計!AQ29</f>
        <v>10</v>
      </c>
      <c r="AR29" s="758">
        <f>令和元年度累計!AR29</f>
        <v>7</v>
      </c>
      <c r="AS29" s="758">
        <f>令和元年度累計!AS29</f>
        <v>0</v>
      </c>
      <c r="AT29" s="759">
        <f>令和元年度累計!AT29</f>
        <v>0</v>
      </c>
      <c r="AU29" s="760">
        <f>令和元年度累計!AU29+平成３０年度末!AI29</f>
        <v>523</v>
      </c>
      <c r="AV29" s="758">
        <f>令和元年度累計!AV29+平成３０年度末!AJ29</f>
        <v>70</v>
      </c>
      <c r="AW29" s="758">
        <f>令和元年度累計!AW29+平成３０年度末!AK29</f>
        <v>33</v>
      </c>
      <c r="AX29" s="759">
        <f>令和元年度累計!AX29+平成３０年度末!AL29</f>
        <v>6</v>
      </c>
      <c r="AY29" s="760">
        <f>令和元年度累計!AY29</f>
        <v>11</v>
      </c>
      <c r="AZ29" s="758">
        <f>令和元年度累計!AZ29</f>
        <v>6</v>
      </c>
      <c r="BA29" s="758">
        <f>令和元年度累計!BA29</f>
        <v>0</v>
      </c>
      <c r="BB29" s="759">
        <f>令和元年度累計!BB29</f>
        <v>0</v>
      </c>
      <c r="BC29" s="763">
        <f>令和元年度累計!BC29+平成３０年度末!AM29</f>
        <v>2397</v>
      </c>
      <c r="BD29" s="764">
        <f>令和元年度累計!BD29+平成３０年度末!AN29</f>
        <v>322</v>
      </c>
      <c r="BE29" s="764">
        <f>令和元年度累計!BE29+平成３０年度末!AO29</f>
        <v>110</v>
      </c>
      <c r="BF29" s="765">
        <f>令和元年度累計!BF29+平成３０年度末!AP29</f>
        <v>71</v>
      </c>
      <c r="BG29" s="134"/>
      <c r="BH29" s="290">
        <f>令和元年度累計!BH29+平成３０年度末!AR29</f>
        <v>701</v>
      </c>
      <c r="BI29" s="291">
        <f>令和元年度累計!BI29+平成３０年度末!AS29</f>
        <v>89</v>
      </c>
      <c r="BJ29" s="291">
        <f>令和元年度累計!BJ29+平成３０年度末!AT29</f>
        <v>17</v>
      </c>
      <c r="BK29" s="707">
        <f>令和元年度累計!BK29+平成３０年度末!AU29</f>
        <v>7</v>
      </c>
      <c r="BL29" s="161"/>
    </row>
    <row r="30" spans="2:64" s="292" customFormat="1" ht="17.25" customHeight="1">
      <c r="B30" s="125" t="s">
        <v>48</v>
      </c>
      <c r="C30" s="350">
        <f>令和元年度累計!C30+平成３０年度末!C30</f>
        <v>2476</v>
      </c>
      <c r="D30" s="350">
        <f>令和元年度累計!D30+平成３０年度末!D30</f>
        <v>2786</v>
      </c>
      <c r="E30" s="350">
        <f>令和元年度累計!E30+平成３０年度末!E30</f>
        <v>73527</v>
      </c>
      <c r="F30" s="351">
        <f>令和元年度累計!F30+平成３０年度末!F30</f>
        <v>79348</v>
      </c>
      <c r="G30" s="352">
        <f>令和元年度累計!G30+平成３０年度末!G30</f>
        <v>979</v>
      </c>
      <c r="H30" s="350">
        <f>令和元年度累計!H30+平成３０年度末!H30</f>
        <v>750</v>
      </c>
      <c r="I30" s="350">
        <f>令和元年度累計!I30+平成３０年度末!I30</f>
        <v>45887</v>
      </c>
      <c r="J30" s="351">
        <f>令和元年度累計!J30+平成３０年度末!J30</f>
        <v>47743</v>
      </c>
      <c r="K30" s="352">
        <f>令和元年度累計!K30+平成３０年度末!K30</f>
        <v>822</v>
      </c>
      <c r="L30" s="350">
        <f>令和元年度累計!L30+平成３０年度末!L30</f>
        <v>787</v>
      </c>
      <c r="M30" s="350">
        <f>令和元年度累計!M30+平成３０年度末!M30</f>
        <v>54089</v>
      </c>
      <c r="N30" s="351">
        <f>令和元年度累計!N30+平成３０年度末!N30</f>
        <v>55851</v>
      </c>
      <c r="O30" s="352">
        <f>令和元年度累計!O30+平成３０年度末!O30</f>
        <v>1450</v>
      </c>
      <c r="P30" s="350">
        <f>令和元年度累計!P30+平成３０年度末!P30</f>
        <v>573</v>
      </c>
      <c r="Q30" s="350">
        <f>令和元年度累計!Q30+平成３０年度末!Q30</f>
        <v>18480</v>
      </c>
      <c r="R30" s="351">
        <f>令和元年度累計!R30+平成３０年度末!R30</f>
        <v>20549</v>
      </c>
      <c r="S30" s="353">
        <f>令和元年度累計!S30+平成３０年度末!S30</f>
        <v>508</v>
      </c>
      <c r="T30" s="354">
        <f>令和元年度累計!T30+平成３０年度末!T30</f>
        <v>203999</v>
      </c>
      <c r="U30" s="349"/>
      <c r="V30" s="38" t="s">
        <v>48</v>
      </c>
      <c r="W30" s="757">
        <f>令和元年度累計!W30+平成３０年度末!W30</f>
        <v>1625</v>
      </c>
      <c r="X30" s="758">
        <f>令和元年度累計!X30+平成３０年度末!X30</f>
        <v>174</v>
      </c>
      <c r="Y30" s="758">
        <f>令和元年度累計!Y30+平成３０年度末!Y30</f>
        <v>177</v>
      </c>
      <c r="Z30" s="759">
        <f>令和元年度累計!Z30+平成３０年度末!Z30</f>
        <v>87</v>
      </c>
      <c r="AA30" s="760">
        <f>令和元年度累計!AA30</f>
        <v>38</v>
      </c>
      <c r="AB30" s="758">
        <f>令和元年度累計!AB30</f>
        <v>5</v>
      </c>
      <c r="AC30" s="758">
        <f>令和元年度累計!AC30</f>
        <v>1</v>
      </c>
      <c r="AD30" s="759">
        <f>令和元年度累計!AD30</f>
        <v>1</v>
      </c>
      <c r="AE30" s="760">
        <f>令和元年度累計!AE30+平成３０年度末!AA30</f>
        <v>545</v>
      </c>
      <c r="AF30" s="758">
        <f>令和元年度累計!AF30+平成３０年度末!AB30</f>
        <v>26</v>
      </c>
      <c r="AG30" s="758">
        <f>令和元年度累計!AG30+平成３０年度末!AC30</f>
        <v>21</v>
      </c>
      <c r="AH30" s="759">
        <f>令和元年度累計!AH30+平成３０年度末!AD30</f>
        <v>50</v>
      </c>
      <c r="AI30" s="761">
        <f>令和元年度累計!AI30</f>
        <v>5</v>
      </c>
      <c r="AJ30" s="758">
        <f>令和元年度累計!AJ30</f>
        <v>1</v>
      </c>
      <c r="AK30" s="758">
        <f>令和元年度累計!AK30</f>
        <v>0</v>
      </c>
      <c r="AL30" s="759">
        <f>令和元年度累計!AL30</f>
        <v>1</v>
      </c>
      <c r="AM30" s="760">
        <f>令和元年度累計!AM30+平成３０年度末!AE30</f>
        <v>470</v>
      </c>
      <c r="AN30" s="762">
        <f>令和元年度累計!AN30+平成３０年度末!AF30</f>
        <v>39</v>
      </c>
      <c r="AO30" s="762">
        <f>令和元年度累計!AO30+平成３０年度末!AG30</f>
        <v>72</v>
      </c>
      <c r="AP30" s="759">
        <f>令和元年度累計!AP30+平成３０年度末!AH30</f>
        <v>26</v>
      </c>
      <c r="AQ30" s="761">
        <f>令和元年度累計!AQ30</f>
        <v>22</v>
      </c>
      <c r="AR30" s="758">
        <f>令和元年度累計!AR30</f>
        <v>1</v>
      </c>
      <c r="AS30" s="758">
        <f>令和元年度累計!AS30</f>
        <v>0</v>
      </c>
      <c r="AT30" s="759">
        <f>令和元年度累計!AT30</f>
        <v>3</v>
      </c>
      <c r="AU30" s="760">
        <f>令和元年度累計!AU30+平成３０年度末!AI30</f>
        <v>208</v>
      </c>
      <c r="AV30" s="758">
        <f>令和元年度累計!AV30+平成３０年度末!AJ30</f>
        <v>12</v>
      </c>
      <c r="AW30" s="758">
        <f>令和元年度累計!AW30+平成３０年度末!AK30</f>
        <v>50</v>
      </c>
      <c r="AX30" s="759">
        <f>令和元年度累計!AX30+平成３０年度末!AL30</f>
        <v>1</v>
      </c>
      <c r="AY30" s="760">
        <f>令和元年度累計!AY30</f>
        <v>14</v>
      </c>
      <c r="AZ30" s="758">
        <f>令和元年度累計!AZ30</f>
        <v>1</v>
      </c>
      <c r="BA30" s="758">
        <f>令和元年度累計!BA30</f>
        <v>1</v>
      </c>
      <c r="BB30" s="759">
        <f>令和元年度累計!BB30</f>
        <v>0</v>
      </c>
      <c r="BC30" s="763">
        <f>令和元年度累計!BC30+平成３０年度末!AM30</f>
        <v>2848</v>
      </c>
      <c r="BD30" s="764">
        <f>令和元年度累計!BD30+平成３０年度末!AN30</f>
        <v>251</v>
      </c>
      <c r="BE30" s="764">
        <f>令和元年度累計!BE30+平成３０年度末!AO30</f>
        <v>320</v>
      </c>
      <c r="BF30" s="765">
        <f>令和元年度累計!BF30+平成３０年度末!AP30</f>
        <v>164</v>
      </c>
      <c r="BG30" s="134"/>
      <c r="BH30" s="290">
        <f>令和元年度累計!BH30+平成３０年度末!AR30</f>
        <v>849</v>
      </c>
      <c r="BI30" s="291">
        <f>令和元年度累計!BI30+平成３０年度末!AS30</f>
        <v>65</v>
      </c>
      <c r="BJ30" s="291">
        <f>令和元年度累計!BJ30+平成３０年度末!AT30</f>
        <v>75</v>
      </c>
      <c r="BK30" s="707">
        <f>令和元年度累計!BK30+平成３０年度末!AU30</f>
        <v>47</v>
      </c>
      <c r="BL30" s="161"/>
    </row>
    <row r="31" spans="2:64" s="292" customFormat="1" ht="17.25" customHeight="1">
      <c r="B31" s="125" t="s">
        <v>49</v>
      </c>
      <c r="C31" s="350">
        <f>令和元年度累計!C31+平成３０年度末!C31</f>
        <v>4307</v>
      </c>
      <c r="D31" s="350">
        <f>令和元年度累計!D31+平成３０年度末!D31</f>
        <v>6220</v>
      </c>
      <c r="E31" s="350">
        <f>令和元年度累計!E31+平成３０年度末!E31</f>
        <v>202822</v>
      </c>
      <c r="F31" s="351">
        <f>令和元年度累計!F31+平成３０年度末!F31</f>
        <v>232959</v>
      </c>
      <c r="G31" s="352">
        <f>令和元年度累計!G31+平成３０年度末!G31</f>
        <v>1250</v>
      </c>
      <c r="H31" s="350">
        <f>令和元年度累計!H31+平成３０年度末!H31</f>
        <v>1769</v>
      </c>
      <c r="I31" s="350">
        <f>令和元年度累計!I31+平成３０年度末!I31</f>
        <v>127595</v>
      </c>
      <c r="J31" s="351">
        <f>令和元年度累計!J31+平成３０年度末!J31</f>
        <v>133101</v>
      </c>
      <c r="K31" s="352">
        <f>令和元年度累計!K31+平成３０年度末!K31</f>
        <v>3865</v>
      </c>
      <c r="L31" s="350">
        <f>令和元年度累計!L31+平成３０年度末!L31</f>
        <v>3152</v>
      </c>
      <c r="M31" s="350">
        <f>令和元年度累計!M31+平成３０年度末!M31</f>
        <v>154798</v>
      </c>
      <c r="N31" s="351">
        <f>令和元年度累計!N31+平成３０年度末!N31</f>
        <v>164714</v>
      </c>
      <c r="O31" s="352">
        <f>令和元年度累計!O31+平成３０年度末!O31</f>
        <v>264</v>
      </c>
      <c r="P31" s="350">
        <f>令和元年度累計!P31+平成３０年度末!P31</f>
        <v>146</v>
      </c>
      <c r="Q31" s="350">
        <f>令和元年度累計!Q31+平成３０年度末!Q31</f>
        <v>715</v>
      </c>
      <c r="R31" s="351">
        <f>令和元年度累計!R31+平成３０年度末!R31</f>
        <v>1125</v>
      </c>
      <c r="S31" s="353">
        <f>令和元年度累計!S31+平成３０年度末!S31</f>
        <v>315</v>
      </c>
      <c r="T31" s="354">
        <f>令和元年度累計!T31+平成３０年度末!T31</f>
        <v>532214</v>
      </c>
      <c r="U31" s="349"/>
      <c r="V31" s="38" t="s">
        <v>49</v>
      </c>
      <c r="W31" s="757">
        <f>令和元年度累計!W31+平成３０年度末!W31</f>
        <v>2542</v>
      </c>
      <c r="X31" s="758">
        <f>令和元年度累計!X31+平成３０年度末!X31</f>
        <v>240</v>
      </c>
      <c r="Y31" s="758">
        <f>令和元年度累計!Y31+平成３０年度末!Y31</f>
        <v>162</v>
      </c>
      <c r="Z31" s="759">
        <f>令和元年度累計!Z31+平成３０年度末!Z31</f>
        <v>73</v>
      </c>
      <c r="AA31" s="760">
        <f>令和元年度累計!AA31</f>
        <v>37</v>
      </c>
      <c r="AB31" s="758">
        <f>令和元年度累計!AB31</f>
        <v>2</v>
      </c>
      <c r="AC31" s="758">
        <f>令和元年度累計!AC31</f>
        <v>1</v>
      </c>
      <c r="AD31" s="759">
        <f>令和元年度累計!AD31</f>
        <v>0</v>
      </c>
      <c r="AE31" s="760">
        <f>令和元年度累計!AE31+平成３０年度末!AA31</f>
        <v>743</v>
      </c>
      <c r="AF31" s="758">
        <f>令和元年度累計!AF31+平成３０年度末!AB31</f>
        <v>30</v>
      </c>
      <c r="AG31" s="758">
        <f>令和元年度累計!AG31+平成３０年度末!AC31</f>
        <v>9</v>
      </c>
      <c r="AH31" s="759">
        <f>令和元年度累計!AH31+平成３０年度末!AD31</f>
        <v>87</v>
      </c>
      <c r="AI31" s="761">
        <f>令和元年度累計!AI31</f>
        <v>13</v>
      </c>
      <c r="AJ31" s="758">
        <f>令和元年度累計!AJ31</f>
        <v>2</v>
      </c>
      <c r="AK31" s="758">
        <f>令和元年度累計!AK31</f>
        <v>0</v>
      </c>
      <c r="AL31" s="759">
        <f>令和元年度累計!AL31</f>
        <v>4</v>
      </c>
      <c r="AM31" s="760">
        <f>令和元年度累計!AM31+平成３０年度末!AE31</f>
        <v>854</v>
      </c>
      <c r="AN31" s="762">
        <f>令和元年度累計!AN31+平成３０年度末!AF31</f>
        <v>23</v>
      </c>
      <c r="AO31" s="762">
        <f>令和元年度累計!AO31+平成３０年度末!AG31</f>
        <v>73</v>
      </c>
      <c r="AP31" s="759">
        <f>令和元年度累計!AP31+平成３０年度末!AH31</f>
        <v>45</v>
      </c>
      <c r="AQ31" s="761">
        <f>令和元年度累計!AQ31</f>
        <v>24</v>
      </c>
      <c r="AR31" s="758">
        <f>令和元年度累計!AR31</f>
        <v>1</v>
      </c>
      <c r="AS31" s="758">
        <f>令和元年度累計!AS31</f>
        <v>0</v>
      </c>
      <c r="AT31" s="759">
        <f>令和元年度累計!AT31</f>
        <v>3</v>
      </c>
      <c r="AU31" s="760">
        <f>令和元年度累計!AU31+平成３０年度末!AI31</f>
        <v>0</v>
      </c>
      <c r="AV31" s="758">
        <f>令和元年度累計!AV31+平成３０年度末!AJ31</f>
        <v>0</v>
      </c>
      <c r="AW31" s="758">
        <f>令和元年度累計!AW31+平成３０年度末!AK31</f>
        <v>0</v>
      </c>
      <c r="AX31" s="759">
        <f>令和元年度累計!AX31+平成３０年度末!AL31</f>
        <v>0</v>
      </c>
      <c r="AY31" s="760">
        <f>令和元年度累計!AY31</f>
        <v>0</v>
      </c>
      <c r="AZ31" s="758">
        <f>令和元年度累計!AZ31</f>
        <v>0</v>
      </c>
      <c r="BA31" s="758">
        <f>令和元年度累計!BA31</f>
        <v>0</v>
      </c>
      <c r="BB31" s="759">
        <f>令和元年度累計!BB31</f>
        <v>0</v>
      </c>
      <c r="BC31" s="763">
        <f>令和元年度累計!BC31+平成３０年度末!AM31</f>
        <v>4139</v>
      </c>
      <c r="BD31" s="764">
        <f>令和元年度累計!BD31+平成３０年度末!AN31</f>
        <v>293</v>
      </c>
      <c r="BE31" s="764">
        <f>令和元年度累計!BE31+平成３０年度末!AO31</f>
        <v>244</v>
      </c>
      <c r="BF31" s="765">
        <f>令和元年度累計!BF31+平成３０年度末!AP31</f>
        <v>205</v>
      </c>
      <c r="BG31" s="134"/>
      <c r="BH31" s="290">
        <f>令和元年度累計!BH31+平成３０年度末!AR31</f>
        <v>1149</v>
      </c>
      <c r="BI31" s="291">
        <f>令和元年度累計!BI31+平成３０年度末!AS31</f>
        <v>47</v>
      </c>
      <c r="BJ31" s="291">
        <f>令和元年度累計!BJ31+平成３０年度末!AT31</f>
        <v>42</v>
      </c>
      <c r="BK31" s="707">
        <f>令和元年度累計!BK31+平成３０年度末!AU31</f>
        <v>59</v>
      </c>
      <c r="BL31" s="161"/>
    </row>
    <row r="32" spans="2:64" s="292" customFormat="1" ht="17.25" customHeight="1">
      <c r="B32" s="125" t="s">
        <v>50</v>
      </c>
      <c r="C32" s="350">
        <f>令和元年度累計!C32+平成３０年度末!C32</f>
        <v>4033</v>
      </c>
      <c r="D32" s="350">
        <f>令和元年度累計!D32+平成３０年度末!D32</f>
        <v>4939</v>
      </c>
      <c r="E32" s="350">
        <f>令和元年度累計!E32+平成３０年度末!E32</f>
        <v>134578</v>
      </c>
      <c r="F32" s="351">
        <f>令和元年度累計!F32+平成３０年度末!F32</f>
        <v>145509</v>
      </c>
      <c r="G32" s="352">
        <f>令和元年度累計!G32+平成３０年度末!G32</f>
        <v>2586</v>
      </c>
      <c r="H32" s="350">
        <f>令和元年度累計!H32+平成３０年度末!H32</f>
        <v>1456</v>
      </c>
      <c r="I32" s="350">
        <f>令和元年度累計!I32+平成３０年度末!I32</f>
        <v>137067</v>
      </c>
      <c r="J32" s="351">
        <f>令和元年度累計!J32+平成３０年度末!J32</f>
        <v>141735</v>
      </c>
      <c r="K32" s="352">
        <f>令和元年度累計!K32+平成３０年度末!K32</f>
        <v>2257</v>
      </c>
      <c r="L32" s="350">
        <f>令和元年度累計!L32+平成３０年度末!L32</f>
        <v>2086</v>
      </c>
      <c r="M32" s="350">
        <f>令和元年度累計!M32+平成３０年度末!M32</f>
        <v>155941</v>
      </c>
      <c r="N32" s="351">
        <f>令和元年度累計!N32+平成３０年度末!N32</f>
        <v>160659</v>
      </c>
      <c r="O32" s="352">
        <f>令和元年度累計!O32+平成３０年度末!O32</f>
        <v>1158</v>
      </c>
      <c r="P32" s="350">
        <f>令和元年度累計!P32+平成３０年度末!P32</f>
        <v>646</v>
      </c>
      <c r="Q32" s="350">
        <f>令和元年度累計!Q32+平成３０年度末!Q32</f>
        <v>17733</v>
      </c>
      <c r="R32" s="351">
        <f>令和元年度累計!R32+平成３０年度末!R32</f>
        <v>19659</v>
      </c>
      <c r="S32" s="353">
        <f>令和元年度累計!S32+平成３０年度末!S32</f>
        <v>574</v>
      </c>
      <c r="T32" s="354">
        <f>令和元年度累計!T32+平成３０年度末!T32</f>
        <v>468136</v>
      </c>
      <c r="U32" s="349"/>
      <c r="V32" s="38" t="s">
        <v>50</v>
      </c>
      <c r="W32" s="757">
        <f>令和元年度累計!W32+平成３０年度末!W32</f>
        <v>2585</v>
      </c>
      <c r="X32" s="758">
        <f>令和元年度累計!X32+平成３０年度末!X32</f>
        <v>387</v>
      </c>
      <c r="Y32" s="758">
        <f>令和元年度累計!Y32+平成３０年度末!Y32</f>
        <v>162</v>
      </c>
      <c r="Z32" s="759">
        <f>令和元年度累計!Z32+平成３０年度末!Z32</f>
        <v>69</v>
      </c>
      <c r="AA32" s="760">
        <f>令和元年度累計!AA32</f>
        <v>48</v>
      </c>
      <c r="AB32" s="758">
        <f>令和元年度累計!AB32</f>
        <v>6</v>
      </c>
      <c r="AC32" s="758">
        <f>令和元年度累計!AC32</f>
        <v>5</v>
      </c>
      <c r="AD32" s="759">
        <f>令和元年度累計!AD32</f>
        <v>4</v>
      </c>
      <c r="AE32" s="760">
        <f>令和元年度累計!AE32+平成３０年度末!AA32</f>
        <v>938</v>
      </c>
      <c r="AF32" s="758">
        <f>令和元年度累計!AF32+平成３０年度末!AB32</f>
        <v>65</v>
      </c>
      <c r="AG32" s="758">
        <f>令和元年度累計!AG32+平成３０年度末!AC32</f>
        <v>27</v>
      </c>
      <c r="AH32" s="759">
        <f>令和元年度累計!AH32+平成３０年度末!AD32</f>
        <v>105</v>
      </c>
      <c r="AI32" s="761">
        <f>令和元年度累計!AI32</f>
        <v>14</v>
      </c>
      <c r="AJ32" s="758">
        <f>令和元年度累計!AJ32</f>
        <v>0</v>
      </c>
      <c r="AK32" s="758">
        <f>令和元年度累計!AK32</f>
        <v>0</v>
      </c>
      <c r="AL32" s="759">
        <f>令和元年度累計!AL32</f>
        <v>3</v>
      </c>
      <c r="AM32" s="760">
        <f>令和元年度累計!AM32+平成３０年度末!AE32</f>
        <v>1277</v>
      </c>
      <c r="AN32" s="762">
        <f>令和元年度累計!AN32+平成３０年度末!AF32</f>
        <v>88</v>
      </c>
      <c r="AO32" s="762">
        <f>令和元年度累計!AO32+平成３０年度末!AG32</f>
        <v>172</v>
      </c>
      <c r="AP32" s="759">
        <f>令和元年度累計!AP32+平成３０年度末!AH32</f>
        <v>62</v>
      </c>
      <c r="AQ32" s="761">
        <f>令和元年度累計!AQ32</f>
        <v>70</v>
      </c>
      <c r="AR32" s="758">
        <f>令和元年度累計!AR32</f>
        <v>5</v>
      </c>
      <c r="AS32" s="758">
        <f>令和元年度累計!AS32</f>
        <v>4</v>
      </c>
      <c r="AT32" s="759">
        <f>令和元年度累計!AT32</f>
        <v>6</v>
      </c>
      <c r="AU32" s="760">
        <f>令和元年度累計!AU32+平成３０年度末!AI32</f>
        <v>205</v>
      </c>
      <c r="AV32" s="758">
        <f>令和元年度累計!AV32+平成３０年度末!AJ32</f>
        <v>24</v>
      </c>
      <c r="AW32" s="758">
        <f>令和元年度累計!AW32+平成３０年度末!AK32</f>
        <v>17</v>
      </c>
      <c r="AX32" s="759">
        <f>令和元年度累計!AX32+平成３０年度末!AL32</f>
        <v>4</v>
      </c>
      <c r="AY32" s="760">
        <f>令和元年度累計!AY32</f>
        <v>8</v>
      </c>
      <c r="AZ32" s="758">
        <f>令和元年度累計!AZ32</f>
        <v>3</v>
      </c>
      <c r="BA32" s="758">
        <f>令和元年度累計!BA32</f>
        <v>1</v>
      </c>
      <c r="BB32" s="759">
        <f>令和元年度累計!BB32</f>
        <v>0</v>
      </c>
      <c r="BC32" s="763">
        <f>令和元年度累計!BC32+平成３０年度末!AM32</f>
        <v>5005</v>
      </c>
      <c r="BD32" s="764">
        <f>令和元年度累計!BD32+平成３０年度末!AN32</f>
        <v>564</v>
      </c>
      <c r="BE32" s="764">
        <f>令和元年度累計!BE32+平成３０年度末!AO32</f>
        <v>378</v>
      </c>
      <c r="BF32" s="765">
        <f>令和元年度累計!BF32+平成３０年度末!AP32</f>
        <v>240</v>
      </c>
      <c r="BG32" s="134"/>
      <c r="BH32" s="290">
        <f>令和元年度累計!BH32+平成３０年度末!AR32</f>
        <v>1628</v>
      </c>
      <c r="BI32" s="291">
        <f>令和元年度累計!BI32+平成３０年度末!AS32</f>
        <v>111</v>
      </c>
      <c r="BJ32" s="291">
        <f>令和元年度累計!BJ32+平成３０年度末!AT32</f>
        <v>95</v>
      </c>
      <c r="BK32" s="707">
        <f>令和元年度累計!BK32+平成３０年度末!AU32</f>
        <v>51</v>
      </c>
      <c r="BL32" s="161"/>
    </row>
    <row r="33" spans="2:64" s="292" customFormat="1" ht="17.25" customHeight="1">
      <c r="B33" s="125" t="s">
        <v>51</v>
      </c>
      <c r="C33" s="350">
        <f>令和元年度累計!C33+平成３０年度末!C33</f>
        <v>5205</v>
      </c>
      <c r="D33" s="350">
        <f>令和元年度累計!D33+平成３０年度末!D33</f>
        <v>5105</v>
      </c>
      <c r="E33" s="350">
        <f>令和元年度累計!E33+平成３０年度末!E33</f>
        <v>316150</v>
      </c>
      <c r="F33" s="351">
        <f>令和元年度累計!F33+平成３０年度末!F33</f>
        <v>330750</v>
      </c>
      <c r="G33" s="352">
        <f>令和元年度累計!G33+平成３０年度末!G33</f>
        <v>2556</v>
      </c>
      <c r="H33" s="350">
        <f>令和元年度累計!H33+平成３０年度末!H33</f>
        <v>2530</v>
      </c>
      <c r="I33" s="350">
        <f>令和元年度累計!I33+平成３０年度末!I33</f>
        <v>357617</v>
      </c>
      <c r="J33" s="351">
        <f>令和元年度累計!J33+平成３０年度末!J33</f>
        <v>364299</v>
      </c>
      <c r="K33" s="352">
        <f>令和元年度累計!K33+平成３０年度末!K33</f>
        <v>1716</v>
      </c>
      <c r="L33" s="350">
        <f>令和元年度累計!L33+平成３０年度末!L33</f>
        <v>2165</v>
      </c>
      <c r="M33" s="350">
        <f>令和元年度累計!M33+平成３０年度末!M33</f>
        <v>268516</v>
      </c>
      <c r="N33" s="351">
        <f>令和元年度累計!N33+平成３０年度末!N33</f>
        <v>274386</v>
      </c>
      <c r="O33" s="352">
        <f>令和元年度累計!O33+平成３０年度末!O33</f>
        <v>1255</v>
      </c>
      <c r="P33" s="350">
        <f>令和元年度累計!P33+平成３０年度末!P33</f>
        <v>870</v>
      </c>
      <c r="Q33" s="350">
        <f>令和元年度累計!Q33+平成３０年度末!Q33</f>
        <v>47194</v>
      </c>
      <c r="R33" s="351">
        <f>令和元年度累計!R33+平成３０年度末!R33</f>
        <v>49414</v>
      </c>
      <c r="S33" s="353">
        <f>令和元年度累計!S33+平成３０年度末!S33</f>
        <v>1313</v>
      </c>
      <c r="T33" s="354">
        <f>令和元年度累計!T33+平成３０年度末!T33</f>
        <v>1020162</v>
      </c>
      <c r="U33" s="349"/>
      <c r="V33" s="38" t="s">
        <v>51</v>
      </c>
      <c r="W33" s="757">
        <f>令和元年度累計!W33+平成３０年度末!W33</f>
        <v>2060</v>
      </c>
      <c r="X33" s="758">
        <f>令和元年度累計!X33+平成３０年度末!X33</f>
        <v>192</v>
      </c>
      <c r="Y33" s="758">
        <f>令和元年度累計!Y33+平成３０年度末!Y33</f>
        <v>214</v>
      </c>
      <c r="Z33" s="759">
        <f>令和元年度累計!Z33+平成３０年度末!Z33</f>
        <v>26</v>
      </c>
      <c r="AA33" s="760">
        <f>令和元年度累計!AA33</f>
        <v>42</v>
      </c>
      <c r="AB33" s="758">
        <f>令和元年度累計!AB33</f>
        <v>0</v>
      </c>
      <c r="AC33" s="758">
        <f>令和元年度累計!AC33</f>
        <v>0</v>
      </c>
      <c r="AD33" s="759">
        <f>令和元年度累計!AD33</f>
        <v>0</v>
      </c>
      <c r="AE33" s="760">
        <f>令和元年度累計!AE33+平成３０年度末!AA33</f>
        <v>1030</v>
      </c>
      <c r="AF33" s="758">
        <f>令和元年度累計!AF33+平成３０年度末!AB33</f>
        <v>23</v>
      </c>
      <c r="AG33" s="758">
        <f>令和元年度累計!AG33+平成３０年度末!AC33</f>
        <v>9</v>
      </c>
      <c r="AH33" s="759">
        <f>令和元年度累計!AH33+平成３０年度末!AD33</f>
        <v>238</v>
      </c>
      <c r="AI33" s="761">
        <f>令和元年度累計!AI33</f>
        <v>11</v>
      </c>
      <c r="AJ33" s="758">
        <f>令和元年度累計!AJ33</f>
        <v>0</v>
      </c>
      <c r="AK33" s="758">
        <f>令和元年度累計!AK33</f>
        <v>0</v>
      </c>
      <c r="AL33" s="759">
        <f>令和元年度累計!AL33</f>
        <v>0</v>
      </c>
      <c r="AM33" s="760">
        <f>令和元年度累計!AM33+平成３０年度末!AE33</f>
        <v>755</v>
      </c>
      <c r="AN33" s="762">
        <f>令和元年度累計!AN33+平成３０年度末!AF33</f>
        <v>32</v>
      </c>
      <c r="AO33" s="762">
        <f>令和元年度累計!AO33+平成３０年度末!AG33</f>
        <v>92</v>
      </c>
      <c r="AP33" s="759">
        <f>令和元年度累計!AP33+平成３０年度末!AH33</f>
        <v>35</v>
      </c>
      <c r="AQ33" s="761">
        <f>令和元年度累計!AQ33</f>
        <v>11</v>
      </c>
      <c r="AR33" s="758">
        <f>令和元年度累計!AR33</f>
        <v>0</v>
      </c>
      <c r="AS33" s="758">
        <f>令和元年度累計!AS33</f>
        <v>0</v>
      </c>
      <c r="AT33" s="759">
        <f>令和元年度累計!AT33</f>
        <v>0</v>
      </c>
      <c r="AU33" s="760">
        <f>令和元年度累計!AU33+平成３０年度末!AI33</f>
        <v>326</v>
      </c>
      <c r="AV33" s="758">
        <f>令和元年度累計!AV33+平成３０年度末!AJ33</f>
        <v>11</v>
      </c>
      <c r="AW33" s="758">
        <f>令和元年度累計!AW33+平成３０年度末!AK33</f>
        <v>35</v>
      </c>
      <c r="AX33" s="759">
        <f>令和元年度累計!AX33+平成３０年度末!AL33</f>
        <v>0</v>
      </c>
      <c r="AY33" s="760">
        <f>令和元年度累計!AY33</f>
        <v>4</v>
      </c>
      <c r="AZ33" s="758">
        <f>令和元年度累計!AZ33</f>
        <v>0</v>
      </c>
      <c r="BA33" s="758">
        <f>令和元年度累計!BA33</f>
        <v>0</v>
      </c>
      <c r="BB33" s="759">
        <f>令和元年度累計!BB33</f>
        <v>0</v>
      </c>
      <c r="BC33" s="763">
        <f>令和元年度累計!BC33+平成３０年度末!AM33</f>
        <v>4171</v>
      </c>
      <c r="BD33" s="764">
        <f>令和元年度累計!BD33+平成３０年度末!AN33</f>
        <v>258</v>
      </c>
      <c r="BE33" s="764">
        <f>令和元年度累計!BE33+平成３０年度末!AO33</f>
        <v>350</v>
      </c>
      <c r="BF33" s="765">
        <f>令和元年度累計!BF33+平成３０年度末!AP33</f>
        <v>299</v>
      </c>
      <c r="BG33" s="134"/>
      <c r="BH33" s="290">
        <f>令和元年度累計!BH33+平成３０年度末!AR33</f>
        <v>837</v>
      </c>
      <c r="BI33" s="291">
        <f>令和元年度累計!BI33+平成３０年度末!AS33</f>
        <v>4</v>
      </c>
      <c r="BJ33" s="291">
        <f>令和元年度累計!BJ33+平成３０年度末!AT33</f>
        <v>25</v>
      </c>
      <c r="BK33" s="707">
        <f>令和元年度累計!BK33+平成３０年度末!AU33</f>
        <v>17</v>
      </c>
      <c r="BL33" s="161"/>
    </row>
    <row r="34" spans="2:64" s="292" customFormat="1" ht="17.25" customHeight="1">
      <c r="B34" s="125" t="s">
        <v>52</v>
      </c>
      <c r="C34" s="350">
        <f>令和元年度累計!C34+平成３０年度末!C34</f>
        <v>6530</v>
      </c>
      <c r="D34" s="350">
        <f>令和元年度累計!D34+平成３０年度末!D34</f>
        <v>2717</v>
      </c>
      <c r="E34" s="350">
        <f>令和元年度累計!E34+平成３０年度末!E34</f>
        <v>339917</v>
      </c>
      <c r="F34" s="351">
        <f>令和元年度累計!F34+平成３０年度末!F34</f>
        <v>354640</v>
      </c>
      <c r="G34" s="352">
        <f>令和元年度累計!G34+平成３０年度末!G34</f>
        <v>1858</v>
      </c>
      <c r="H34" s="350">
        <f>令和元年度累計!H34+平成３０年度末!H34</f>
        <v>738</v>
      </c>
      <c r="I34" s="350">
        <f>令和元年度累計!I34+平成３０年度末!I34</f>
        <v>233549</v>
      </c>
      <c r="J34" s="351">
        <f>令和元年度累計!J34+平成３０年度末!J34</f>
        <v>236754</v>
      </c>
      <c r="K34" s="352">
        <f>令和元年度累計!K34+平成３０年度末!K34</f>
        <v>1671</v>
      </c>
      <c r="L34" s="350">
        <f>令和元年度累計!L34+平成３０年度末!L34</f>
        <v>829</v>
      </c>
      <c r="M34" s="350">
        <f>令和元年度累計!M34+平成３０年度末!M34</f>
        <v>230866</v>
      </c>
      <c r="N34" s="351">
        <f>令和元年度累計!N34+平成３０年度末!N34</f>
        <v>234465</v>
      </c>
      <c r="O34" s="352">
        <f>令和元年度累計!O34+平成３０年度末!O34</f>
        <v>2927</v>
      </c>
      <c r="P34" s="350">
        <f>令和元年度累計!P34+平成３０年度末!P34</f>
        <v>513</v>
      </c>
      <c r="Q34" s="350">
        <f>令和元年度累計!Q34+平成３０年度末!Q34</f>
        <v>95575</v>
      </c>
      <c r="R34" s="351">
        <f>令和元年度累計!R34+平成３０年度末!R34</f>
        <v>99335</v>
      </c>
      <c r="S34" s="353">
        <f>令和元年度累計!S34+平成３０年度末!S34</f>
        <v>501</v>
      </c>
      <c r="T34" s="354">
        <f>令和元年度累計!T34+平成３０年度末!T34</f>
        <v>925695</v>
      </c>
      <c r="U34" s="349"/>
      <c r="V34" s="38" t="s">
        <v>52</v>
      </c>
      <c r="W34" s="757">
        <f>令和元年度累計!W34+平成３０年度末!W34</f>
        <v>1362</v>
      </c>
      <c r="X34" s="758">
        <f>令和元年度累計!X34+平成３０年度末!X34</f>
        <v>4</v>
      </c>
      <c r="Y34" s="758">
        <f>令和元年度累計!Y34+平成３０年度末!Y34</f>
        <v>2</v>
      </c>
      <c r="Z34" s="759">
        <f>令和元年度累計!Z34+平成３０年度末!Z34</f>
        <v>0</v>
      </c>
      <c r="AA34" s="760">
        <f>令和元年度累計!AA34</f>
        <v>40</v>
      </c>
      <c r="AB34" s="758">
        <f>令和元年度累計!AB34</f>
        <v>0</v>
      </c>
      <c r="AC34" s="758">
        <f>令和元年度累計!AC34</f>
        <v>0</v>
      </c>
      <c r="AD34" s="759">
        <f>令和元年度累計!AD34</f>
        <v>0</v>
      </c>
      <c r="AE34" s="760">
        <f>令和元年度累計!AE34+平成３０年度末!AA34</f>
        <v>420</v>
      </c>
      <c r="AF34" s="758">
        <f>令和元年度累計!AF34+平成３０年度末!AB34</f>
        <v>1</v>
      </c>
      <c r="AG34" s="758">
        <f>令和元年度累計!AG34+平成３０年度末!AC34</f>
        <v>0</v>
      </c>
      <c r="AH34" s="759">
        <f>令和元年度累計!AH34+平成３０年度末!AD34</f>
        <v>1</v>
      </c>
      <c r="AI34" s="761">
        <f>令和元年度累計!AI34</f>
        <v>10</v>
      </c>
      <c r="AJ34" s="758">
        <f>令和元年度累計!AJ34</f>
        <v>0</v>
      </c>
      <c r="AK34" s="758">
        <f>令和元年度累計!AK34</f>
        <v>0</v>
      </c>
      <c r="AL34" s="759">
        <f>令和元年度累計!AL34</f>
        <v>0</v>
      </c>
      <c r="AM34" s="760">
        <f>令和元年度累計!AM34+平成３０年度末!AE34</f>
        <v>402</v>
      </c>
      <c r="AN34" s="762">
        <f>令和元年度累計!AN34+平成３０年度末!AF34</f>
        <v>0</v>
      </c>
      <c r="AO34" s="762">
        <f>令和元年度累計!AO34+平成３０年度末!AG34</f>
        <v>4</v>
      </c>
      <c r="AP34" s="759">
        <f>令和元年度累計!AP34+平成３０年度末!AH34</f>
        <v>0</v>
      </c>
      <c r="AQ34" s="761">
        <f>令和元年度累計!AQ34</f>
        <v>9</v>
      </c>
      <c r="AR34" s="758">
        <f>令和元年度累計!AR34</f>
        <v>0</v>
      </c>
      <c r="AS34" s="758">
        <f>令和元年度累計!AS34</f>
        <v>0</v>
      </c>
      <c r="AT34" s="759">
        <f>令和元年度累計!AT34</f>
        <v>0</v>
      </c>
      <c r="AU34" s="760">
        <f>令和元年度累計!AU34+平成３０年度末!AI34</f>
        <v>273</v>
      </c>
      <c r="AV34" s="758">
        <f>令和元年度累計!AV34+平成３０年度末!AJ34</f>
        <v>1</v>
      </c>
      <c r="AW34" s="758">
        <f>令和元年度累計!AW34+平成３０年度末!AK34</f>
        <v>0</v>
      </c>
      <c r="AX34" s="759">
        <f>令和元年度累計!AX34+平成３０年度末!AL34</f>
        <v>0</v>
      </c>
      <c r="AY34" s="760">
        <f>令和元年度累計!AY34</f>
        <v>15</v>
      </c>
      <c r="AZ34" s="758">
        <f>令和元年度累計!AZ34</f>
        <v>0</v>
      </c>
      <c r="BA34" s="758">
        <f>令和元年度累計!BA34</f>
        <v>0</v>
      </c>
      <c r="BB34" s="759">
        <f>令和元年度累計!BB34</f>
        <v>0</v>
      </c>
      <c r="BC34" s="763">
        <f>令和元年度累計!BC34+平成３０年度末!AM34</f>
        <v>2457</v>
      </c>
      <c r="BD34" s="764">
        <f>令和元年度累計!BD34+平成３０年度末!AN34</f>
        <v>6</v>
      </c>
      <c r="BE34" s="764">
        <f>令和元年度累計!BE34+平成３０年度末!AO34</f>
        <v>6</v>
      </c>
      <c r="BF34" s="765">
        <f>令和元年度累計!BF34+平成３０年度末!AP34</f>
        <v>1</v>
      </c>
      <c r="BG34" s="134"/>
      <c r="BH34" s="290">
        <f>令和元年度累計!BH34+平成３０年度末!AR34</f>
        <v>904</v>
      </c>
      <c r="BI34" s="291">
        <f>令和元年度累計!BI34+平成３０年度末!AS34</f>
        <v>1</v>
      </c>
      <c r="BJ34" s="291">
        <f>令和元年度累計!BJ34+平成３０年度末!AT34</f>
        <v>2</v>
      </c>
      <c r="BK34" s="707">
        <f>令和元年度累計!BK34+平成３０年度末!AU34</f>
        <v>0</v>
      </c>
      <c r="BL34" s="161"/>
    </row>
    <row r="35" spans="2:64" s="229" customFormat="1" ht="17.25" customHeight="1">
      <c r="B35" s="125" t="s">
        <v>53</v>
      </c>
      <c r="C35" s="350">
        <f>令和元年度累計!C35+平成３０年度末!C35</f>
        <v>16064</v>
      </c>
      <c r="D35" s="350">
        <f>令和元年度累計!D35+平成３０年度末!D35</f>
        <v>9881</v>
      </c>
      <c r="E35" s="350">
        <f>令和元年度累計!E35+平成３０年度末!E35</f>
        <v>218526</v>
      </c>
      <c r="F35" s="351">
        <f>令和元年度累計!F35+平成３０年度末!F35</f>
        <v>256622</v>
      </c>
      <c r="G35" s="352">
        <f>令和元年度累計!G35+平成３０年度末!G35</f>
        <v>6457</v>
      </c>
      <c r="H35" s="350">
        <f>令和元年度累計!H35+平成３０年度末!H35</f>
        <v>2300</v>
      </c>
      <c r="I35" s="350">
        <f>令和元年度累計!I35+平成３０年度末!I35</f>
        <v>149980</v>
      </c>
      <c r="J35" s="351">
        <f>令和元年度累計!J35+平成３０年度末!J35</f>
        <v>162414</v>
      </c>
      <c r="K35" s="352">
        <f>令和元年度累計!K35+平成３０年度末!K35</f>
        <v>7960</v>
      </c>
      <c r="L35" s="350">
        <f>令和元年度累計!L35+平成３０年度末!L35</f>
        <v>4461</v>
      </c>
      <c r="M35" s="350">
        <f>令和元年度累計!M35+平成３０年度末!M35</f>
        <v>231535</v>
      </c>
      <c r="N35" s="351">
        <f>令和元年度累計!N35+平成３０年度末!N35</f>
        <v>247999</v>
      </c>
      <c r="O35" s="352">
        <f>令和元年度累計!O35+平成３０年度末!O35</f>
        <v>5000</v>
      </c>
      <c r="P35" s="350">
        <f>令和元年度累計!P35+平成３０年度末!P35</f>
        <v>771</v>
      </c>
      <c r="Q35" s="350">
        <f>令和元年度累計!Q35+平成３０年度末!Q35</f>
        <v>1991</v>
      </c>
      <c r="R35" s="351">
        <f>令和元年度累計!R35+平成３０年度末!R35</f>
        <v>8815</v>
      </c>
      <c r="S35" s="353">
        <f>令和元年度累計!S35+平成３０年度末!S35</f>
        <v>9640</v>
      </c>
      <c r="T35" s="354">
        <f>令和元年度累計!T35+平成３０年度末!T35</f>
        <v>685490</v>
      </c>
      <c r="U35" s="355"/>
      <c r="V35" s="38" t="s">
        <v>53</v>
      </c>
      <c r="W35" s="757">
        <f>令和元年度累計!W35+平成３０年度末!W35</f>
        <v>3930</v>
      </c>
      <c r="X35" s="758">
        <f>令和元年度累計!X35+平成３０年度末!X35</f>
        <v>485</v>
      </c>
      <c r="Y35" s="758">
        <f>令和元年度累計!Y35+平成３０年度末!Y35</f>
        <v>181</v>
      </c>
      <c r="Z35" s="759">
        <f>令和元年度累計!Z35+平成３０年度末!Z35</f>
        <v>98</v>
      </c>
      <c r="AA35" s="760">
        <f>令和元年度累計!AA35</f>
        <v>122</v>
      </c>
      <c r="AB35" s="758">
        <f>令和元年度累計!AB35</f>
        <v>19</v>
      </c>
      <c r="AC35" s="758">
        <f>令和元年度累計!AC35</f>
        <v>2</v>
      </c>
      <c r="AD35" s="759">
        <f>令和元年度累計!AD35</f>
        <v>1</v>
      </c>
      <c r="AE35" s="760">
        <f>令和元年度累計!AE35+平成３０年度末!AA35</f>
        <v>1360</v>
      </c>
      <c r="AF35" s="758">
        <f>令和元年度累計!AF35+平成３０年度末!AB35</f>
        <v>53</v>
      </c>
      <c r="AG35" s="758">
        <f>令和元年度累計!AG35+平成３０年度末!AC35</f>
        <v>13</v>
      </c>
      <c r="AH35" s="759">
        <f>令和元年度累計!AH35+平成３０年度末!AD35</f>
        <v>261</v>
      </c>
      <c r="AI35" s="761">
        <f>令和元年度累計!AI35</f>
        <v>42</v>
      </c>
      <c r="AJ35" s="758">
        <f>令和元年度累計!AJ35</f>
        <v>3</v>
      </c>
      <c r="AK35" s="758">
        <f>令和元年度累計!AK35</f>
        <v>0</v>
      </c>
      <c r="AL35" s="759">
        <f>令和元年度累計!AL35</f>
        <v>11</v>
      </c>
      <c r="AM35" s="760">
        <f>令和元年度累計!AM35+平成３０年度末!AE35</f>
        <v>2072</v>
      </c>
      <c r="AN35" s="762">
        <f>令和元年度累計!AN35+平成３０年度末!AF35</f>
        <v>74</v>
      </c>
      <c r="AO35" s="762">
        <f>令和元年度累計!AO35+平成３０年度末!AG35</f>
        <v>162</v>
      </c>
      <c r="AP35" s="759">
        <f>令和元年度累計!AP35+平成３０年度末!AH35</f>
        <v>125</v>
      </c>
      <c r="AQ35" s="761">
        <f>令和元年度累計!AQ35</f>
        <v>113</v>
      </c>
      <c r="AR35" s="758">
        <f>令和元年度累計!AR35</f>
        <v>6</v>
      </c>
      <c r="AS35" s="758">
        <f>令和元年度累計!AS35</f>
        <v>5</v>
      </c>
      <c r="AT35" s="759">
        <f>令和元年度累計!AT35</f>
        <v>10</v>
      </c>
      <c r="AU35" s="760">
        <f>令和元年度累計!AU35+平成３０年度末!AI35</f>
        <v>127</v>
      </c>
      <c r="AV35" s="758">
        <f>令和元年度累計!AV35+平成３０年度末!AJ35</f>
        <v>0</v>
      </c>
      <c r="AW35" s="758">
        <f>令和元年度累計!AW35+平成３０年度末!AK35</f>
        <v>0</v>
      </c>
      <c r="AX35" s="759">
        <f>令和元年度累計!AX35+平成３０年度末!AL35</f>
        <v>1</v>
      </c>
      <c r="AY35" s="760">
        <f>令和元年度累計!AY35</f>
        <v>0</v>
      </c>
      <c r="AZ35" s="758">
        <f>令和元年度累計!AZ35</f>
        <v>0</v>
      </c>
      <c r="BA35" s="758">
        <f>令和元年度累計!BA35</f>
        <v>0</v>
      </c>
      <c r="BB35" s="759">
        <f>令和元年度累計!BB35</f>
        <v>0</v>
      </c>
      <c r="BC35" s="763">
        <f>令和元年度累計!BC35+平成３０年度末!AM35</f>
        <v>7489</v>
      </c>
      <c r="BD35" s="764">
        <f>令和元年度累計!BD35+平成３０年度末!AN35</f>
        <v>612</v>
      </c>
      <c r="BE35" s="764">
        <f>令和元年度累計!BE35+平成３０年度末!AO35</f>
        <v>356</v>
      </c>
      <c r="BF35" s="765">
        <f>令和元年度累計!BF35+平成３０年度末!AP35</f>
        <v>485</v>
      </c>
      <c r="BG35" s="134"/>
      <c r="BH35" s="290">
        <f>令和元年度累計!BH35+平成３０年度末!AR35</f>
        <v>3842</v>
      </c>
      <c r="BI35" s="291">
        <f>令和元年度累計!BI35+平成３０年度末!AS35</f>
        <v>217</v>
      </c>
      <c r="BJ35" s="291">
        <f>令和元年度累計!BJ35+平成３０年度末!AT35</f>
        <v>150</v>
      </c>
      <c r="BK35" s="707">
        <f>令和元年度累計!BK35+平成３０年度末!AU35</f>
        <v>182</v>
      </c>
      <c r="BL35" s="161"/>
    </row>
    <row r="36" spans="2:64" s="292" customFormat="1" ht="17.25" customHeight="1">
      <c r="B36" s="125" t="s">
        <v>54</v>
      </c>
      <c r="C36" s="350">
        <f>令和元年度累計!C36+平成３０年度末!C36</f>
        <v>26576</v>
      </c>
      <c r="D36" s="350">
        <f>令和元年度累計!D36+平成３０年度末!D36</f>
        <v>3364</v>
      </c>
      <c r="E36" s="350">
        <f>令和元年度累計!E36+平成３０年度末!E36</f>
        <v>147578</v>
      </c>
      <c r="F36" s="351">
        <f>令和元年度累計!F36+平成３０年度末!F36</f>
        <v>180994</v>
      </c>
      <c r="G36" s="352">
        <f>令和元年度累計!G36+平成３０年度末!G36</f>
        <v>8444</v>
      </c>
      <c r="H36" s="350">
        <f>令和元年度累計!H36+平成３０年度末!H36</f>
        <v>531</v>
      </c>
      <c r="I36" s="350">
        <f>令和元年度累計!I36+平成３０年度末!I36</f>
        <v>69916</v>
      </c>
      <c r="J36" s="351">
        <f>令和元年度累計!J36+平成３０年度末!J36</f>
        <v>79451</v>
      </c>
      <c r="K36" s="352">
        <f>令和元年度累計!K36+平成３０年度末!K36</f>
        <v>11728</v>
      </c>
      <c r="L36" s="350">
        <f>令和元年度累計!L36+平成３０年度末!L36</f>
        <v>835</v>
      </c>
      <c r="M36" s="350">
        <f>令和元年度累計!M36+平成３０年度末!M36</f>
        <v>90800</v>
      </c>
      <c r="N36" s="351">
        <f>令和元年度累計!N36+平成３０年度末!N36</f>
        <v>103943</v>
      </c>
      <c r="O36" s="352">
        <f>令和元年度累計!O36+平成３０年度末!O36</f>
        <v>1896</v>
      </c>
      <c r="P36" s="350">
        <f>令和元年度累計!P36+平成３０年度末!P36</f>
        <v>568</v>
      </c>
      <c r="Q36" s="350">
        <f>令和元年度累計!Q36+平成３０年度末!Q36</f>
        <v>9609</v>
      </c>
      <c r="R36" s="351">
        <f>令和元年度累計!R36+平成３０年度末!R36</f>
        <v>12860</v>
      </c>
      <c r="S36" s="353">
        <f>令和元年度累計!S36+平成３０年度末!S36</f>
        <v>72705</v>
      </c>
      <c r="T36" s="354">
        <f>令和元年度累計!T36+平成３０年度末!T36</f>
        <v>449953</v>
      </c>
      <c r="U36" s="349"/>
      <c r="V36" s="38" t="s">
        <v>54</v>
      </c>
      <c r="W36" s="757">
        <f>令和元年度累計!W36+平成３０年度末!W36</f>
        <v>2220</v>
      </c>
      <c r="X36" s="758">
        <f>令和元年度累計!X36+平成３０年度末!X36</f>
        <v>1</v>
      </c>
      <c r="Y36" s="758">
        <f>令和元年度累計!Y36+平成３０年度末!Y36</f>
        <v>6</v>
      </c>
      <c r="Z36" s="759">
        <f>令和元年度累計!Z36+平成３０年度末!Z36</f>
        <v>3</v>
      </c>
      <c r="AA36" s="760">
        <f>令和元年度累計!AA36</f>
        <v>76</v>
      </c>
      <c r="AB36" s="758">
        <f>令和元年度累計!AB36</f>
        <v>0</v>
      </c>
      <c r="AC36" s="758">
        <f>令和元年度累計!AC36</f>
        <v>3</v>
      </c>
      <c r="AD36" s="759">
        <f>令和元年度累計!AD36</f>
        <v>0</v>
      </c>
      <c r="AE36" s="760">
        <f>令和元年度累計!AE36+平成３０年度末!AA36</f>
        <v>466</v>
      </c>
      <c r="AF36" s="758">
        <f>令和元年度累計!AF36+平成３０年度末!AB36</f>
        <v>0</v>
      </c>
      <c r="AG36" s="758">
        <f>令和元年度累計!AG36+平成３０年度末!AC36</f>
        <v>1</v>
      </c>
      <c r="AH36" s="759">
        <f>令和元年度累計!AH36+平成３０年度末!AD36</f>
        <v>8</v>
      </c>
      <c r="AI36" s="761">
        <f>令和元年度累計!AI36</f>
        <v>10</v>
      </c>
      <c r="AJ36" s="758">
        <f>令和元年度累計!AJ36</f>
        <v>0</v>
      </c>
      <c r="AK36" s="758">
        <f>令和元年度累計!AK36</f>
        <v>1</v>
      </c>
      <c r="AL36" s="759">
        <f>令和元年度累計!AL36</f>
        <v>2</v>
      </c>
      <c r="AM36" s="760">
        <f>令和元年度累計!AM36+平成３０年度末!AE36</f>
        <v>532</v>
      </c>
      <c r="AN36" s="762">
        <f>令和元年度累計!AN36+平成３０年度末!AF36</f>
        <v>1</v>
      </c>
      <c r="AO36" s="762">
        <f>令和元年度累計!AO36+平成３０年度末!AG36</f>
        <v>3</v>
      </c>
      <c r="AP36" s="759">
        <f>令和元年度累計!AP36+平成３０年度末!AH36</f>
        <v>2</v>
      </c>
      <c r="AQ36" s="761">
        <f>令和元年度累計!AQ36</f>
        <v>32</v>
      </c>
      <c r="AR36" s="758">
        <f>令和元年度累計!AR36</f>
        <v>1</v>
      </c>
      <c r="AS36" s="758">
        <f>令和元年度累計!AS36</f>
        <v>1</v>
      </c>
      <c r="AT36" s="759">
        <f>令和元年度累計!AT36</f>
        <v>1</v>
      </c>
      <c r="AU36" s="760">
        <f>令和元年度累計!AU36+平成３０年度末!AI36</f>
        <v>141</v>
      </c>
      <c r="AV36" s="758">
        <f>令和元年度累計!AV36+平成３０年度末!AJ36</f>
        <v>0</v>
      </c>
      <c r="AW36" s="758">
        <f>令和元年度累計!AW36+平成３０年度末!AK36</f>
        <v>1</v>
      </c>
      <c r="AX36" s="759">
        <f>令和元年度累計!AX36+平成３０年度末!AL36</f>
        <v>0</v>
      </c>
      <c r="AY36" s="760">
        <f>令和元年度累計!AY36</f>
        <v>15</v>
      </c>
      <c r="AZ36" s="758">
        <f>令和元年度累計!AZ36</f>
        <v>0</v>
      </c>
      <c r="BA36" s="758">
        <f>令和元年度累計!BA36</f>
        <v>0</v>
      </c>
      <c r="BB36" s="759">
        <f>令和元年度累計!BB36</f>
        <v>0</v>
      </c>
      <c r="BC36" s="763">
        <f>令和元年度累計!BC36+平成３０年度末!AM36</f>
        <v>3359</v>
      </c>
      <c r="BD36" s="764">
        <f>令和元年度累計!BD36+平成３０年度末!AN36</f>
        <v>2</v>
      </c>
      <c r="BE36" s="764">
        <f>令和元年度累計!BE36+平成３０年度末!AO36</f>
        <v>11</v>
      </c>
      <c r="BF36" s="765">
        <f>令和元年度累計!BF36+平成３０年度末!AP36</f>
        <v>13</v>
      </c>
      <c r="BG36" s="134"/>
      <c r="BH36" s="290">
        <f>令和元年度累計!BH36+平成３０年度末!AR36</f>
        <v>1499</v>
      </c>
      <c r="BI36" s="291">
        <f>令和元年度累計!BI36+平成３０年度末!AS36</f>
        <v>1</v>
      </c>
      <c r="BJ36" s="291">
        <f>令和元年度累計!BJ36+平成３０年度末!AT36</f>
        <v>5</v>
      </c>
      <c r="BK36" s="707">
        <f>令和元年度累計!BK36+平成３０年度末!AU36</f>
        <v>3</v>
      </c>
      <c r="BL36" s="161"/>
    </row>
    <row r="37" spans="2:64" s="292" customFormat="1" ht="17.25" customHeight="1">
      <c r="B37" s="125" t="s">
        <v>55</v>
      </c>
      <c r="C37" s="350">
        <f>令和元年度累計!C37+平成３０年度末!C37</f>
        <v>2465</v>
      </c>
      <c r="D37" s="350">
        <f>令和元年度累計!D37+平成３０年度末!D37</f>
        <v>2699</v>
      </c>
      <c r="E37" s="350">
        <f>令和元年度累計!E37+平成３０年度末!E37</f>
        <v>42143</v>
      </c>
      <c r="F37" s="351">
        <f>令和元年度累計!F37+平成３０年度末!F37</f>
        <v>47984</v>
      </c>
      <c r="G37" s="352">
        <f>令和元年度累計!G37+平成３０年度末!G37</f>
        <v>501</v>
      </c>
      <c r="H37" s="350">
        <f>令和元年度累計!H37+平成３０年度末!H37</f>
        <v>648</v>
      </c>
      <c r="I37" s="350">
        <f>令和元年度累計!I37+平成３０年度末!I37</f>
        <v>20124</v>
      </c>
      <c r="J37" s="351">
        <f>令和元年度累計!J37+平成３０年度末!J37</f>
        <v>21439</v>
      </c>
      <c r="K37" s="352">
        <f>令和元年度累計!K37+平成３０年度末!K37</f>
        <v>752</v>
      </c>
      <c r="L37" s="350">
        <f>令和元年度累計!L37+平成３０年度末!L37</f>
        <v>978</v>
      </c>
      <c r="M37" s="350">
        <f>令和元年度累計!M37+平成３０年度末!M37</f>
        <v>32423</v>
      </c>
      <c r="N37" s="351">
        <f>令和元年度累計!N37+平成３０年度末!N37</f>
        <v>34538</v>
      </c>
      <c r="O37" s="352">
        <f>令和元年度累計!O37+平成３０年度末!O37</f>
        <v>681</v>
      </c>
      <c r="P37" s="350">
        <f>令和元年度累計!P37+平成３０年度末!P37</f>
        <v>286</v>
      </c>
      <c r="Q37" s="350">
        <f>令和元年度累計!Q37+平成３０年度末!Q37</f>
        <v>6592</v>
      </c>
      <c r="R37" s="351">
        <f>令和元年度累計!R37+平成３０年度末!R37</f>
        <v>7633</v>
      </c>
      <c r="S37" s="353">
        <f>令和元年度累計!S37+平成３０年度末!S37</f>
        <v>197</v>
      </c>
      <c r="T37" s="354">
        <f>令和元年度累計!T37+平成３０年度末!T37</f>
        <v>111791</v>
      </c>
      <c r="U37" s="349"/>
      <c r="V37" s="38" t="s">
        <v>55</v>
      </c>
      <c r="W37" s="757">
        <f>令和元年度累計!W37+平成３０年度末!W37</f>
        <v>821</v>
      </c>
      <c r="X37" s="758">
        <f>令和元年度累計!X37+平成３０年度末!X37</f>
        <v>81</v>
      </c>
      <c r="Y37" s="758">
        <f>令和元年度累計!Y37+平成３０年度末!Y37</f>
        <v>35</v>
      </c>
      <c r="Z37" s="759">
        <f>令和元年度累計!Z37+平成３０年度末!Z37</f>
        <v>10</v>
      </c>
      <c r="AA37" s="760">
        <f>令和元年度累計!AA37</f>
        <v>23</v>
      </c>
      <c r="AB37" s="758">
        <f>令和元年度累計!AB37</f>
        <v>0</v>
      </c>
      <c r="AC37" s="758">
        <f>令和元年度累計!AC37</f>
        <v>0</v>
      </c>
      <c r="AD37" s="759">
        <f>令和元年度累計!AD37</f>
        <v>0</v>
      </c>
      <c r="AE37" s="760">
        <f>令和元年度累計!AE37+平成３０年度末!AA37</f>
        <v>200</v>
      </c>
      <c r="AF37" s="758">
        <f>令和元年度累計!AF37+平成３０年度末!AB37</f>
        <v>6</v>
      </c>
      <c r="AG37" s="758">
        <f>令和元年度累計!AG37+平成３０年度末!AC37</f>
        <v>1</v>
      </c>
      <c r="AH37" s="759">
        <f>令和元年度累計!AH37+平成３０年度末!AD37</f>
        <v>29</v>
      </c>
      <c r="AI37" s="761">
        <f>令和元年度累計!AI37</f>
        <v>9</v>
      </c>
      <c r="AJ37" s="758">
        <f>令和元年度累計!AJ37</f>
        <v>1</v>
      </c>
      <c r="AK37" s="758">
        <f>令和元年度累計!AK37</f>
        <v>0</v>
      </c>
      <c r="AL37" s="759">
        <f>令和元年度累計!AL37</f>
        <v>3</v>
      </c>
      <c r="AM37" s="760">
        <f>令和元年度累計!AM37+平成３０年度末!AE37</f>
        <v>274</v>
      </c>
      <c r="AN37" s="762">
        <f>令和元年度累計!AN37+平成３０年度末!AF37</f>
        <v>5</v>
      </c>
      <c r="AO37" s="762">
        <f>令和元年度累計!AO37+平成３０年度末!AG37</f>
        <v>12</v>
      </c>
      <c r="AP37" s="759">
        <f>令和元年度累計!AP37+平成３０年度末!AH37</f>
        <v>25</v>
      </c>
      <c r="AQ37" s="761">
        <f>令和元年度累計!AQ37</f>
        <v>19</v>
      </c>
      <c r="AR37" s="758">
        <f>令和元年度累計!AR37</f>
        <v>0</v>
      </c>
      <c r="AS37" s="758">
        <f>令和元年度累計!AS37</f>
        <v>1</v>
      </c>
      <c r="AT37" s="759">
        <f>令和元年度累計!AT37</f>
        <v>3</v>
      </c>
      <c r="AU37" s="760">
        <f>令和元年度累計!AU37+平成３０年度末!AI37</f>
        <v>81</v>
      </c>
      <c r="AV37" s="758">
        <f>令和元年度累計!AV37+平成３０年度末!AJ37</f>
        <v>5</v>
      </c>
      <c r="AW37" s="758">
        <f>令和元年度累計!AW37+平成３０年度末!AK37</f>
        <v>8</v>
      </c>
      <c r="AX37" s="759">
        <f>令和元年度累計!AX37+平成３０年度末!AL37</f>
        <v>0</v>
      </c>
      <c r="AY37" s="760">
        <f>令和元年度累計!AY37</f>
        <v>4</v>
      </c>
      <c r="AZ37" s="758">
        <f>令和元年度累計!AZ37</f>
        <v>0</v>
      </c>
      <c r="BA37" s="758">
        <f>令和元年度累計!BA37</f>
        <v>0</v>
      </c>
      <c r="BB37" s="759">
        <f>令和元年度累計!BB37</f>
        <v>0</v>
      </c>
      <c r="BC37" s="763">
        <f>令和元年度累計!BC37+平成３０年度末!AM37</f>
        <v>1376</v>
      </c>
      <c r="BD37" s="764">
        <f>令和元年度累計!BD37+平成３０年度末!AN37</f>
        <v>97</v>
      </c>
      <c r="BE37" s="764">
        <f>令和元年度累計!BE37+平成３０年度末!AO37</f>
        <v>56</v>
      </c>
      <c r="BF37" s="765">
        <f>令和元年度累計!BF37+平成３０年度末!AP37</f>
        <v>64</v>
      </c>
      <c r="BG37" s="134"/>
      <c r="BH37" s="290">
        <f>令和元年度累計!BH37+平成３０年度末!AR37</f>
        <v>612</v>
      </c>
      <c r="BI37" s="291">
        <f>令和元年度累計!BI37+平成３０年度末!AS37</f>
        <v>27</v>
      </c>
      <c r="BJ37" s="291">
        <f>令和元年度累計!BJ37+平成３０年度末!AT37</f>
        <v>16</v>
      </c>
      <c r="BK37" s="707">
        <f>令和元年度累計!BK37+平成３０年度末!AU37</f>
        <v>33</v>
      </c>
      <c r="BL37" s="161"/>
    </row>
    <row r="38" spans="2:64" s="292" customFormat="1" ht="17.25" customHeight="1">
      <c r="B38" s="125" t="s">
        <v>56</v>
      </c>
      <c r="C38" s="350">
        <f>令和元年度累計!C38+平成３０年度末!C38</f>
        <v>672</v>
      </c>
      <c r="D38" s="350">
        <f>令和元年度累計!D38+平成３０年度末!D38</f>
        <v>2044</v>
      </c>
      <c r="E38" s="350">
        <f>令和元年度累計!E38+平成３０年度末!E38</f>
        <v>89472</v>
      </c>
      <c r="F38" s="351">
        <f>令和元年度累計!F38+平成３０年度末!F38</f>
        <v>96275</v>
      </c>
      <c r="G38" s="352">
        <f>令和元年度累計!G38+平成３０年度末!G38</f>
        <v>127</v>
      </c>
      <c r="H38" s="350">
        <f>令和元年度累計!H38+平成３０年度末!H38</f>
        <v>401</v>
      </c>
      <c r="I38" s="350">
        <f>令和元年度累計!I38+平成３０年度末!I38</f>
        <v>45627</v>
      </c>
      <c r="J38" s="351">
        <f>令和元年度累計!J38+平成３０年度末!J38</f>
        <v>47088</v>
      </c>
      <c r="K38" s="352">
        <f>令和元年度累計!K38+平成３０年度末!K38</f>
        <v>190</v>
      </c>
      <c r="L38" s="350">
        <f>令和元年度累計!L38+平成３０年度末!L38</f>
        <v>589</v>
      </c>
      <c r="M38" s="350">
        <f>令和元年度累計!M38+平成３０年度末!M38</f>
        <v>77910</v>
      </c>
      <c r="N38" s="351">
        <f>令和元年度累計!N38+平成３０年度末!N38</f>
        <v>79861</v>
      </c>
      <c r="O38" s="352">
        <f>令和元年度累計!O38+平成３０年度末!O38</f>
        <v>95</v>
      </c>
      <c r="P38" s="350">
        <f>令和元年度累計!P38+平成３０年度末!P38</f>
        <v>119</v>
      </c>
      <c r="Q38" s="350">
        <f>令和元年度累計!Q38+平成３０年度末!Q38</f>
        <v>10326</v>
      </c>
      <c r="R38" s="351">
        <f>令和元年度累計!R38+平成３０年度末!R38</f>
        <v>10599</v>
      </c>
      <c r="S38" s="353">
        <f>令和元年度累計!S38+平成３０年度末!S38</f>
        <v>454</v>
      </c>
      <c r="T38" s="354">
        <f>令和元年度累計!T38+平成３０年度末!T38</f>
        <v>234277</v>
      </c>
      <c r="U38" s="349"/>
      <c r="V38" s="38" t="s">
        <v>56</v>
      </c>
      <c r="W38" s="757">
        <f>令和元年度累計!W38+平成３０年度末!W38</f>
        <v>1286</v>
      </c>
      <c r="X38" s="758">
        <f>令和元年度累計!X38+平成３０年度末!X38</f>
        <v>225</v>
      </c>
      <c r="Y38" s="758">
        <f>令和元年度累計!Y38+平成３０年度末!Y38</f>
        <v>123</v>
      </c>
      <c r="Z38" s="759">
        <f>令和元年度累計!Z38+平成３０年度末!Z38</f>
        <v>40</v>
      </c>
      <c r="AA38" s="760">
        <f>令和元年度累計!AA38</f>
        <v>25</v>
      </c>
      <c r="AB38" s="758">
        <f>令和元年度累計!AB38</f>
        <v>9</v>
      </c>
      <c r="AC38" s="758">
        <f>令和元年度累計!AC38</f>
        <v>3</v>
      </c>
      <c r="AD38" s="759">
        <f>令和元年度累計!AD38</f>
        <v>0</v>
      </c>
      <c r="AE38" s="760">
        <f>令和元年度累計!AE38+平成３０年度末!AA38</f>
        <v>366</v>
      </c>
      <c r="AF38" s="758">
        <f>令和元年度累計!AF38+平成３０年度末!AB38</f>
        <v>17</v>
      </c>
      <c r="AG38" s="758">
        <f>令和元年度累計!AG38+平成３０年度末!AC38</f>
        <v>4</v>
      </c>
      <c r="AH38" s="759">
        <f>令和元年度累計!AH38+平成３０年度末!AD38</f>
        <v>52</v>
      </c>
      <c r="AI38" s="761">
        <f>令和元年度累計!AI38</f>
        <v>5</v>
      </c>
      <c r="AJ38" s="758">
        <f>令和元年度累計!AJ38</f>
        <v>0</v>
      </c>
      <c r="AK38" s="758">
        <f>令和元年度累計!AK38</f>
        <v>0</v>
      </c>
      <c r="AL38" s="759">
        <f>令和元年度累計!AL38</f>
        <v>1</v>
      </c>
      <c r="AM38" s="760">
        <f>令和元年度累計!AM38+平成３０年度末!AE38</f>
        <v>481</v>
      </c>
      <c r="AN38" s="762">
        <f>令和元年度累計!AN38+平成３０年度末!AF38</f>
        <v>21</v>
      </c>
      <c r="AO38" s="762">
        <f>令和元年度累計!AO38+平成３０年度末!AG38</f>
        <v>73</v>
      </c>
      <c r="AP38" s="759">
        <f>令和元年度累計!AP38+平成３０年度末!AH38</f>
        <v>38</v>
      </c>
      <c r="AQ38" s="761">
        <f>令和元年度累計!AQ38</f>
        <v>12</v>
      </c>
      <c r="AR38" s="758">
        <f>令和元年度累計!AR38</f>
        <v>0</v>
      </c>
      <c r="AS38" s="758">
        <f>令和元年度累計!AS38</f>
        <v>2</v>
      </c>
      <c r="AT38" s="759">
        <f>令和元年度累計!AT38</f>
        <v>1</v>
      </c>
      <c r="AU38" s="760">
        <f>令和元年度累計!AU38+平成３０年度末!AI38</f>
        <v>71</v>
      </c>
      <c r="AV38" s="758">
        <f>令和元年度累計!AV38+平成３０年度末!AJ38</f>
        <v>4</v>
      </c>
      <c r="AW38" s="758">
        <f>令和元年度累計!AW38+平成３０年度末!AK38</f>
        <v>4</v>
      </c>
      <c r="AX38" s="759">
        <f>令和元年度累計!AX38+平成３０年度末!AL38</f>
        <v>2</v>
      </c>
      <c r="AY38" s="760">
        <f>令和元年度累計!AY38</f>
        <v>2</v>
      </c>
      <c r="AZ38" s="758">
        <f>令和元年度累計!AZ38</f>
        <v>0</v>
      </c>
      <c r="BA38" s="758">
        <f>令和元年度累計!BA38</f>
        <v>0</v>
      </c>
      <c r="BB38" s="759">
        <f>令和元年度累計!BB38</f>
        <v>0</v>
      </c>
      <c r="BC38" s="763">
        <f>令和元年度累計!BC38+平成３０年度末!AM38</f>
        <v>2204</v>
      </c>
      <c r="BD38" s="764">
        <f>令和元年度累計!BD38+平成３０年度末!AN38</f>
        <v>267</v>
      </c>
      <c r="BE38" s="764">
        <f>令和元年度累計!BE38+平成３０年度末!AO38</f>
        <v>204</v>
      </c>
      <c r="BF38" s="765">
        <f>令和元年度累計!BF38+平成３０年度末!AP38</f>
        <v>132</v>
      </c>
      <c r="BG38" s="134"/>
      <c r="BH38" s="290">
        <f>令和元年度累計!BH38+平成３０年度末!AR38</f>
        <v>732</v>
      </c>
      <c r="BI38" s="291">
        <f>令和元年度累計!BI38+平成３０年度末!AS38</f>
        <v>72</v>
      </c>
      <c r="BJ38" s="291">
        <f>令和元年度累計!BJ38+平成３０年度末!AT38</f>
        <v>39</v>
      </c>
      <c r="BK38" s="707">
        <f>令和元年度累計!BK38+平成３０年度末!AU38</f>
        <v>21</v>
      </c>
      <c r="BL38" s="161"/>
    </row>
    <row r="39" spans="2:64" s="292" customFormat="1" ht="17.25" customHeight="1">
      <c r="B39" s="125" t="s">
        <v>57</v>
      </c>
      <c r="C39" s="350">
        <f>令和元年度累計!C39+平成３０年度末!C39</f>
        <v>645</v>
      </c>
      <c r="D39" s="350">
        <f>令和元年度累計!D39+平成３０年度末!D39</f>
        <v>1358</v>
      </c>
      <c r="E39" s="350">
        <f>令和元年度累計!E39+平成３０年度末!E39</f>
        <v>30464</v>
      </c>
      <c r="F39" s="351">
        <f>令和元年度累計!F39+平成３０年度末!F39</f>
        <v>32904</v>
      </c>
      <c r="G39" s="352">
        <f>令和元年度累計!G39+平成３０年度末!G39</f>
        <v>198</v>
      </c>
      <c r="H39" s="350">
        <f>令和元年度累計!H39+平成３０年度末!H39</f>
        <v>470</v>
      </c>
      <c r="I39" s="350">
        <f>令和元年度累計!I39+平成３０年度末!I39</f>
        <v>19076</v>
      </c>
      <c r="J39" s="351">
        <f>令和元年度累計!J39+平成３０年度末!J39</f>
        <v>19922</v>
      </c>
      <c r="K39" s="352">
        <f>令和元年度累計!K39+平成３０年度末!K39</f>
        <v>172</v>
      </c>
      <c r="L39" s="350">
        <f>令和元年度累計!L39+平成３０年度末!L39</f>
        <v>513</v>
      </c>
      <c r="M39" s="350">
        <f>令和元年度累計!M39+平成３０年度末!M39</f>
        <v>19704</v>
      </c>
      <c r="N39" s="351">
        <f>令和元年度累計!N39+平成３０年度末!N39</f>
        <v>20452</v>
      </c>
      <c r="O39" s="352">
        <f>令和元年度累計!O39+平成３０年度末!O39</f>
        <v>284</v>
      </c>
      <c r="P39" s="350">
        <f>令和元年度累計!P39+平成３０年度末!P39</f>
        <v>180</v>
      </c>
      <c r="Q39" s="350">
        <f>令和元年度累計!Q39+平成３０年度末!Q39</f>
        <v>3678</v>
      </c>
      <c r="R39" s="351">
        <f>令和元年度累計!R39+平成３０年度末!R39</f>
        <v>4179</v>
      </c>
      <c r="S39" s="353">
        <f>令和元年度累計!S39+平成３０年度末!S39</f>
        <v>244</v>
      </c>
      <c r="T39" s="354">
        <f>令和元年度累計!T39+平成３０年度末!T39</f>
        <v>77701</v>
      </c>
      <c r="U39" s="349"/>
      <c r="V39" s="38" t="s">
        <v>57</v>
      </c>
      <c r="W39" s="757">
        <f>令和元年度累計!W39+平成３０年度末!W39</f>
        <v>1268</v>
      </c>
      <c r="X39" s="758">
        <f>令和元年度累計!X39+平成３０年度末!X39</f>
        <v>299</v>
      </c>
      <c r="Y39" s="758">
        <f>令和元年度累計!Y39+平成３０年度末!Y39</f>
        <v>57</v>
      </c>
      <c r="Z39" s="759">
        <f>令和元年度累計!Z39+平成３０年度末!Z39</f>
        <v>94</v>
      </c>
      <c r="AA39" s="760">
        <f>令和元年度累計!AA39</f>
        <v>8</v>
      </c>
      <c r="AB39" s="758">
        <f>令和元年度累計!AB39</f>
        <v>2</v>
      </c>
      <c r="AC39" s="758">
        <f>令和元年度累計!AC39</f>
        <v>0</v>
      </c>
      <c r="AD39" s="759">
        <f>令和元年度累計!AD39</f>
        <v>0</v>
      </c>
      <c r="AE39" s="760">
        <f>令和元年度累計!AE39+平成３０年度末!AA39</f>
        <v>710</v>
      </c>
      <c r="AF39" s="758">
        <f>令和元年度累計!AF39+平成３０年度末!AB39</f>
        <v>19</v>
      </c>
      <c r="AG39" s="758">
        <f>令和元年度累計!AG39+平成３０年度末!AC39</f>
        <v>2</v>
      </c>
      <c r="AH39" s="759">
        <f>令和元年度累計!AH39+平成３０年度末!AD39</f>
        <v>123</v>
      </c>
      <c r="AI39" s="761">
        <f>令和元年度累計!AI39</f>
        <v>1</v>
      </c>
      <c r="AJ39" s="758">
        <f>令和元年度累計!AJ39</f>
        <v>0</v>
      </c>
      <c r="AK39" s="758">
        <f>令和元年度累計!AK39</f>
        <v>0</v>
      </c>
      <c r="AL39" s="759">
        <f>令和元年度累計!AL39</f>
        <v>0</v>
      </c>
      <c r="AM39" s="760">
        <f>令和元年度累計!AM39+平成３０年度末!AE39</f>
        <v>417</v>
      </c>
      <c r="AN39" s="762">
        <f>令和元年度累計!AN39+平成３０年度末!AF39</f>
        <v>18</v>
      </c>
      <c r="AO39" s="762">
        <f>令和元年度累計!AO39+平成３０年度末!AG39</f>
        <v>35</v>
      </c>
      <c r="AP39" s="759">
        <f>令和元年度累計!AP39+平成３０年度末!AH39</f>
        <v>43</v>
      </c>
      <c r="AQ39" s="761">
        <f>令和元年度累計!AQ39</f>
        <v>8</v>
      </c>
      <c r="AR39" s="758">
        <f>令和元年度累計!AR39</f>
        <v>1</v>
      </c>
      <c r="AS39" s="758">
        <f>令和元年度累計!AS39</f>
        <v>1</v>
      </c>
      <c r="AT39" s="759">
        <f>令和元年度累計!AT39</f>
        <v>1</v>
      </c>
      <c r="AU39" s="760">
        <f>令和元年度累計!AU39+平成３０年度末!AI39</f>
        <v>124</v>
      </c>
      <c r="AV39" s="758">
        <f>令和元年度累計!AV39+平成３０年度末!AJ39</f>
        <v>2</v>
      </c>
      <c r="AW39" s="758">
        <f>令和元年度累計!AW39+平成３０年度末!AK39</f>
        <v>7</v>
      </c>
      <c r="AX39" s="759">
        <f>令和元年度累計!AX39+平成３０年度末!AL39</f>
        <v>4</v>
      </c>
      <c r="AY39" s="760">
        <f>令和元年度累計!AY39</f>
        <v>2</v>
      </c>
      <c r="AZ39" s="758">
        <f>令和元年度累計!AZ39</f>
        <v>0</v>
      </c>
      <c r="BA39" s="758">
        <f>令和元年度累計!BA39</f>
        <v>0</v>
      </c>
      <c r="BB39" s="759">
        <f>令和元年度累計!BB39</f>
        <v>0</v>
      </c>
      <c r="BC39" s="763">
        <f>令和元年度累計!BC39+平成３０年度末!AM39</f>
        <v>2519</v>
      </c>
      <c r="BD39" s="764">
        <f>令和元年度累計!BD39+平成３０年度末!AN39</f>
        <v>338</v>
      </c>
      <c r="BE39" s="764">
        <f>令和元年度累計!BE39+平成３０年度末!AO39</f>
        <v>101</v>
      </c>
      <c r="BF39" s="765">
        <f>令和元年度累計!BF39+平成３０年度末!AP39</f>
        <v>264</v>
      </c>
      <c r="BG39" s="134"/>
      <c r="BH39" s="290">
        <f>令和元年度累計!BH39+平成３０年度末!AR39</f>
        <v>1074</v>
      </c>
      <c r="BI39" s="291">
        <f>令和元年度累計!BI39+平成３０年度末!AS39</f>
        <v>75</v>
      </c>
      <c r="BJ39" s="291">
        <f>令和元年度累計!BJ39+平成３０年度末!AT39</f>
        <v>24</v>
      </c>
      <c r="BK39" s="707">
        <f>令和元年度累計!BK39+平成３０年度末!AU39</f>
        <v>57</v>
      </c>
      <c r="BL39" s="161"/>
    </row>
    <row r="40" spans="2:64" s="292" customFormat="1" ht="17.25" customHeight="1">
      <c r="B40" s="125" t="s">
        <v>58</v>
      </c>
      <c r="C40" s="350">
        <f>令和元年度累計!C40+平成３０年度末!C40</f>
        <v>1842</v>
      </c>
      <c r="D40" s="350">
        <f>令和元年度累計!D40+平成３０年度末!D40</f>
        <v>1945</v>
      </c>
      <c r="E40" s="350">
        <f>令和元年度累計!E40+平成３０年度末!E40</f>
        <v>77147</v>
      </c>
      <c r="F40" s="351">
        <f>令和元年度累計!F40+平成３０年度末!F40</f>
        <v>82402</v>
      </c>
      <c r="G40" s="352">
        <f>令和元年度累計!G40+平成３０年度末!G40</f>
        <v>519</v>
      </c>
      <c r="H40" s="350">
        <f>令和元年度累計!H40+平成３０年度末!H40</f>
        <v>813</v>
      </c>
      <c r="I40" s="350">
        <f>令和元年度累計!I40+平成３０年度末!I40</f>
        <v>93540</v>
      </c>
      <c r="J40" s="351">
        <f>令和元年度累計!J40+平成３０年度末!J40</f>
        <v>95263</v>
      </c>
      <c r="K40" s="352">
        <f>令和元年度累計!K40+平成３０年度末!K40</f>
        <v>773</v>
      </c>
      <c r="L40" s="350">
        <f>令和元年度累計!L40+平成３０年度末!L40</f>
        <v>1010</v>
      </c>
      <c r="M40" s="350">
        <f>令和元年度累計!M40+平成３０年度末!M40</f>
        <v>104312</v>
      </c>
      <c r="N40" s="351">
        <f>令和元年度累計!N40+平成３０年度末!N40</f>
        <v>106382</v>
      </c>
      <c r="O40" s="352">
        <f>令和元年度累計!O40+平成３０年度末!O40</f>
        <v>427</v>
      </c>
      <c r="P40" s="350">
        <f>令和元年度累計!P40+平成３０年度末!P40</f>
        <v>150</v>
      </c>
      <c r="Q40" s="350">
        <f>令和元年度累計!Q40+平成３０年度末!Q40</f>
        <v>8333</v>
      </c>
      <c r="R40" s="351">
        <f>令和元年度累計!R40+平成３０年度末!R40</f>
        <v>8925</v>
      </c>
      <c r="S40" s="353">
        <f>令和元年度累計!S40+平成３０年度末!S40</f>
        <v>2855</v>
      </c>
      <c r="T40" s="354">
        <f>令和元年度累計!T40+平成３０年度末!T40</f>
        <v>295827</v>
      </c>
      <c r="U40" s="349"/>
      <c r="V40" s="38" t="s">
        <v>58</v>
      </c>
      <c r="W40" s="757">
        <f>令和元年度累計!W40+平成３０年度末!W40</f>
        <v>1081</v>
      </c>
      <c r="X40" s="758">
        <f>令和元年度累計!X40+平成３０年度末!X40</f>
        <v>159</v>
      </c>
      <c r="Y40" s="758">
        <f>令和元年度累計!Y40+平成３０年度末!Y40</f>
        <v>85</v>
      </c>
      <c r="Z40" s="759">
        <f>令和元年度累計!Z40+平成３０年度末!Z40</f>
        <v>31</v>
      </c>
      <c r="AA40" s="760">
        <f>令和元年度累計!AA40</f>
        <v>6</v>
      </c>
      <c r="AB40" s="758">
        <f>令和元年度累計!AB40</f>
        <v>2</v>
      </c>
      <c r="AC40" s="758">
        <f>令和元年度累計!AC40</f>
        <v>1</v>
      </c>
      <c r="AD40" s="759">
        <f>令和元年度累計!AD40</f>
        <v>0</v>
      </c>
      <c r="AE40" s="760">
        <f>令和元年度累計!AE40+平成３０年度末!AA40</f>
        <v>595</v>
      </c>
      <c r="AF40" s="758">
        <f>令和元年度累計!AF40+平成３０年度末!AB40</f>
        <v>23</v>
      </c>
      <c r="AG40" s="758">
        <f>令和元年度累計!AG40+平成３０年度末!AC40</f>
        <v>7</v>
      </c>
      <c r="AH40" s="759">
        <f>令和元年度累計!AH40+平成３０年度末!AD40</f>
        <v>130</v>
      </c>
      <c r="AI40" s="761">
        <f>令和元年度累計!AI40</f>
        <v>5</v>
      </c>
      <c r="AJ40" s="758">
        <f>令和元年度累計!AJ40</f>
        <v>1</v>
      </c>
      <c r="AK40" s="758">
        <f>令和元年度累計!AK40</f>
        <v>0</v>
      </c>
      <c r="AL40" s="759">
        <f>令和元年度累計!AL40</f>
        <v>1</v>
      </c>
      <c r="AM40" s="760">
        <f>令和元年度累計!AM40+平成３０年度末!AE40</f>
        <v>626</v>
      </c>
      <c r="AN40" s="762">
        <f>令和元年度累計!AN40+平成３０年度末!AF40</f>
        <v>43</v>
      </c>
      <c r="AO40" s="762">
        <f>令和元年度累計!AO40+平成３０年度末!AG40</f>
        <v>86</v>
      </c>
      <c r="AP40" s="759">
        <f>令和元年度累計!AP40+平成３０年度末!AH40</f>
        <v>93</v>
      </c>
      <c r="AQ40" s="761">
        <f>令和元年度累計!AQ40</f>
        <v>13</v>
      </c>
      <c r="AR40" s="758">
        <f>令和元年度累計!AR40</f>
        <v>0</v>
      </c>
      <c r="AS40" s="758">
        <f>令和元年度累計!AS40</f>
        <v>1</v>
      </c>
      <c r="AT40" s="759">
        <f>令和元年度累計!AT40</f>
        <v>3</v>
      </c>
      <c r="AU40" s="760">
        <f>令和元年度累計!AU40+平成３０年度末!AI40</f>
        <v>54</v>
      </c>
      <c r="AV40" s="758">
        <f>令和元年度累計!AV40+平成３０年度末!AJ40</f>
        <v>3</v>
      </c>
      <c r="AW40" s="758">
        <f>令和元年度累計!AW40+平成３０年度末!AK40</f>
        <v>6</v>
      </c>
      <c r="AX40" s="759">
        <f>令和元年度累計!AX40+平成３０年度末!AL40</f>
        <v>0</v>
      </c>
      <c r="AY40" s="760">
        <f>令和元年度累計!AY40</f>
        <v>5</v>
      </c>
      <c r="AZ40" s="758">
        <f>令和元年度累計!AZ40</f>
        <v>0</v>
      </c>
      <c r="BA40" s="758">
        <f>令和元年度累計!BA40</f>
        <v>1</v>
      </c>
      <c r="BB40" s="759">
        <f>令和元年度累計!BB40</f>
        <v>0</v>
      </c>
      <c r="BC40" s="763">
        <f>令和元年度累計!BC40+平成３０年度末!AM40</f>
        <v>2356</v>
      </c>
      <c r="BD40" s="764">
        <f>令和元年度累計!BD40+平成３０年度末!AN40</f>
        <v>228</v>
      </c>
      <c r="BE40" s="764">
        <f>令和元年度累計!BE40+平成３０年度末!AO40</f>
        <v>184</v>
      </c>
      <c r="BF40" s="765">
        <f>令和元年度累計!BF40+平成３０年度末!AP40</f>
        <v>254</v>
      </c>
      <c r="BG40" s="134"/>
      <c r="BH40" s="290">
        <f>令和元年度累計!BH40+平成３０年度末!AR40</f>
        <v>703</v>
      </c>
      <c r="BI40" s="291">
        <f>令和元年度累計!BI40+平成３０年度末!AS40</f>
        <v>32</v>
      </c>
      <c r="BJ40" s="291">
        <f>令和元年度累計!BJ40+平成３０年度末!AT40</f>
        <v>46</v>
      </c>
      <c r="BK40" s="707">
        <f>令和元年度累計!BK40+平成３０年度末!AU40</f>
        <v>48</v>
      </c>
      <c r="BL40" s="161"/>
    </row>
    <row r="41" spans="2:64" s="292" customFormat="1" ht="17.25" customHeight="1">
      <c r="B41" s="125" t="s">
        <v>59</v>
      </c>
      <c r="C41" s="350">
        <f>令和元年度累計!C41+平成３０年度末!C41</f>
        <v>3041</v>
      </c>
      <c r="D41" s="350">
        <f>令和元年度累計!D41+平成３０年度末!D41</f>
        <v>2758</v>
      </c>
      <c r="E41" s="350">
        <f>令和元年度累計!E41+平成３０年度末!E41</f>
        <v>27716</v>
      </c>
      <c r="F41" s="351">
        <f>令和元年度累計!F41+平成３０年度末!F41</f>
        <v>37828</v>
      </c>
      <c r="G41" s="352">
        <f>令和元年度累計!G41+平成３０年度末!G41</f>
        <v>929</v>
      </c>
      <c r="H41" s="350">
        <f>令和元年度累計!H41+平成３０年度末!H41</f>
        <v>879</v>
      </c>
      <c r="I41" s="350">
        <f>令和元年度累計!I41+平成３０年度末!I41</f>
        <v>21896</v>
      </c>
      <c r="J41" s="351">
        <f>令和元年度累計!J41+平成３０年度末!J41</f>
        <v>25419</v>
      </c>
      <c r="K41" s="352">
        <f>令和元年度累計!K41+平成３０年度末!K41</f>
        <v>977</v>
      </c>
      <c r="L41" s="350">
        <f>令和元年度累計!L41+平成３０年度末!L41</f>
        <v>953</v>
      </c>
      <c r="M41" s="350">
        <f>令和元年度累計!M41+平成３０年度末!M41</f>
        <v>29205</v>
      </c>
      <c r="N41" s="351">
        <f>令和元年度累計!N41+平成３０年度末!N41</f>
        <v>32348</v>
      </c>
      <c r="O41" s="352">
        <f>令和元年度累計!O41+平成３０年度末!O41</f>
        <v>763</v>
      </c>
      <c r="P41" s="350">
        <f>令和元年度累計!P41+平成３０年度末!P41</f>
        <v>429</v>
      </c>
      <c r="Q41" s="350">
        <f>令和元年度累計!Q41+平成３０年度末!Q41</f>
        <v>4985</v>
      </c>
      <c r="R41" s="351">
        <f>令和元年度累計!R41+平成３０年度末!R41</f>
        <v>6177</v>
      </c>
      <c r="S41" s="353">
        <f>令和元年度累計!S41+平成３０年度末!S41</f>
        <v>1377</v>
      </c>
      <c r="T41" s="354">
        <f>令和元年度累計!T41+平成３０年度末!T41</f>
        <v>103149</v>
      </c>
      <c r="U41" s="349"/>
      <c r="V41" s="38" t="s">
        <v>59</v>
      </c>
      <c r="W41" s="757">
        <f>令和元年度累計!W41+平成３０年度末!W41</f>
        <v>1078</v>
      </c>
      <c r="X41" s="758">
        <f>令和元年度累計!X41+平成３０年度末!X41</f>
        <v>101</v>
      </c>
      <c r="Y41" s="758">
        <f>令和元年度累計!Y41+平成３０年度末!Y41</f>
        <v>72</v>
      </c>
      <c r="Z41" s="759">
        <f>令和元年度累計!Z41+平成３０年度末!Z41</f>
        <v>34</v>
      </c>
      <c r="AA41" s="760">
        <f>令和元年度累計!AA41</f>
        <v>2</v>
      </c>
      <c r="AB41" s="758">
        <f>令和元年度累計!AB41</f>
        <v>0</v>
      </c>
      <c r="AC41" s="758">
        <f>令和元年度累計!AC41</f>
        <v>1</v>
      </c>
      <c r="AD41" s="759">
        <f>令和元年度累計!AD41</f>
        <v>0</v>
      </c>
      <c r="AE41" s="760">
        <f>令和元年度累計!AE41+平成３０年度末!AA41</f>
        <v>443</v>
      </c>
      <c r="AF41" s="758">
        <f>令和元年度累計!AF41+平成３０年度末!AB41</f>
        <v>8</v>
      </c>
      <c r="AG41" s="758">
        <f>令和元年度累計!AG41+平成３０年度末!AC41</f>
        <v>4</v>
      </c>
      <c r="AH41" s="759">
        <f>令和元年度累計!AH41+平成３０年度末!AD41</f>
        <v>15</v>
      </c>
      <c r="AI41" s="761">
        <f>令和元年度累計!AI41</f>
        <v>3</v>
      </c>
      <c r="AJ41" s="758">
        <f>令和元年度累計!AJ41</f>
        <v>0</v>
      </c>
      <c r="AK41" s="758">
        <f>令和元年度累計!AK41</f>
        <v>0</v>
      </c>
      <c r="AL41" s="759">
        <f>令和元年度累計!AL41</f>
        <v>0</v>
      </c>
      <c r="AM41" s="760">
        <f>令和元年度累計!AM41+平成３０年度末!AE41</f>
        <v>378</v>
      </c>
      <c r="AN41" s="762">
        <f>令和元年度累計!AN41+平成３０年度末!AF41</f>
        <v>10</v>
      </c>
      <c r="AO41" s="762">
        <f>令和元年度累計!AO41+平成３０年度末!AG41</f>
        <v>17</v>
      </c>
      <c r="AP41" s="759">
        <f>令和元年度累計!AP41+平成３０年度末!AH41</f>
        <v>6</v>
      </c>
      <c r="AQ41" s="761">
        <f>令和元年度累計!AQ41</f>
        <v>2</v>
      </c>
      <c r="AR41" s="758">
        <f>令和元年度累計!AR41</f>
        <v>0</v>
      </c>
      <c r="AS41" s="758">
        <f>令和元年度累計!AS41</f>
        <v>0</v>
      </c>
      <c r="AT41" s="759">
        <f>令和元年度累計!AT41</f>
        <v>0</v>
      </c>
      <c r="AU41" s="760">
        <f>令和元年度累計!AU41+平成３０年度末!AI41</f>
        <v>71</v>
      </c>
      <c r="AV41" s="758">
        <f>令和元年度累計!AV41+平成３０年度末!AJ41</f>
        <v>7</v>
      </c>
      <c r="AW41" s="758">
        <f>令和元年度累計!AW41+平成３０年度末!AK41</f>
        <v>5</v>
      </c>
      <c r="AX41" s="759">
        <f>令和元年度累計!AX41+平成３０年度末!AL41</f>
        <v>0</v>
      </c>
      <c r="AY41" s="760">
        <f>令和元年度累計!AY41</f>
        <v>4</v>
      </c>
      <c r="AZ41" s="758">
        <f>令和元年度累計!AZ41</f>
        <v>0</v>
      </c>
      <c r="BA41" s="758">
        <f>令和元年度累計!BA41</f>
        <v>0</v>
      </c>
      <c r="BB41" s="759">
        <f>令和元年度累計!BB41</f>
        <v>0</v>
      </c>
      <c r="BC41" s="763">
        <f>令和元年度累計!BC41+平成３０年度末!AM41</f>
        <v>1970</v>
      </c>
      <c r="BD41" s="764">
        <f>令和元年度累計!BD41+平成３０年度末!AN41</f>
        <v>126</v>
      </c>
      <c r="BE41" s="764">
        <f>令和元年度累計!BE41+平成３０年度末!AO41</f>
        <v>98</v>
      </c>
      <c r="BF41" s="765">
        <f>令和元年度累計!BF41+平成３０年度末!AP41</f>
        <v>55</v>
      </c>
      <c r="BG41" s="134"/>
      <c r="BH41" s="290">
        <f>令和元年度累計!BH41+平成３０年度末!AR41</f>
        <v>451</v>
      </c>
      <c r="BI41" s="291">
        <f>令和元年度累計!BI41+平成３０年度末!AS41</f>
        <v>18</v>
      </c>
      <c r="BJ41" s="291">
        <f>令和元年度累計!BJ41+平成３０年度末!AT41</f>
        <v>17</v>
      </c>
      <c r="BK41" s="707">
        <f>令和元年度累計!BK41+平成３０年度末!AU41</f>
        <v>12</v>
      </c>
      <c r="BL41" s="161"/>
    </row>
    <row r="42" spans="2:64" s="292" customFormat="1" ht="17.25" customHeight="1">
      <c r="B42" s="125" t="s">
        <v>60</v>
      </c>
      <c r="C42" s="350">
        <f>令和元年度累計!C42+平成３０年度末!C42</f>
        <v>3420</v>
      </c>
      <c r="D42" s="350">
        <f>令和元年度累計!D42+平成３０年度末!D42</f>
        <v>4487</v>
      </c>
      <c r="E42" s="350">
        <f>令和元年度累計!E42+平成３０年度末!E42</f>
        <v>244257</v>
      </c>
      <c r="F42" s="351">
        <f>令和元年度累計!F42+平成３０年度末!F42</f>
        <v>258087</v>
      </c>
      <c r="G42" s="352">
        <f>令和元年度累計!G42+平成３０年度末!G42</f>
        <v>786</v>
      </c>
      <c r="H42" s="350">
        <f>令和元年度累計!H42+平成３０年度末!H42</f>
        <v>1105</v>
      </c>
      <c r="I42" s="350">
        <f>令和元年度累計!I42+平成３０年度末!I42</f>
        <v>200623</v>
      </c>
      <c r="J42" s="351">
        <f>令和元年度累計!J42+平成３０年度末!J42</f>
        <v>204142</v>
      </c>
      <c r="K42" s="352">
        <f>令和元年度累計!K42+平成３０年度末!K42</f>
        <v>1104</v>
      </c>
      <c r="L42" s="350">
        <f>令和元年度累計!L42+平成３０年度末!L42</f>
        <v>1614</v>
      </c>
      <c r="M42" s="350">
        <f>令和元年度累計!M42+平成３０年度末!M42</f>
        <v>236111</v>
      </c>
      <c r="N42" s="351">
        <f>令和元年度累計!N42+平成３０年度末!N42</f>
        <v>240906</v>
      </c>
      <c r="O42" s="352">
        <f>令和元年度累計!O42+平成３０年度末!O42</f>
        <v>2662</v>
      </c>
      <c r="P42" s="350">
        <f>令和元年度累計!P42+平成３０年度末!P42</f>
        <v>1060</v>
      </c>
      <c r="Q42" s="350">
        <f>令和元年度累計!Q42+平成３０年度末!Q42</f>
        <v>56076</v>
      </c>
      <c r="R42" s="351">
        <f>令和元年度累計!R42+平成３０年度末!R42</f>
        <v>59963</v>
      </c>
      <c r="S42" s="353">
        <f>令和元年度累計!S42+平成３０年度末!S42</f>
        <v>5399</v>
      </c>
      <c r="T42" s="354">
        <f>令和元年度累計!T42+平成３０年度末!T42</f>
        <v>768497</v>
      </c>
      <c r="U42" s="349"/>
      <c r="V42" s="38" t="s">
        <v>60</v>
      </c>
      <c r="W42" s="757">
        <f>令和元年度累計!W42+平成３０年度末!W42</f>
        <v>1815</v>
      </c>
      <c r="X42" s="758">
        <f>令和元年度累計!X42+平成３０年度末!X42</f>
        <v>194</v>
      </c>
      <c r="Y42" s="758">
        <f>令和元年度累計!Y42+平成３０年度末!Y42</f>
        <v>225</v>
      </c>
      <c r="Z42" s="759">
        <f>令和元年度累計!Z42+平成３０年度末!Z42</f>
        <v>90</v>
      </c>
      <c r="AA42" s="760">
        <f>令和元年度累計!AA42</f>
        <v>24</v>
      </c>
      <c r="AB42" s="758">
        <f>令和元年度累計!AB42</f>
        <v>1</v>
      </c>
      <c r="AC42" s="758">
        <f>令和元年度累計!AC42</f>
        <v>2</v>
      </c>
      <c r="AD42" s="759">
        <f>令和元年度累計!AD42</f>
        <v>0</v>
      </c>
      <c r="AE42" s="760">
        <f>令和元年度累計!AE42+平成３０年度末!AA42</f>
        <v>576</v>
      </c>
      <c r="AF42" s="758">
        <f>令和元年度累計!AF42+平成３０年度末!AB42</f>
        <v>15</v>
      </c>
      <c r="AG42" s="758">
        <f>令和元年度累計!AG42+平成３０年度末!AC42</f>
        <v>17</v>
      </c>
      <c r="AH42" s="759">
        <f>令和元年度累計!AH42+平成３０年度末!AD42</f>
        <v>46</v>
      </c>
      <c r="AI42" s="761">
        <f>令和元年度累計!AI42</f>
        <v>15</v>
      </c>
      <c r="AJ42" s="758">
        <f>令和元年度累計!AJ42</f>
        <v>0</v>
      </c>
      <c r="AK42" s="758">
        <f>令和元年度累計!AK42</f>
        <v>2</v>
      </c>
      <c r="AL42" s="759">
        <f>令和元年度累計!AL42</f>
        <v>2</v>
      </c>
      <c r="AM42" s="760">
        <f>令和元年度累計!AM42+平成３０年度末!AE42</f>
        <v>763</v>
      </c>
      <c r="AN42" s="762">
        <f>令和元年度累計!AN42+平成３０年度末!AF42</f>
        <v>25</v>
      </c>
      <c r="AO42" s="762">
        <f>令和元年度累計!AO42+平成３０年度末!AG42</f>
        <v>117</v>
      </c>
      <c r="AP42" s="759">
        <f>令和元年度累計!AP42+平成３０年度末!AH42</f>
        <v>45</v>
      </c>
      <c r="AQ42" s="761">
        <f>令和元年度累計!AQ42</f>
        <v>22</v>
      </c>
      <c r="AR42" s="758">
        <f>令和元年度累計!AR42</f>
        <v>0</v>
      </c>
      <c r="AS42" s="758">
        <f>令和元年度累計!AS42</f>
        <v>2</v>
      </c>
      <c r="AT42" s="759">
        <f>令和元年度累計!AT42</f>
        <v>4</v>
      </c>
      <c r="AU42" s="760">
        <f>令和元年度累計!AU42+平成３０年度末!AI42</f>
        <v>267</v>
      </c>
      <c r="AV42" s="758">
        <f>令和元年度累計!AV42+平成３０年度末!AJ42</f>
        <v>24</v>
      </c>
      <c r="AW42" s="758">
        <f>令和元年度累計!AW42+平成３０年度末!AK42</f>
        <v>43</v>
      </c>
      <c r="AX42" s="759">
        <f>令和元年度累計!AX42+平成３０年度末!AL42</f>
        <v>10</v>
      </c>
      <c r="AY42" s="760">
        <f>令和元年度累計!AY42</f>
        <v>7</v>
      </c>
      <c r="AZ42" s="758">
        <f>令和元年度累計!AZ42</f>
        <v>0</v>
      </c>
      <c r="BA42" s="758">
        <f>令和元年度累計!BA42</f>
        <v>1</v>
      </c>
      <c r="BB42" s="759">
        <f>令和元年度累計!BB42</f>
        <v>0</v>
      </c>
      <c r="BC42" s="763">
        <f>令和元年度累計!BC42+平成３０年度末!AM42</f>
        <v>3421</v>
      </c>
      <c r="BD42" s="764">
        <f>令和元年度累計!BD42+平成３０年度末!AN42</f>
        <v>258</v>
      </c>
      <c r="BE42" s="764">
        <f>令和元年度累計!BE42+平成３０年度末!AO42</f>
        <v>402</v>
      </c>
      <c r="BF42" s="765">
        <f>令和元年度累計!BF42+平成３０年度末!AP42</f>
        <v>191</v>
      </c>
      <c r="BG42" s="134"/>
      <c r="BH42" s="290">
        <f>令和元年度累計!BH42+平成３０年度末!AR42</f>
        <v>1214</v>
      </c>
      <c r="BI42" s="291">
        <f>令和元年度累計!BI42+平成３０年度末!AS42</f>
        <v>56</v>
      </c>
      <c r="BJ42" s="291">
        <f>令和元年度累計!BJ42+平成３０年度末!AT42</f>
        <v>124</v>
      </c>
      <c r="BK42" s="707">
        <f>令和元年度累計!BK42+平成３０年度末!AU42</f>
        <v>67</v>
      </c>
      <c r="BL42" s="161"/>
    </row>
    <row r="43" spans="2:64" s="292" customFormat="1" ht="17.25" customHeight="1">
      <c r="B43" s="125" t="s">
        <v>61</v>
      </c>
      <c r="C43" s="350">
        <f>令和元年度累計!C43+平成３０年度末!C43</f>
        <v>3695</v>
      </c>
      <c r="D43" s="350">
        <f>令和元年度累計!D43+平成３０年度末!D43</f>
        <v>4301</v>
      </c>
      <c r="E43" s="350">
        <f>令和元年度累計!E43+平成３０年度末!E43</f>
        <v>66722</v>
      </c>
      <c r="F43" s="351">
        <f>令和元年度累計!F43+平成３０年度末!F43</f>
        <v>77800</v>
      </c>
      <c r="G43" s="352">
        <f>令和元年度累計!G43+平成３０年度末!G43</f>
        <v>847</v>
      </c>
      <c r="H43" s="350">
        <f>令和元年度累計!H43+平成３０年度末!H43</f>
        <v>781</v>
      </c>
      <c r="I43" s="350">
        <f>令和元年度累計!I43+平成３０年度末!I43</f>
        <v>39508</v>
      </c>
      <c r="J43" s="351">
        <f>令和元年度累計!J43+平成３０年度末!J43</f>
        <v>41866</v>
      </c>
      <c r="K43" s="352">
        <f>令和元年度累計!K43+平成３０年度末!K43</f>
        <v>1242</v>
      </c>
      <c r="L43" s="350">
        <f>令和元年度累計!L43+平成３０年度末!L43</f>
        <v>1287</v>
      </c>
      <c r="M43" s="350">
        <f>令和元年度累計!M43+平成３０年度末!M43</f>
        <v>70327</v>
      </c>
      <c r="N43" s="351">
        <f>令和元年度累計!N43+平成３０年度末!N43</f>
        <v>73456</v>
      </c>
      <c r="O43" s="352">
        <f>令和元年度累計!O43+平成３０年度末!O43</f>
        <v>1289</v>
      </c>
      <c r="P43" s="350">
        <f>令和元年度累計!P43+平成３０年度末!P43</f>
        <v>765</v>
      </c>
      <c r="Q43" s="350">
        <f>令和元年度累計!Q43+平成３０年度末!Q43</f>
        <v>10870</v>
      </c>
      <c r="R43" s="351">
        <f>令和元年度累計!R43+平成３０年度末!R43</f>
        <v>13987</v>
      </c>
      <c r="S43" s="353">
        <f>令和元年度累計!S43+平成３０年度末!S43</f>
        <v>6931</v>
      </c>
      <c r="T43" s="354">
        <f>令和元年度累計!T43+平成３０年度末!T43</f>
        <v>214040</v>
      </c>
      <c r="U43" s="349"/>
      <c r="V43" s="38" t="s">
        <v>61</v>
      </c>
      <c r="W43" s="757">
        <f>令和元年度累計!W43+平成３０年度末!W43</f>
        <v>2331</v>
      </c>
      <c r="X43" s="758">
        <f>令和元年度累計!X43+平成３０年度末!X43</f>
        <v>298</v>
      </c>
      <c r="Y43" s="758">
        <f>令和元年度累計!Y43+平成３０年度末!Y43</f>
        <v>390</v>
      </c>
      <c r="Z43" s="759">
        <f>令和元年度累計!Z43+平成３０年度末!Z43</f>
        <v>41</v>
      </c>
      <c r="AA43" s="760">
        <f>令和元年度累計!AA43</f>
        <v>27</v>
      </c>
      <c r="AB43" s="758">
        <f>令和元年度累計!AB43</f>
        <v>4</v>
      </c>
      <c r="AC43" s="758">
        <f>令和元年度累計!AC43</f>
        <v>8</v>
      </c>
      <c r="AD43" s="759">
        <f>令和元年度累計!AD43</f>
        <v>2</v>
      </c>
      <c r="AE43" s="760">
        <f>令和元年度累計!AE43+平成３０年度末!AA43</f>
        <v>462</v>
      </c>
      <c r="AF43" s="758">
        <f>令和元年度累計!AF43+平成３０年度末!AB43</f>
        <v>30</v>
      </c>
      <c r="AG43" s="758">
        <f>令和元年度累計!AG43+平成３０年度末!AC43</f>
        <v>31</v>
      </c>
      <c r="AH43" s="759">
        <f>令和元年度累計!AH43+平成３０年度末!AD43</f>
        <v>37</v>
      </c>
      <c r="AI43" s="761">
        <f>令和元年度累計!AI43</f>
        <v>11</v>
      </c>
      <c r="AJ43" s="758">
        <f>令和元年度累計!AJ43</f>
        <v>1</v>
      </c>
      <c r="AK43" s="758">
        <f>令和元年度累計!AK43</f>
        <v>0</v>
      </c>
      <c r="AL43" s="759">
        <f>令和元年度累計!AL43</f>
        <v>2</v>
      </c>
      <c r="AM43" s="760">
        <f>令和元年度累計!AM43+平成３０年度末!AE43</f>
        <v>798</v>
      </c>
      <c r="AN43" s="762">
        <f>令和元年度累計!AN43+平成３０年度末!AF43</f>
        <v>51</v>
      </c>
      <c r="AO43" s="762">
        <f>令和元年度累計!AO43+平成３０年度末!AG43</f>
        <v>186</v>
      </c>
      <c r="AP43" s="759">
        <f>令和元年度累計!AP43+平成３０年度末!AH43</f>
        <v>33</v>
      </c>
      <c r="AQ43" s="761">
        <f>令和元年度累計!AQ43</f>
        <v>22</v>
      </c>
      <c r="AR43" s="758">
        <f>令和元年度累計!AR43</f>
        <v>3</v>
      </c>
      <c r="AS43" s="758">
        <f>令和元年度累計!AS43</f>
        <v>4</v>
      </c>
      <c r="AT43" s="759">
        <f>令和元年度累計!AT43</f>
        <v>0</v>
      </c>
      <c r="AU43" s="760">
        <f>令和元年度累計!AU43+平成３０年度末!AI43</f>
        <v>228</v>
      </c>
      <c r="AV43" s="758">
        <f>令和元年度累計!AV43+平成３０年度末!AJ43</f>
        <v>15</v>
      </c>
      <c r="AW43" s="758">
        <f>令和元年度累計!AW43+平成３０年度末!AK43</f>
        <v>43</v>
      </c>
      <c r="AX43" s="759">
        <f>令和元年度累計!AX43+平成３０年度末!AL43</f>
        <v>2</v>
      </c>
      <c r="AY43" s="760">
        <f>令和元年度累計!AY43</f>
        <v>3</v>
      </c>
      <c r="AZ43" s="758">
        <f>令和元年度累計!AZ43</f>
        <v>0</v>
      </c>
      <c r="BA43" s="758">
        <f>令和元年度累計!BA43</f>
        <v>1</v>
      </c>
      <c r="BB43" s="759">
        <f>令和元年度累計!BB43</f>
        <v>0</v>
      </c>
      <c r="BC43" s="763">
        <f>令和元年度累計!BC43+平成３０年度末!AM43</f>
        <v>3819</v>
      </c>
      <c r="BD43" s="764">
        <f>令和元年度累計!BD43+平成３０年度末!AN43</f>
        <v>394</v>
      </c>
      <c r="BE43" s="764">
        <f>令和元年度累計!BE43+平成３０年度末!AO43</f>
        <v>650</v>
      </c>
      <c r="BF43" s="765">
        <f>令和元年度累計!BF43+平成３０年度末!AP43</f>
        <v>113</v>
      </c>
      <c r="BG43" s="134"/>
      <c r="BH43" s="290">
        <f>令和元年度累計!BH43+平成３０年度末!AR43</f>
        <v>1196</v>
      </c>
      <c r="BI43" s="291">
        <f>令和元年度累計!BI43+平成３０年度末!AS43</f>
        <v>86</v>
      </c>
      <c r="BJ43" s="291">
        <f>令和元年度累計!BJ43+平成３０年度末!AT43</f>
        <v>178</v>
      </c>
      <c r="BK43" s="707">
        <f>令和元年度累計!BK43+平成３０年度末!AU43</f>
        <v>36</v>
      </c>
      <c r="BL43" s="161"/>
    </row>
    <row r="44" spans="2:64" s="292" customFormat="1" ht="17.25" customHeight="1">
      <c r="B44" s="125" t="s">
        <v>62</v>
      </c>
      <c r="C44" s="350">
        <f>令和元年度累計!C44+平成３０年度末!C44</f>
        <v>1905</v>
      </c>
      <c r="D44" s="350">
        <f>令和元年度累計!D44+平成３０年度末!D44</f>
        <v>1166</v>
      </c>
      <c r="E44" s="350">
        <f>令和元年度累計!E44+平成３０年度末!E44</f>
        <v>35579</v>
      </c>
      <c r="F44" s="351">
        <f>令和元年度累計!F44+平成３０年度末!F44</f>
        <v>39278</v>
      </c>
      <c r="G44" s="352">
        <f>令和元年度累計!G44+平成３０年度末!G44</f>
        <v>932</v>
      </c>
      <c r="H44" s="350">
        <f>令和元年度累計!H44+平成３０年度末!H44</f>
        <v>577</v>
      </c>
      <c r="I44" s="350">
        <f>令和元年度累計!I44+平成３０年度末!I44</f>
        <v>63855</v>
      </c>
      <c r="J44" s="351">
        <f>令和元年度累計!J44+平成３０年度末!J44</f>
        <v>65605</v>
      </c>
      <c r="K44" s="352">
        <f>令和元年度累計!K44+平成３０年度末!K44</f>
        <v>1143</v>
      </c>
      <c r="L44" s="350">
        <f>令和元年度累計!L44+平成３０年度末!L44</f>
        <v>650</v>
      </c>
      <c r="M44" s="350">
        <f>令和元年度累計!M44+平成３０年度末!M44</f>
        <v>48489</v>
      </c>
      <c r="N44" s="351">
        <f>令和元年度累計!N44+平成３０年度末!N44</f>
        <v>50439</v>
      </c>
      <c r="O44" s="352">
        <f>令和元年度累計!O44+平成３０年度末!O44</f>
        <v>592</v>
      </c>
      <c r="P44" s="350">
        <f>令和元年度累計!P44+平成３０年度末!P44</f>
        <v>211</v>
      </c>
      <c r="Q44" s="350">
        <f>令和元年度累計!Q44+平成３０年度末!Q44</f>
        <v>5167</v>
      </c>
      <c r="R44" s="351">
        <f>令和元年度累計!R44+平成３０年度末!R44</f>
        <v>6019</v>
      </c>
      <c r="S44" s="353">
        <f>令和元年度累計!S44+平成３０年度末!S44</f>
        <v>752</v>
      </c>
      <c r="T44" s="354">
        <f>令和元年度累計!T44+平成３０年度末!T44</f>
        <v>162093</v>
      </c>
      <c r="U44" s="349"/>
      <c r="V44" s="38" t="s">
        <v>62</v>
      </c>
      <c r="W44" s="757">
        <f>令和元年度累計!W44+平成３０年度末!W44</f>
        <v>550</v>
      </c>
      <c r="X44" s="758">
        <f>令和元年度累計!X44+平成３０年度末!X44</f>
        <v>114</v>
      </c>
      <c r="Y44" s="758">
        <f>令和元年度累計!Y44+平成３０年度末!Y44</f>
        <v>44</v>
      </c>
      <c r="Z44" s="759">
        <f>令和元年度累計!Z44+平成３０年度末!Z44</f>
        <v>35</v>
      </c>
      <c r="AA44" s="760">
        <f>令和元年度累計!AA44</f>
        <v>5</v>
      </c>
      <c r="AB44" s="758">
        <f>令和元年度累計!AB44</f>
        <v>0</v>
      </c>
      <c r="AC44" s="758">
        <f>令和元年度累計!AC44</f>
        <v>0</v>
      </c>
      <c r="AD44" s="759">
        <f>令和元年度累計!AD44</f>
        <v>0</v>
      </c>
      <c r="AE44" s="760">
        <f>令和元年度累計!AE44+平成３０年度末!AA44</f>
        <v>309</v>
      </c>
      <c r="AF44" s="758">
        <f>令和元年度累計!AF44+平成３０年度末!AB44</f>
        <v>28</v>
      </c>
      <c r="AG44" s="758">
        <f>令和元年度累計!AG44+平成３０年度末!AC44</f>
        <v>13</v>
      </c>
      <c r="AH44" s="759">
        <f>令和元年度累計!AH44+平成３０年度末!AD44</f>
        <v>11</v>
      </c>
      <c r="AI44" s="761">
        <f>令和元年度累計!AI44</f>
        <v>6</v>
      </c>
      <c r="AJ44" s="758">
        <f>令和元年度累計!AJ44</f>
        <v>1</v>
      </c>
      <c r="AK44" s="758">
        <f>令和元年度累計!AK44</f>
        <v>0</v>
      </c>
      <c r="AL44" s="759">
        <f>令和元年度累計!AL44</f>
        <v>0</v>
      </c>
      <c r="AM44" s="760">
        <f>令和元年度累計!AM44+平成３０年度末!AE44</f>
        <v>264</v>
      </c>
      <c r="AN44" s="762">
        <f>令和元年度累計!AN44+平成３０年度末!AF44</f>
        <v>19</v>
      </c>
      <c r="AO44" s="762">
        <f>令和元年度累計!AO44+平成３０年度末!AG44</f>
        <v>26</v>
      </c>
      <c r="AP44" s="759">
        <f>令和元年度累計!AP44+平成３０年度末!AH44</f>
        <v>16</v>
      </c>
      <c r="AQ44" s="761">
        <f>令和元年度累計!AQ44</f>
        <v>14</v>
      </c>
      <c r="AR44" s="758">
        <f>令和元年度累計!AR44</f>
        <v>0</v>
      </c>
      <c r="AS44" s="758">
        <f>令和元年度累計!AS44</f>
        <v>0</v>
      </c>
      <c r="AT44" s="759">
        <f>令和元年度累計!AT44</f>
        <v>0</v>
      </c>
      <c r="AU44" s="760">
        <f>令和元年度累計!AU44+平成３０年度末!AI44</f>
        <v>52</v>
      </c>
      <c r="AV44" s="758">
        <f>令和元年度累計!AV44+平成３０年度末!AJ44</f>
        <v>5</v>
      </c>
      <c r="AW44" s="758">
        <f>令和元年度累計!AW44+平成３０年度末!AK44</f>
        <v>11</v>
      </c>
      <c r="AX44" s="759">
        <f>令和元年度累計!AX44+平成３０年度末!AL44</f>
        <v>1</v>
      </c>
      <c r="AY44" s="760">
        <f>令和元年度累計!AY44</f>
        <v>2</v>
      </c>
      <c r="AZ44" s="758">
        <f>令和元年度累計!AZ44</f>
        <v>0</v>
      </c>
      <c r="BA44" s="758">
        <f>令和元年度累計!BA44</f>
        <v>0</v>
      </c>
      <c r="BB44" s="759">
        <f>令和元年度累計!BB44</f>
        <v>0</v>
      </c>
      <c r="BC44" s="763">
        <f>令和元年度累計!BC44+平成３０年度末!AM44</f>
        <v>1175</v>
      </c>
      <c r="BD44" s="764">
        <f>令和元年度累計!BD44+平成３０年度末!AN44</f>
        <v>166</v>
      </c>
      <c r="BE44" s="764">
        <f>令和元年度累計!BE44+平成３０年度末!AO44</f>
        <v>94</v>
      </c>
      <c r="BF44" s="765">
        <f>令和元年度累計!BF44+平成３０年度末!AP44</f>
        <v>63</v>
      </c>
      <c r="BG44" s="134"/>
      <c r="BH44" s="290">
        <f>令和元年度累計!BH44+平成３０年度末!AR44</f>
        <v>412</v>
      </c>
      <c r="BI44" s="291">
        <f>令和元年度累計!BI44+平成３０年度末!AS44</f>
        <v>11</v>
      </c>
      <c r="BJ44" s="291">
        <f>令和元年度累計!BJ44+平成３０年度末!AT44</f>
        <v>21</v>
      </c>
      <c r="BK44" s="707">
        <f>令和元年度累計!BK44+平成３０年度末!AU44</f>
        <v>7</v>
      </c>
      <c r="BL44" s="161"/>
    </row>
    <row r="45" spans="2:64" s="292" customFormat="1" ht="17.25" customHeight="1">
      <c r="B45" s="125" t="s">
        <v>63</v>
      </c>
      <c r="C45" s="350">
        <f>令和元年度累計!C45+平成３０年度末!C45</f>
        <v>1689</v>
      </c>
      <c r="D45" s="350">
        <f>令和元年度累計!D45+平成３０年度末!D45</f>
        <v>5623</v>
      </c>
      <c r="E45" s="350">
        <f>令和元年度累計!E45+平成３０年度末!E45</f>
        <v>106012</v>
      </c>
      <c r="F45" s="351">
        <f>令和元年度累計!F45+平成３０年度末!F45</f>
        <v>114466</v>
      </c>
      <c r="G45" s="352">
        <f>令和元年度累計!G45+平成３０年度末!G45</f>
        <v>814</v>
      </c>
      <c r="H45" s="350">
        <f>令和元年度累計!H45+平成３０年度末!H45</f>
        <v>2707</v>
      </c>
      <c r="I45" s="350">
        <f>令和元年度累計!I45+平成３０年度末!I45</f>
        <v>82746</v>
      </c>
      <c r="J45" s="351">
        <f>令和元年度累計!J45+平成３０年度末!J45</f>
        <v>86599</v>
      </c>
      <c r="K45" s="352">
        <f>令和元年度累計!K45+平成３０年度末!K45</f>
        <v>983</v>
      </c>
      <c r="L45" s="350">
        <f>令和元年度累計!L45+平成３０年度末!L45</f>
        <v>2487</v>
      </c>
      <c r="M45" s="350">
        <f>令和元年度累計!M45+平成３０年度末!M45</f>
        <v>92513</v>
      </c>
      <c r="N45" s="351">
        <f>令和元年度累計!N45+平成３０年度末!N45</f>
        <v>96255</v>
      </c>
      <c r="O45" s="352">
        <f>令和元年度累計!O45+平成３０年度末!O45</f>
        <v>703</v>
      </c>
      <c r="P45" s="350">
        <f>令和元年度累計!P45+平成３０年度末!P45</f>
        <v>658</v>
      </c>
      <c r="Q45" s="350">
        <f>令和元年度累計!Q45+平成３０年度末!Q45</f>
        <v>19026</v>
      </c>
      <c r="R45" s="351">
        <f>令和元年度累計!R45+平成３０年度末!R45</f>
        <v>20426</v>
      </c>
      <c r="S45" s="353">
        <f>令和元年度累計!S45+平成３０年度末!S45</f>
        <v>2007</v>
      </c>
      <c r="T45" s="354">
        <f>令和元年度累計!T45+平成３０年度末!T45</f>
        <v>319753</v>
      </c>
      <c r="U45" s="349"/>
      <c r="V45" s="38" t="s">
        <v>63</v>
      </c>
      <c r="W45" s="757">
        <f>令和元年度累計!W45+平成３０年度末!W45</f>
        <v>1207</v>
      </c>
      <c r="X45" s="758">
        <f>令和元年度累計!X45+平成３０年度末!X45</f>
        <v>231</v>
      </c>
      <c r="Y45" s="758">
        <f>令和元年度累計!Y45+平成３０年度末!Y45</f>
        <v>196</v>
      </c>
      <c r="Z45" s="759">
        <f>令和元年度累計!Z45+平成３０年度末!Z45</f>
        <v>24</v>
      </c>
      <c r="AA45" s="760">
        <f>令和元年度累計!AA45</f>
        <v>16</v>
      </c>
      <c r="AB45" s="758">
        <f>令和元年度累計!AB45</f>
        <v>4</v>
      </c>
      <c r="AC45" s="758">
        <f>令和元年度累計!AC45</f>
        <v>3</v>
      </c>
      <c r="AD45" s="759">
        <f>令和元年度累計!AD45</f>
        <v>0</v>
      </c>
      <c r="AE45" s="760">
        <f>令和元年度累計!AE45+平成３０年度末!AA45</f>
        <v>563</v>
      </c>
      <c r="AF45" s="758">
        <f>令和元年度累計!AF45+平成３０年度末!AB45</f>
        <v>117</v>
      </c>
      <c r="AG45" s="758">
        <f>令和元年度累計!AG45+平成３０年度末!AC45</f>
        <v>15</v>
      </c>
      <c r="AH45" s="759">
        <f>令和元年度累計!AH45+平成３０年度末!AD45</f>
        <v>59</v>
      </c>
      <c r="AI45" s="761">
        <f>令和元年度累計!AI45</f>
        <v>13</v>
      </c>
      <c r="AJ45" s="758">
        <f>令和元年度累計!AJ45</f>
        <v>0</v>
      </c>
      <c r="AK45" s="758">
        <f>令和元年度累計!AK45</f>
        <v>0</v>
      </c>
      <c r="AL45" s="759">
        <f>令和元年度累計!AL45</f>
        <v>5</v>
      </c>
      <c r="AM45" s="760">
        <f>令和元年度累計!AM45+平成３０年度末!AE45</f>
        <v>566</v>
      </c>
      <c r="AN45" s="762">
        <f>令和元年度累計!AN45+平成３０年度末!AF45</f>
        <v>31</v>
      </c>
      <c r="AO45" s="762">
        <f>令和元年度累計!AO45+平成３０年度末!AG45</f>
        <v>111</v>
      </c>
      <c r="AP45" s="759">
        <f>令和元年度累計!AP45+平成３０年度末!AH45</f>
        <v>59</v>
      </c>
      <c r="AQ45" s="761">
        <f>令和元年度累計!AQ45</f>
        <v>16</v>
      </c>
      <c r="AR45" s="758">
        <f>令和元年度累計!AR45</f>
        <v>1</v>
      </c>
      <c r="AS45" s="758">
        <f>令和元年度累計!AS45</f>
        <v>4</v>
      </c>
      <c r="AT45" s="759">
        <f>令和元年度累計!AT45</f>
        <v>1</v>
      </c>
      <c r="AU45" s="760">
        <f>令和元年度累計!AU45+平成３０年度末!AI45</f>
        <v>152</v>
      </c>
      <c r="AV45" s="758">
        <f>令和元年度累計!AV45+平成３０年度末!AJ45</f>
        <v>14</v>
      </c>
      <c r="AW45" s="758">
        <f>令和元年度累計!AW45+平成３０年度末!AK45</f>
        <v>25</v>
      </c>
      <c r="AX45" s="759">
        <f>令和元年度累計!AX45+平成３０年度末!AL45</f>
        <v>0</v>
      </c>
      <c r="AY45" s="760">
        <f>令和元年度累計!AY45</f>
        <v>4</v>
      </c>
      <c r="AZ45" s="758">
        <f>令和元年度累計!AZ45</f>
        <v>0</v>
      </c>
      <c r="BA45" s="758">
        <f>令和元年度累計!BA45</f>
        <v>0</v>
      </c>
      <c r="BB45" s="759">
        <f>令和元年度累計!BB45</f>
        <v>0</v>
      </c>
      <c r="BC45" s="763">
        <f>令和元年度累計!BC45+平成３０年度末!AM45</f>
        <v>2488</v>
      </c>
      <c r="BD45" s="764">
        <f>令和元年度累計!BD45+平成３０年度末!AN45</f>
        <v>393</v>
      </c>
      <c r="BE45" s="764">
        <f>令和元年度累計!BE45+平成３０年度末!AO45</f>
        <v>347</v>
      </c>
      <c r="BF45" s="765">
        <f>令和元年度累計!BF45+平成３０年度末!AP45</f>
        <v>142</v>
      </c>
      <c r="BG45" s="134"/>
      <c r="BH45" s="290">
        <f>令和元年度累計!BH45+平成３０年度末!AR45</f>
        <v>739</v>
      </c>
      <c r="BI45" s="291">
        <f>令和元年度累計!BI45+平成３０年度末!AS45</f>
        <v>59</v>
      </c>
      <c r="BJ45" s="291">
        <f>令和元年度累計!BJ45+平成３０年度末!AT45</f>
        <v>100</v>
      </c>
      <c r="BK45" s="707">
        <f>令和元年度累計!BK45+平成３０年度末!AU45</f>
        <v>45</v>
      </c>
      <c r="BL45" s="161"/>
    </row>
    <row r="46" spans="2:64" s="292" customFormat="1" ht="17.25" customHeight="1">
      <c r="B46" s="125" t="s">
        <v>64</v>
      </c>
      <c r="C46" s="350">
        <f>令和元年度累計!C46+平成３０年度末!C46</f>
        <v>1622</v>
      </c>
      <c r="D46" s="350">
        <f>令和元年度累計!D46+平成３０年度末!D46</f>
        <v>1385</v>
      </c>
      <c r="E46" s="350">
        <f>令和元年度累計!E46+平成３０年度末!E46</f>
        <v>32703</v>
      </c>
      <c r="F46" s="351">
        <f>令和元年度累計!F46+平成３０年度末!F46</f>
        <v>37057</v>
      </c>
      <c r="G46" s="352">
        <f>令和元年度累計!G46+平成３０年度末!G46</f>
        <v>578</v>
      </c>
      <c r="H46" s="350">
        <f>令和元年度累計!H46+平成３０年度末!H46</f>
        <v>452</v>
      </c>
      <c r="I46" s="350">
        <f>令和元年度累計!I46+平成３０年度末!I46</f>
        <v>35574</v>
      </c>
      <c r="J46" s="351">
        <f>令和元年度累計!J46+平成３０年度末!J46</f>
        <v>36767</v>
      </c>
      <c r="K46" s="352">
        <f>令和元年度累計!K46+平成３０年度末!K46</f>
        <v>1127</v>
      </c>
      <c r="L46" s="350">
        <f>令和元年度累計!L46+平成３０年度末!L46</f>
        <v>872</v>
      </c>
      <c r="M46" s="350">
        <f>令和元年度累計!M46+平成３０年度末!M46</f>
        <v>66986</v>
      </c>
      <c r="N46" s="351">
        <f>令和元年度累計!N46+平成３０年度末!N46</f>
        <v>69440</v>
      </c>
      <c r="O46" s="352">
        <f>令和元年度累計!O46+平成３０年度末!O46</f>
        <v>941</v>
      </c>
      <c r="P46" s="350">
        <f>令和元年度累計!P46+平成３０年度末!P46</f>
        <v>564</v>
      </c>
      <c r="Q46" s="350">
        <f>令和元年度累計!Q46+平成３０年度末!Q46</f>
        <v>15633</v>
      </c>
      <c r="R46" s="351">
        <f>令和元年度累計!R46+平成３０年度末!R46</f>
        <v>17211</v>
      </c>
      <c r="S46" s="353">
        <f>令和元年度累計!S46+平成３０年度末!S46</f>
        <v>372</v>
      </c>
      <c r="T46" s="354">
        <f>令和元年度累計!T46+平成３０年度末!T46</f>
        <v>160847</v>
      </c>
      <c r="U46" s="349"/>
      <c r="V46" s="38" t="s">
        <v>64</v>
      </c>
      <c r="W46" s="757">
        <f>令和元年度累計!W46+平成３０年度末!W46</f>
        <v>570</v>
      </c>
      <c r="X46" s="758">
        <f>令和元年度累計!X46+平成３０年度末!X46</f>
        <v>20</v>
      </c>
      <c r="Y46" s="758">
        <f>令和元年度累計!Y46+平成３０年度末!Y46</f>
        <v>15</v>
      </c>
      <c r="Z46" s="759">
        <f>令和元年度累計!Z46+平成３０年度末!Z46</f>
        <v>17</v>
      </c>
      <c r="AA46" s="760">
        <f>令和元年度累計!AA46</f>
        <v>6</v>
      </c>
      <c r="AB46" s="758">
        <f>令和元年度累計!AB46</f>
        <v>0</v>
      </c>
      <c r="AC46" s="758">
        <f>令和元年度累計!AC46</f>
        <v>0</v>
      </c>
      <c r="AD46" s="759">
        <f>令和元年度累計!AD46</f>
        <v>0</v>
      </c>
      <c r="AE46" s="760">
        <f>令和元年度累計!AE46+平成３０年度末!AA46</f>
        <v>247</v>
      </c>
      <c r="AF46" s="758">
        <f>令和元年度累計!AF46+平成３０年度末!AB46</f>
        <v>0</v>
      </c>
      <c r="AG46" s="758">
        <f>令和元年度累計!AG46+平成３０年度末!AC46</f>
        <v>0</v>
      </c>
      <c r="AH46" s="759">
        <f>令和元年度累計!AH46+平成３０年度末!AD46</f>
        <v>10</v>
      </c>
      <c r="AI46" s="761">
        <f>令和元年度累計!AI46</f>
        <v>8</v>
      </c>
      <c r="AJ46" s="758">
        <f>令和元年度累計!AJ46</f>
        <v>0</v>
      </c>
      <c r="AK46" s="758">
        <f>令和元年度累計!AK46</f>
        <v>0</v>
      </c>
      <c r="AL46" s="759">
        <f>令和元年度累計!AL46</f>
        <v>1</v>
      </c>
      <c r="AM46" s="760">
        <f>令和元年度累計!AM46+平成３０年度末!AE46</f>
        <v>420</v>
      </c>
      <c r="AN46" s="762">
        <f>令和元年度累計!AN46+平成３０年度末!AF46</f>
        <v>3</v>
      </c>
      <c r="AO46" s="762">
        <f>令和元年度累計!AO46+平成３０年度末!AG46</f>
        <v>2</v>
      </c>
      <c r="AP46" s="759">
        <f>令和元年度累計!AP46+平成３０年度末!AH46</f>
        <v>34</v>
      </c>
      <c r="AQ46" s="761">
        <f>令和元年度累計!AQ46</f>
        <v>13</v>
      </c>
      <c r="AR46" s="758">
        <f>令和元年度累計!AR46</f>
        <v>0</v>
      </c>
      <c r="AS46" s="758">
        <f>令和元年度累計!AS46</f>
        <v>0</v>
      </c>
      <c r="AT46" s="759">
        <f>令和元年度累計!AT46</f>
        <v>0</v>
      </c>
      <c r="AU46" s="760">
        <f>令和元年度累計!AU46+平成３０年度末!AI46</f>
        <v>179</v>
      </c>
      <c r="AV46" s="758">
        <f>令和元年度累計!AV46+平成３０年度末!AJ46</f>
        <v>5</v>
      </c>
      <c r="AW46" s="758">
        <f>令和元年度累計!AW46+平成３０年度末!AK46</f>
        <v>11</v>
      </c>
      <c r="AX46" s="759">
        <f>令和元年度累計!AX46+平成３０年度末!AL46</f>
        <v>3</v>
      </c>
      <c r="AY46" s="760">
        <f>令和元年度累計!AY46</f>
        <v>5</v>
      </c>
      <c r="AZ46" s="758">
        <f>令和元年度累計!AZ46</f>
        <v>0</v>
      </c>
      <c r="BA46" s="758">
        <f>令和元年度累計!BA46</f>
        <v>0</v>
      </c>
      <c r="BB46" s="759">
        <f>令和元年度累計!BB46</f>
        <v>0</v>
      </c>
      <c r="BC46" s="763">
        <f>令和元年度累計!BC46+平成３０年度末!AM46</f>
        <v>1416</v>
      </c>
      <c r="BD46" s="764">
        <f>令和元年度累計!BD46+平成３０年度末!AN46</f>
        <v>28</v>
      </c>
      <c r="BE46" s="764">
        <f>令和元年度累計!BE46+平成３０年度末!AO46</f>
        <v>28</v>
      </c>
      <c r="BF46" s="765">
        <f>令和元年度累計!BF46+平成３０年度末!AP46</f>
        <v>64</v>
      </c>
      <c r="BG46" s="134"/>
      <c r="BH46" s="290">
        <f>令和元年度累計!BH46+平成３０年度末!AR46</f>
        <v>535</v>
      </c>
      <c r="BI46" s="291">
        <f>令和元年度累計!BI46+平成３０年度末!AS46</f>
        <v>2</v>
      </c>
      <c r="BJ46" s="291">
        <f>令和元年度累計!BJ46+平成３０年度末!AT46</f>
        <v>2</v>
      </c>
      <c r="BK46" s="707">
        <f>令和元年度累計!BK46+平成３０年度末!AU46</f>
        <v>6</v>
      </c>
      <c r="BL46" s="161"/>
    </row>
    <row r="47" spans="2:64" s="292" customFormat="1" ht="17.25" customHeight="1">
      <c r="B47" s="125" t="s">
        <v>65</v>
      </c>
      <c r="C47" s="350">
        <f>令和元年度累計!C47+平成３０年度末!C47</f>
        <v>1736</v>
      </c>
      <c r="D47" s="350">
        <f>令和元年度累計!D47+平成３０年度末!D47</f>
        <v>2436</v>
      </c>
      <c r="E47" s="350">
        <f>令和元年度累計!E47+平成３０年度末!E47</f>
        <v>83917</v>
      </c>
      <c r="F47" s="351">
        <f>令和元年度累計!F47+平成３０年度末!F47</f>
        <v>90369</v>
      </c>
      <c r="G47" s="352">
        <f>令和元年度累計!G47+平成３０年度末!G47</f>
        <v>519</v>
      </c>
      <c r="H47" s="350">
        <f>令和元年度累計!H47+平成３０年度末!H47</f>
        <v>838</v>
      </c>
      <c r="I47" s="350">
        <f>令和元年度累計!I47+平成３０年度末!I47</f>
        <v>71589</v>
      </c>
      <c r="J47" s="351">
        <f>令和元年度累計!J47+平成３０年度末!J47</f>
        <v>73344</v>
      </c>
      <c r="K47" s="352">
        <f>令和元年度累計!K47+平成３０年度末!K47</f>
        <v>693</v>
      </c>
      <c r="L47" s="350">
        <f>令和元年度累計!L47+平成３０年度末!L47</f>
        <v>804</v>
      </c>
      <c r="M47" s="350">
        <f>令和元年度累計!M47+平成３０年度末!M47</f>
        <v>59708</v>
      </c>
      <c r="N47" s="351">
        <f>令和元年度累計!N47+平成３０年度末!N47</f>
        <v>61451</v>
      </c>
      <c r="O47" s="352">
        <f>令和元年度累計!O47+平成３０年度末!O47</f>
        <v>679</v>
      </c>
      <c r="P47" s="350">
        <f>令和元年度累計!P47+平成３０年度末!P47</f>
        <v>461</v>
      </c>
      <c r="Q47" s="350">
        <f>令和元年度累計!Q47+平成３０年度末!Q47</f>
        <v>13889</v>
      </c>
      <c r="R47" s="351">
        <f>令和元年度累計!R47+平成３０年度末!R47</f>
        <v>15215</v>
      </c>
      <c r="S47" s="353">
        <f>令和元年度累計!S47+平成３０年度末!S47</f>
        <v>248</v>
      </c>
      <c r="T47" s="354">
        <f>令和元年度累計!T47+平成３０年度末!T47</f>
        <v>240627</v>
      </c>
      <c r="U47" s="349"/>
      <c r="V47" s="38" t="s">
        <v>65</v>
      </c>
      <c r="W47" s="757">
        <f>令和元年度累計!W47+平成３０年度末!W47</f>
        <v>1014</v>
      </c>
      <c r="X47" s="758">
        <f>令和元年度累計!X47+平成３０年度末!X47</f>
        <v>97</v>
      </c>
      <c r="Y47" s="758">
        <f>令和元年度累計!Y47+平成３０年度末!Y47</f>
        <v>98</v>
      </c>
      <c r="Z47" s="759">
        <f>令和元年度累計!Z47+平成３０年度末!Z47</f>
        <v>52</v>
      </c>
      <c r="AA47" s="760">
        <f>令和元年度累計!AA47</f>
        <v>16</v>
      </c>
      <c r="AB47" s="758">
        <f>令和元年度累計!AB47</f>
        <v>0</v>
      </c>
      <c r="AC47" s="758">
        <f>令和元年度累計!AC47</f>
        <v>1</v>
      </c>
      <c r="AD47" s="759">
        <f>令和元年度累計!AD47</f>
        <v>0</v>
      </c>
      <c r="AE47" s="760">
        <f>令和元年度累計!AE47+平成３０年度末!AA47</f>
        <v>495</v>
      </c>
      <c r="AF47" s="758">
        <f>令和元年度累計!AF47+平成３０年度末!AB47</f>
        <v>10</v>
      </c>
      <c r="AG47" s="758">
        <f>令和元年度累計!AG47+平成３０年度末!AC47</f>
        <v>6</v>
      </c>
      <c r="AH47" s="759">
        <f>令和元年度累計!AH47+平成３０年度末!AD47</f>
        <v>146</v>
      </c>
      <c r="AI47" s="761">
        <f>令和元年度累計!AI47</f>
        <v>3</v>
      </c>
      <c r="AJ47" s="758">
        <f>令和元年度累計!AJ47</f>
        <v>0</v>
      </c>
      <c r="AK47" s="758">
        <f>令和元年度累計!AK47</f>
        <v>0</v>
      </c>
      <c r="AL47" s="759">
        <f>令和元年度累計!AL47</f>
        <v>0</v>
      </c>
      <c r="AM47" s="760">
        <f>令和元年度累計!AM47+平成３０年度末!AE47</f>
        <v>375</v>
      </c>
      <c r="AN47" s="762">
        <f>令和元年度累計!AN47+平成３０年度末!AF47</f>
        <v>11</v>
      </c>
      <c r="AO47" s="762">
        <f>令和元年度累計!AO47+平成３０年度末!AG47</f>
        <v>52</v>
      </c>
      <c r="AP47" s="759">
        <f>令和元年度累計!AP47+平成３０年度末!AH47</f>
        <v>13</v>
      </c>
      <c r="AQ47" s="761">
        <f>令和元年度累計!AQ47</f>
        <v>18</v>
      </c>
      <c r="AR47" s="758">
        <f>令和元年度累計!AR47</f>
        <v>0</v>
      </c>
      <c r="AS47" s="758">
        <f>令和元年度累計!AS47</f>
        <v>1</v>
      </c>
      <c r="AT47" s="759">
        <f>令和元年度累計!AT47</f>
        <v>2</v>
      </c>
      <c r="AU47" s="760">
        <f>令和元年度累計!AU47+平成３０年度末!AI47</f>
        <v>98</v>
      </c>
      <c r="AV47" s="758">
        <f>令和元年度累計!AV47+平成３０年度末!AJ47</f>
        <v>10</v>
      </c>
      <c r="AW47" s="758">
        <f>令和元年度累計!AW47+平成３０年度末!AK47</f>
        <v>3</v>
      </c>
      <c r="AX47" s="759">
        <f>令和元年度累計!AX47+平成３０年度末!AL47</f>
        <v>5</v>
      </c>
      <c r="AY47" s="760">
        <f>令和元年度累計!AY47</f>
        <v>7</v>
      </c>
      <c r="AZ47" s="758">
        <f>令和元年度累計!AZ47</f>
        <v>1</v>
      </c>
      <c r="BA47" s="758">
        <f>令和元年度累計!BA47</f>
        <v>0</v>
      </c>
      <c r="BB47" s="759">
        <f>令和元年度累計!BB47</f>
        <v>1</v>
      </c>
      <c r="BC47" s="763">
        <f>令和元年度累計!BC47+平成３０年度末!AM47</f>
        <v>1982</v>
      </c>
      <c r="BD47" s="764">
        <f>令和元年度累計!BD47+平成３０年度末!AN47</f>
        <v>128</v>
      </c>
      <c r="BE47" s="764">
        <f>令和元年度累計!BE47+平成３０年度末!AO47</f>
        <v>159</v>
      </c>
      <c r="BF47" s="765">
        <f>令和元年度累計!BF47+平成３０年度末!AP47</f>
        <v>216</v>
      </c>
      <c r="BG47" s="134"/>
      <c r="BH47" s="290">
        <f>令和元年度累計!BH47+平成３０年度末!AR47</f>
        <v>559</v>
      </c>
      <c r="BI47" s="291">
        <f>令和元年度累計!BI47+平成３０年度末!AS47</f>
        <v>22</v>
      </c>
      <c r="BJ47" s="291">
        <f>令和元年度累計!BJ47+平成３０年度末!AT47</f>
        <v>27</v>
      </c>
      <c r="BK47" s="707">
        <f>令和元年度累計!BK47+平成３０年度末!AU47</f>
        <v>29</v>
      </c>
      <c r="BL47" s="161"/>
    </row>
    <row r="48" spans="2:64" s="292" customFormat="1" ht="17.25" customHeight="1">
      <c r="B48" s="125" t="s">
        <v>66</v>
      </c>
      <c r="C48" s="350">
        <f>令和元年度累計!C48+平成３０年度末!C48</f>
        <v>9918</v>
      </c>
      <c r="D48" s="350">
        <f>令和元年度累計!D48+平成３０年度末!D48</f>
        <v>5659</v>
      </c>
      <c r="E48" s="350">
        <f>令和元年度累計!E48+平成３０年度末!E48</f>
        <v>129818</v>
      </c>
      <c r="F48" s="351">
        <f>令和元年度累計!F48+平成３０年度末!F48</f>
        <v>147075</v>
      </c>
      <c r="G48" s="352">
        <f>令和元年度累計!G48+平成３０年度末!G48</f>
        <v>3391</v>
      </c>
      <c r="H48" s="350">
        <f>令和元年度累計!H48+平成３０年度末!H48</f>
        <v>1192</v>
      </c>
      <c r="I48" s="350">
        <f>令和元年度累計!I48+平成３０年度末!I48</f>
        <v>46680</v>
      </c>
      <c r="J48" s="351">
        <f>令和元年度累計!J48+平成３０年度末!J48</f>
        <v>51624</v>
      </c>
      <c r="K48" s="352">
        <f>令和元年度累計!K48+平成３０年度末!K48</f>
        <v>3860</v>
      </c>
      <c r="L48" s="350">
        <f>令和元年度累計!L48+平成３０年度末!L48</f>
        <v>2026</v>
      </c>
      <c r="M48" s="350">
        <f>令和元年度累計!M48+平成３０年度末!M48</f>
        <v>79504</v>
      </c>
      <c r="N48" s="351">
        <f>令和元年度累計!N48+平成３０年度末!N48</f>
        <v>85576</v>
      </c>
      <c r="O48" s="352">
        <f>令和元年度累計!O48+平成３０年度末!O48</f>
        <v>1293</v>
      </c>
      <c r="P48" s="350">
        <f>令和元年度累計!P48+平成３０年度末!P48</f>
        <v>528</v>
      </c>
      <c r="Q48" s="350">
        <f>令和元年度累計!Q48+平成３０年度末!Q48</f>
        <v>15537</v>
      </c>
      <c r="R48" s="351">
        <f>令和元年度累計!R48+平成３０年度末!R48</f>
        <v>17424</v>
      </c>
      <c r="S48" s="353">
        <f>令和元年度累計!S48+平成３０年度末!S48</f>
        <v>4743</v>
      </c>
      <c r="T48" s="354">
        <f>令和元年度累計!T48+平成３０年度末!T48</f>
        <v>306442</v>
      </c>
      <c r="U48" s="349"/>
      <c r="V48" s="38" t="s">
        <v>66</v>
      </c>
      <c r="W48" s="757">
        <f>令和元年度累計!W48+平成３０年度末!W48</f>
        <v>2681</v>
      </c>
      <c r="X48" s="758">
        <f>令和元年度累計!X48+平成３０年度末!X48</f>
        <v>497</v>
      </c>
      <c r="Y48" s="758">
        <f>令和元年度累計!Y48+平成３０年度末!Y48</f>
        <v>252</v>
      </c>
      <c r="Z48" s="759">
        <f>令和元年度累計!Z48+平成３０年度末!Z48</f>
        <v>159</v>
      </c>
      <c r="AA48" s="760">
        <f>令和元年度累計!AA48</f>
        <v>184</v>
      </c>
      <c r="AB48" s="758">
        <f>令和元年度累計!AB48</f>
        <v>71</v>
      </c>
      <c r="AC48" s="758">
        <f>令和元年度累計!AC48</f>
        <v>12</v>
      </c>
      <c r="AD48" s="759">
        <f>令和元年度累計!AD48</f>
        <v>16</v>
      </c>
      <c r="AE48" s="760">
        <f>令和元年度累計!AE48+平成３０年度末!AA48</f>
        <v>718</v>
      </c>
      <c r="AF48" s="758">
        <f>令和元年度累計!AF48+平成３０年度末!AB48</f>
        <v>28</v>
      </c>
      <c r="AG48" s="758">
        <f>令和元年度累計!AG48+平成３０年度末!AC48</f>
        <v>13</v>
      </c>
      <c r="AH48" s="759">
        <f>令和元年度累計!AH48+平成３０年度末!AD48</f>
        <v>96</v>
      </c>
      <c r="AI48" s="761">
        <f>令和元年度累計!AI48</f>
        <v>47</v>
      </c>
      <c r="AJ48" s="758">
        <f>令和元年度累計!AJ48</f>
        <v>0</v>
      </c>
      <c r="AK48" s="758">
        <f>令和元年度累計!AK48</f>
        <v>1</v>
      </c>
      <c r="AL48" s="759">
        <f>令和元年度累計!AL48</f>
        <v>14</v>
      </c>
      <c r="AM48" s="760">
        <f>令和元年度累計!AM48+平成３０年度末!AE48</f>
        <v>1023</v>
      </c>
      <c r="AN48" s="762">
        <f>令和元年度累計!AN48+平成３０年度末!AF48</f>
        <v>50</v>
      </c>
      <c r="AO48" s="762">
        <f>令和元年度累計!AO48+平成３０年度末!AG48</f>
        <v>130</v>
      </c>
      <c r="AP48" s="759">
        <f>令和元年度累計!AP48+平成３０年度末!AH48</f>
        <v>98</v>
      </c>
      <c r="AQ48" s="761">
        <f>令和元年度累計!AQ48</f>
        <v>164</v>
      </c>
      <c r="AR48" s="758">
        <f>令和元年度累計!AR48</f>
        <v>12</v>
      </c>
      <c r="AS48" s="758">
        <f>令和元年度累計!AS48</f>
        <v>13</v>
      </c>
      <c r="AT48" s="759">
        <f>令和元年度累計!AT48</f>
        <v>12</v>
      </c>
      <c r="AU48" s="760">
        <f>令和元年度累計!AU48+平成３０年度末!AI48</f>
        <v>212</v>
      </c>
      <c r="AV48" s="758">
        <f>令和元年度累計!AV48+平成３０年度末!AJ48</f>
        <v>19</v>
      </c>
      <c r="AW48" s="758">
        <f>令和元年度累計!AW48+平成３０年度末!AK48</f>
        <v>24</v>
      </c>
      <c r="AX48" s="759">
        <f>令和元年度累計!AX48+平成３０年度末!AL48</f>
        <v>1</v>
      </c>
      <c r="AY48" s="760">
        <f>令和元年度累計!AY48</f>
        <v>1</v>
      </c>
      <c r="AZ48" s="758">
        <f>令和元年度累計!AZ48</f>
        <v>0</v>
      </c>
      <c r="BA48" s="758">
        <f>令和元年度累計!BA48</f>
        <v>0</v>
      </c>
      <c r="BB48" s="759">
        <f>令和元年度累計!BB48</f>
        <v>0</v>
      </c>
      <c r="BC48" s="763">
        <f>令和元年度累計!BC48+平成３０年度末!AM48</f>
        <v>4634</v>
      </c>
      <c r="BD48" s="764">
        <f>令和元年度累計!BD48+平成３０年度末!AN48</f>
        <v>594</v>
      </c>
      <c r="BE48" s="764">
        <f>令和元年度累計!BE48+平成３０年度末!AO48</f>
        <v>419</v>
      </c>
      <c r="BF48" s="765">
        <f>令和元年度累計!BF48+平成３０年度末!AP48</f>
        <v>354</v>
      </c>
      <c r="BG48" s="134"/>
      <c r="BH48" s="290">
        <f>令和元年度累計!BH48+平成３０年度末!AR48</f>
        <v>1928</v>
      </c>
      <c r="BI48" s="291">
        <f>令和元年度累計!BI48+平成３０年度末!AS48</f>
        <v>189</v>
      </c>
      <c r="BJ48" s="291">
        <f>令和元年度累計!BJ48+平成３０年度末!AT48</f>
        <v>109</v>
      </c>
      <c r="BK48" s="707">
        <f>令和元年度累計!BK48+平成３０年度末!AU48</f>
        <v>135</v>
      </c>
      <c r="BL48" s="161"/>
    </row>
    <row r="49" spans="2:64" s="292" customFormat="1" ht="17.25" customHeight="1">
      <c r="B49" s="125" t="s">
        <v>67</v>
      </c>
      <c r="C49" s="350">
        <f>令和元年度累計!C49+平成３０年度末!C49</f>
        <v>4515</v>
      </c>
      <c r="D49" s="350">
        <f>令和元年度累計!D49+平成３０年度末!D49</f>
        <v>1658</v>
      </c>
      <c r="E49" s="350">
        <f>令和元年度累計!E49+平成３０年度末!E49</f>
        <v>33614</v>
      </c>
      <c r="F49" s="351">
        <f>令和元年度累計!F49+平成３０年度末!F49</f>
        <v>40193</v>
      </c>
      <c r="G49" s="352">
        <f>令和元年度累計!G49+平成３０年度末!G49</f>
        <v>1283</v>
      </c>
      <c r="H49" s="350">
        <f>令和元年度累計!H49+平成３０年度末!H49</f>
        <v>389</v>
      </c>
      <c r="I49" s="350">
        <f>令和元年度累計!I49+平成３０年度末!I49</f>
        <v>26442</v>
      </c>
      <c r="J49" s="351">
        <f>令和元年度累計!J49+平成３０年度末!J49</f>
        <v>28204</v>
      </c>
      <c r="K49" s="352">
        <f>令和元年度累計!K49+平成３０年度末!K49</f>
        <v>2093</v>
      </c>
      <c r="L49" s="350">
        <f>令和元年度累計!L49+平成３０年度末!L49</f>
        <v>577</v>
      </c>
      <c r="M49" s="350">
        <f>令和元年度累計!M49+平成３０年度末!M49</f>
        <v>35831</v>
      </c>
      <c r="N49" s="351">
        <f>令和元年度累計!N49+平成３０年度末!N49</f>
        <v>38576</v>
      </c>
      <c r="O49" s="352">
        <f>令和元年度累計!O49+平成３０年度末!O49</f>
        <v>755</v>
      </c>
      <c r="P49" s="350">
        <f>令和元年度累計!P49+平成３０年度末!P49</f>
        <v>169</v>
      </c>
      <c r="Q49" s="350">
        <f>令和元年度累計!Q49+平成３０年度末!Q49</f>
        <v>4633</v>
      </c>
      <c r="R49" s="351">
        <f>令和元年度累計!R49+平成３０年度末!R49</f>
        <v>5579</v>
      </c>
      <c r="S49" s="353">
        <f>令和元年度累計!S49+平成３０年度末!S49</f>
        <v>1190</v>
      </c>
      <c r="T49" s="354">
        <f>令和元年度累計!T49+平成３０年度末!T49</f>
        <v>113742</v>
      </c>
      <c r="U49" s="349"/>
      <c r="V49" s="38" t="s">
        <v>67</v>
      </c>
      <c r="W49" s="757">
        <f>令和元年度累計!W49+平成３０年度末!W49</f>
        <v>781</v>
      </c>
      <c r="X49" s="758">
        <f>令和元年度累計!X49+平成３０年度末!X49</f>
        <v>186</v>
      </c>
      <c r="Y49" s="758">
        <f>令和元年度累計!Y49+平成３０年度末!Y49</f>
        <v>79</v>
      </c>
      <c r="Z49" s="759">
        <f>令和元年度累計!Z49+平成３０年度末!Z49</f>
        <v>44</v>
      </c>
      <c r="AA49" s="760">
        <f>令和元年度累計!AA49</f>
        <v>13</v>
      </c>
      <c r="AB49" s="758">
        <f>令和元年度累計!AB49</f>
        <v>7</v>
      </c>
      <c r="AC49" s="758">
        <f>令和元年度累計!AC49</f>
        <v>3</v>
      </c>
      <c r="AD49" s="759">
        <f>令和元年度累計!AD49</f>
        <v>0</v>
      </c>
      <c r="AE49" s="760">
        <f>令和元年度累計!AE49+平成３０年度末!AA49</f>
        <v>210</v>
      </c>
      <c r="AF49" s="758">
        <f>令和元年度累計!AF49+平成３０年度末!AB49</f>
        <v>21</v>
      </c>
      <c r="AG49" s="758">
        <f>令和元年度累計!AG49+平成３０年度末!AC49</f>
        <v>8</v>
      </c>
      <c r="AH49" s="759">
        <f>令和元年度累計!AH49+平成３０年度末!AD49</f>
        <v>30</v>
      </c>
      <c r="AI49" s="761">
        <f>令和元年度累計!AI49</f>
        <v>4</v>
      </c>
      <c r="AJ49" s="758">
        <f>令和元年度累計!AJ49</f>
        <v>2</v>
      </c>
      <c r="AK49" s="758">
        <f>令和元年度累計!AK49</f>
        <v>0</v>
      </c>
      <c r="AL49" s="759">
        <f>令和元年度累計!AL49</f>
        <v>0</v>
      </c>
      <c r="AM49" s="760">
        <f>令和元年度累計!AM49+平成３０年度末!AE49</f>
        <v>282</v>
      </c>
      <c r="AN49" s="762">
        <f>令和元年度累計!AN49+平成３０年度末!AF49</f>
        <v>27</v>
      </c>
      <c r="AO49" s="762">
        <f>令和元年度累計!AO49+平成３０年度末!AG49</f>
        <v>62</v>
      </c>
      <c r="AP49" s="759">
        <f>令和元年度累計!AP49+平成３０年度末!AH49</f>
        <v>16</v>
      </c>
      <c r="AQ49" s="761">
        <f>令和元年度累計!AQ49</f>
        <v>17</v>
      </c>
      <c r="AR49" s="758">
        <f>令和元年度累計!AR49</f>
        <v>5</v>
      </c>
      <c r="AS49" s="758">
        <f>令和元年度累計!AS49</f>
        <v>3</v>
      </c>
      <c r="AT49" s="759">
        <f>令和元年度累計!AT49</f>
        <v>0</v>
      </c>
      <c r="AU49" s="760">
        <f>令和元年度累計!AU49+平成３０年度末!AI49</f>
        <v>72</v>
      </c>
      <c r="AV49" s="758">
        <f>令和元年度累計!AV49+平成３０年度末!AJ49</f>
        <v>13</v>
      </c>
      <c r="AW49" s="758">
        <f>令和元年度累計!AW49+平成３０年度末!AK49</f>
        <v>11</v>
      </c>
      <c r="AX49" s="759">
        <f>令和元年度累計!AX49+平成３０年度末!AL49</f>
        <v>0</v>
      </c>
      <c r="AY49" s="760">
        <f>令和元年度累計!AY49</f>
        <v>0</v>
      </c>
      <c r="AZ49" s="758">
        <f>令和元年度累計!AZ49</f>
        <v>0</v>
      </c>
      <c r="BA49" s="758">
        <f>令和元年度累計!BA49</f>
        <v>0</v>
      </c>
      <c r="BB49" s="759">
        <f>令和元年度累計!BB49</f>
        <v>0</v>
      </c>
      <c r="BC49" s="763">
        <f>令和元年度累計!BC49+平成３０年度末!AM49</f>
        <v>1345</v>
      </c>
      <c r="BD49" s="764">
        <f>令和元年度累計!BD49+平成３０年度末!AN49</f>
        <v>247</v>
      </c>
      <c r="BE49" s="764">
        <f>令和元年度累計!BE49+平成３０年度末!AO49</f>
        <v>160</v>
      </c>
      <c r="BF49" s="765">
        <f>令和元年度累計!BF49+平成３０年度末!AP49</f>
        <v>90</v>
      </c>
      <c r="BG49" s="134"/>
      <c r="BH49" s="290">
        <f>令和元年度累計!BH49+平成３０年度末!AR49</f>
        <v>448</v>
      </c>
      <c r="BI49" s="291">
        <f>令和元年度累計!BI49+平成３０年度末!AS49</f>
        <v>64</v>
      </c>
      <c r="BJ49" s="291">
        <f>令和元年度累計!BJ49+平成３０年度末!AT49</f>
        <v>26</v>
      </c>
      <c r="BK49" s="707">
        <f>令和元年度累計!BK49+平成３０年度末!AU49</f>
        <v>24</v>
      </c>
      <c r="BL49" s="161"/>
    </row>
    <row r="50" spans="2:64" s="292" customFormat="1" ht="17.25" customHeight="1">
      <c r="B50" s="125" t="s">
        <v>68</v>
      </c>
      <c r="C50" s="350">
        <f>令和元年度累計!C50+平成３０年度末!C50</f>
        <v>4074</v>
      </c>
      <c r="D50" s="350">
        <f>令和元年度累計!D50+平成３０年度末!D50</f>
        <v>3640</v>
      </c>
      <c r="E50" s="350">
        <f>令和元年度累計!E50+平成３０年度末!E50</f>
        <v>91466</v>
      </c>
      <c r="F50" s="351">
        <f>令和元年度累計!F50+平成３０年度末!F50</f>
        <v>101064</v>
      </c>
      <c r="G50" s="352">
        <f>令和元年度累計!G50+平成３０年度末!G50</f>
        <v>597</v>
      </c>
      <c r="H50" s="350">
        <f>令和元年度累計!H50+平成３０年度末!H50</f>
        <v>1023</v>
      </c>
      <c r="I50" s="350">
        <f>令和元年度累計!I50+平成３０年度末!I50</f>
        <v>81075</v>
      </c>
      <c r="J50" s="351">
        <f>令和元年度累計!J50+平成３０年度末!J50</f>
        <v>84366</v>
      </c>
      <c r="K50" s="352">
        <f>令和元年度累計!K50+平成３０年度末!K50</f>
        <v>1021</v>
      </c>
      <c r="L50" s="350">
        <f>令和元年度累計!L50+平成３０年度末!L50</f>
        <v>1550</v>
      </c>
      <c r="M50" s="350">
        <f>令和元年度累計!M50+平成３０年度末!M50</f>
        <v>106582</v>
      </c>
      <c r="N50" s="351">
        <f>令和元年度累計!N50+平成３０年度末!N50</f>
        <v>109735</v>
      </c>
      <c r="O50" s="352">
        <f>令和元年度累計!O50+平成３０年度末!O50</f>
        <v>1124</v>
      </c>
      <c r="P50" s="350">
        <f>令和元年度累計!P50+平成３０年度末!P50</f>
        <v>570</v>
      </c>
      <c r="Q50" s="350">
        <f>令和元年度累計!Q50+平成３０年度末!Q50</f>
        <v>9953</v>
      </c>
      <c r="R50" s="351">
        <f>令和元年度累計!R50+平成３０年度末!R50</f>
        <v>11714</v>
      </c>
      <c r="S50" s="353">
        <f>令和元年度累計!S50+平成３０年度末!S50</f>
        <v>2840</v>
      </c>
      <c r="T50" s="354">
        <f>令和元年度累計!T50+平成３０年度末!T50</f>
        <v>309719</v>
      </c>
      <c r="U50" s="349"/>
      <c r="V50" s="38" t="s">
        <v>68</v>
      </c>
      <c r="W50" s="757">
        <f>令和元年度累計!W50+平成３０年度末!W50</f>
        <v>1873</v>
      </c>
      <c r="X50" s="758">
        <f>令和元年度累計!X50+平成３０年度末!X50</f>
        <v>307</v>
      </c>
      <c r="Y50" s="758">
        <f>令和元年度累計!Y50+平成３０年度末!Y50</f>
        <v>222</v>
      </c>
      <c r="Z50" s="759">
        <f>令和元年度累計!Z50+平成３０年度末!Z50</f>
        <v>178</v>
      </c>
      <c r="AA50" s="760">
        <f>令和元年度累計!AA50</f>
        <v>39</v>
      </c>
      <c r="AB50" s="758">
        <f>令和元年度累計!AB50</f>
        <v>9</v>
      </c>
      <c r="AC50" s="758">
        <f>令和元年度累計!AC50</f>
        <v>2</v>
      </c>
      <c r="AD50" s="759">
        <f>令和元年度累計!AD50</f>
        <v>5</v>
      </c>
      <c r="AE50" s="760">
        <f>令和元年度累計!AE50+平成３０年度末!AA50</f>
        <v>559</v>
      </c>
      <c r="AF50" s="758">
        <f>令和元年度累計!AF50+平成３０年度末!AB50</f>
        <v>21</v>
      </c>
      <c r="AG50" s="758">
        <f>令和元年度累計!AG50+平成３０年度末!AC50</f>
        <v>33</v>
      </c>
      <c r="AH50" s="759">
        <f>令和元年度累計!AH50+平成３０年度末!AD50</f>
        <v>81</v>
      </c>
      <c r="AI50" s="761">
        <f>令和元年度累計!AI50</f>
        <v>9</v>
      </c>
      <c r="AJ50" s="758">
        <f>令和元年度累計!AJ50</f>
        <v>0</v>
      </c>
      <c r="AK50" s="758">
        <f>令和元年度累計!AK50</f>
        <v>1</v>
      </c>
      <c r="AL50" s="759">
        <f>令和元年度累計!AL50</f>
        <v>3</v>
      </c>
      <c r="AM50" s="760">
        <f>令和元年度累計!AM50+平成３０年度末!AE50</f>
        <v>805</v>
      </c>
      <c r="AN50" s="762">
        <f>令和元年度累計!AN50+平成３０年度末!AF50</f>
        <v>57</v>
      </c>
      <c r="AO50" s="762">
        <f>令和元年度累計!AO50+平成３０年度末!AG50</f>
        <v>109</v>
      </c>
      <c r="AP50" s="759">
        <f>令和元年度累計!AP50+平成３０年度末!AH50</f>
        <v>83</v>
      </c>
      <c r="AQ50" s="761">
        <f>令和元年度累計!AQ50</f>
        <v>43</v>
      </c>
      <c r="AR50" s="758">
        <f>令和元年度累計!AR50</f>
        <v>4</v>
      </c>
      <c r="AS50" s="758">
        <f>令和元年度累計!AS50</f>
        <v>2</v>
      </c>
      <c r="AT50" s="759">
        <f>令和元年度累計!AT50</f>
        <v>8</v>
      </c>
      <c r="AU50" s="760">
        <f>令和元年度累計!AU50+平成３０年度末!AI50</f>
        <v>178</v>
      </c>
      <c r="AV50" s="758">
        <f>令和元年度累計!AV50+平成３０年度末!AJ50</f>
        <v>17</v>
      </c>
      <c r="AW50" s="758">
        <f>令和元年度累計!AW50+平成３０年度末!AK50</f>
        <v>23</v>
      </c>
      <c r="AX50" s="759">
        <f>令和元年度累計!AX50+平成３０年度末!AL50</f>
        <v>2</v>
      </c>
      <c r="AY50" s="760">
        <f>令和元年度累計!AY50</f>
        <v>5</v>
      </c>
      <c r="AZ50" s="758">
        <f>令和元年度累計!AZ50</f>
        <v>1</v>
      </c>
      <c r="BA50" s="758">
        <f>令和元年度累計!BA50</f>
        <v>1</v>
      </c>
      <c r="BB50" s="759">
        <f>令和元年度累計!BB50</f>
        <v>0</v>
      </c>
      <c r="BC50" s="763">
        <f>令和元年度累計!BC50+平成３０年度末!AM50</f>
        <v>3415</v>
      </c>
      <c r="BD50" s="764">
        <f>令和元年度累計!BD50+平成３０年度末!AN50</f>
        <v>402</v>
      </c>
      <c r="BE50" s="764">
        <f>令和元年度累計!BE50+平成３０年度末!AO50</f>
        <v>387</v>
      </c>
      <c r="BF50" s="765">
        <f>令和元年度累計!BF50+平成３０年度末!AP50</f>
        <v>344</v>
      </c>
      <c r="BG50" s="134"/>
      <c r="BH50" s="290">
        <f>令和元年度累計!BH50+平成３０年度末!AR50</f>
        <v>1311</v>
      </c>
      <c r="BI50" s="291">
        <f>令和元年度累計!BI50+平成３０年度末!AS50</f>
        <v>95</v>
      </c>
      <c r="BJ50" s="291">
        <f>令和元年度累計!BJ50+平成３０年度末!AT50</f>
        <v>120</v>
      </c>
      <c r="BK50" s="707">
        <f>令和元年度累計!BK50+平成３０年度末!AU50</f>
        <v>157</v>
      </c>
      <c r="BL50" s="161"/>
    </row>
    <row r="51" spans="2:64" s="292" customFormat="1" ht="17.25" customHeight="1">
      <c r="B51" s="125" t="s">
        <v>69</v>
      </c>
      <c r="C51" s="350">
        <f>令和元年度累計!C51+平成３０年度末!C51</f>
        <v>6256</v>
      </c>
      <c r="D51" s="350">
        <f>令和元年度累計!D51+平成３０年度末!D51</f>
        <v>5556</v>
      </c>
      <c r="E51" s="350">
        <f>令和元年度累計!E51+平成３０年度末!E51</f>
        <v>120146</v>
      </c>
      <c r="F51" s="351">
        <f>令和元年度累計!F51+平成３０年度末!F51</f>
        <v>132674</v>
      </c>
      <c r="G51" s="352">
        <f>令和元年度累計!G51+平成３０年度末!G51</f>
        <v>2673</v>
      </c>
      <c r="H51" s="350">
        <f>令和元年度累計!H51+平成３０年度末!H51</f>
        <v>1581</v>
      </c>
      <c r="I51" s="350">
        <f>令和元年度累計!I51+平成３０年度末!I51</f>
        <v>93404</v>
      </c>
      <c r="J51" s="351">
        <f>令和元年度累計!J51+平成３０年度末!J51</f>
        <v>97741</v>
      </c>
      <c r="K51" s="352">
        <f>令和元年度累計!K51+平成３０年度末!K51</f>
        <v>2990</v>
      </c>
      <c r="L51" s="350">
        <f>令和元年度累計!L51+平成３０年度末!L51</f>
        <v>2104</v>
      </c>
      <c r="M51" s="350">
        <f>令和元年度累計!M51+平成３０年度末!M51</f>
        <v>97091</v>
      </c>
      <c r="N51" s="351">
        <f>令和元年度累計!N51+平成３０年度末!N51</f>
        <v>102286</v>
      </c>
      <c r="O51" s="352">
        <f>令和元年度累計!O51+平成３０年度末!O51</f>
        <v>2176</v>
      </c>
      <c r="P51" s="350">
        <f>令和元年度累計!P51+平成３０年度末!P51</f>
        <v>940</v>
      </c>
      <c r="Q51" s="350">
        <f>令和元年度累計!Q51+平成３０年度末!Q51</f>
        <v>15993</v>
      </c>
      <c r="R51" s="351">
        <f>令和元年度累計!R51+平成３０年度末!R51</f>
        <v>19128</v>
      </c>
      <c r="S51" s="353">
        <f>令和元年度累計!S51+平成３０年度末!S51</f>
        <v>9018</v>
      </c>
      <c r="T51" s="354">
        <f>令和元年度累計!T51+平成３０年度末!T51</f>
        <v>360847</v>
      </c>
      <c r="U51" s="349"/>
      <c r="V51" s="38" t="s">
        <v>69</v>
      </c>
      <c r="W51" s="757">
        <f>令和元年度累計!W51+平成３０年度末!W51</f>
        <v>1560</v>
      </c>
      <c r="X51" s="758">
        <f>令和元年度累計!X51+平成３０年度末!X51</f>
        <v>59</v>
      </c>
      <c r="Y51" s="758">
        <f>令和元年度累計!Y51+平成３０年度末!Y51</f>
        <v>39</v>
      </c>
      <c r="Z51" s="759">
        <f>令和元年度累計!Z51+平成３０年度末!Z51</f>
        <v>12</v>
      </c>
      <c r="AA51" s="760">
        <f>令和元年度累計!AA51</f>
        <v>21</v>
      </c>
      <c r="AB51" s="758">
        <f>令和元年度累計!AB51</f>
        <v>0</v>
      </c>
      <c r="AC51" s="758">
        <f>令和元年度累計!AC51</f>
        <v>0</v>
      </c>
      <c r="AD51" s="759">
        <f>令和元年度累計!AD51</f>
        <v>0</v>
      </c>
      <c r="AE51" s="760">
        <f>令和元年度累計!AE51+平成３０年度末!AA51</f>
        <v>437</v>
      </c>
      <c r="AF51" s="758">
        <f>令和元年度累計!AF51+平成３０年度末!AB51</f>
        <v>20</v>
      </c>
      <c r="AG51" s="758">
        <f>令和元年度累計!AG51+平成３０年度末!AC51</f>
        <v>4</v>
      </c>
      <c r="AH51" s="759">
        <f>令和元年度累計!AH51+平成３０年度末!AD51</f>
        <v>0</v>
      </c>
      <c r="AI51" s="761">
        <f>令和元年度累計!AI51</f>
        <v>7</v>
      </c>
      <c r="AJ51" s="758">
        <f>令和元年度累計!AJ51</f>
        <v>0</v>
      </c>
      <c r="AK51" s="758">
        <f>令和元年度累計!AK51</f>
        <v>0</v>
      </c>
      <c r="AL51" s="759">
        <f>令和元年度累計!AL51</f>
        <v>0</v>
      </c>
      <c r="AM51" s="760">
        <f>令和元年度累計!AM51+平成３０年度末!AE51</f>
        <v>518</v>
      </c>
      <c r="AN51" s="762">
        <f>令和元年度累計!AN51+平成３０年度末!AF51</f>
        <v>10</v>
      </c>
      <c r="AO51" s="762">
        <f>令和元年度累計!AO51+平成３０年度末!AG51</f>
        <v>32</v>
      </c>
      <c r="AP51" s="759">
        <f>令和元年度累計!AP51+平成３０年度末!AH51</f>
        <v>1</v>
      </c>
      <c r="AQ51" s="761">
        <f>令和元年度累計!AQ51</f>
        <v>9</v>
      </c>
      <c r="AR51" s="758">
        <f>令和元年度累計!AR51</f>
        <v>0</v>
      </c>
      <c r="AS51" s="758">
        <f>令和元年度累計!AS51</f>
        <v>1</v>
      </c>
      <c r="AT51" s="759">
        <f>令和元年度累計!AT51</f>
        <v>0</v>
      </c>
      <c r="AU51" s="760">
        <f>令和元年度累計!AU51+平成３０年度末!AI51</f>
        <v>144</v>
      </c>
      <c r="AV51" s="758">
        <f>令和元年度累計!AV51+平成３０年度末!AJ51</f>
        <v>3</v>
      </c>
      <c r="AW51" s="758">
        <f>令和元年度累計!AW51+平成３０年度末!AK51</f>
        <v>5</v>
      </c>
      <c r="AX51" s="759">
        <f>令和元年度累計!AX51+平成３０年度末!AL51</f>
        <v>2</v>
      </c>
      <c r="AY51" s="760">
        <f>令和元年度累計!AY51</f>
        <v>0</v>
      </c>
      <c r="AZ51" s="758">
        <f>令和元年度累計!AZ51</f>
        <v>0</v>
      </c>
      <c r="BA51" s="758">
        <f>令和元年度累計!BA51</f>
        <v>0</v>
      </c>
      <c r="BB51" s="759">
        <f>令和元年度累計!BB51</f>
        <v>0</v>
      </c>
      <c r="BC51" s="763">
        <f>令和元年度累計!BC51+平成３０年度末!AM51</f>
        <v>2659</v>
      </c>
      <c r="BD51" s="764">
        <f>令和元年度累計!BD51+平成３０年度末!AN51</f>
        <v>92</v>
      </c>
      <c r="BE51" s="764">
        <f>令和元年度累計!BE51+平成３０年度末!AO51</f>
        <v>80</v>
      </c>
      <c r="BF51" s="765">
        <f>令和元年度累計!BF51+平成３０年度末!AP51</f>
        <v>15</v>
      </c>
      <c r="BG51" s="134"/>
      <c r="BH51" s="290">
        <f>令和元年度累計!BH51+平成３０年度末!AR51</f>
        <v>786</v>
      </c>
      <c r="BI51" s="291">
        <f>令和元年度累計!BI51+平成３０年度末!AS51</f>
        <v>5</v>
      </c>
      <c r="BJ51" s="291">
        <f>令和元年度累計!BJ51+平成３０年度末!AT51</f>
        <v>6</v>
      </c>
      <c r="BK51" s="707">
        <f>令和元年度累計!BK51+平成３０年度末!AU51</f>
        <v>5</v>
      </c>
      <c r="BL51" s="161"/>
    </row>
    <row r="52" spans="2:64" s="292" customFormat="1" ht="17.25" customHeight="1">
      <c r="B52" s="125" t="s">
        <v>70</v>
      </c>
      <c r="C52" s="350">
        <f>令和元年度累計!C52+平成３０年度末!C52</f>
        <v>4624</v>
      </c>
      <c r="D52" s="350">
        <f>令和元年度累計!D52+平成３０年度末!D52</f>
        <v>3270</v>
      </c>
      <c r="E52" s="350">
        <f>令和元年度累計!E52+平成３０年度末!E52</f>
        <v>56408</v>
      </c>
      <c r="F52" s="351">
        <f>令和元年度累計!F52+平成３０年度末!F52</f>
        <v>65515</v>
      </c>
      <c r="G52" s="352">
        <f>令和元年度累計!G52+平成３０年度末!G52</f>
        <v>791</v>
      </c>
      <c r="H52" s="350">
        <f>令和元年度累計!H52+平成３０年度末!H52</f>
        <v>497</v>
      </c>
      <c r="I52" s="350">
        <f>令和元年度累計!I52+平成３０年度末!I52</f>
        <v>22545</v>
      </c>
      <c r="J52" s="351">
        <f>令和元年度累計!J52+平成３０年度末!J52</f>
        <v>24030</v>
      </c>
      <c r="K52" s="352">
        <f>令和元年度累計!K52+平成３０年度末!K52</f>
        <v>852</v>
      </c>
      <c r="L52" s="350">
        <f>令和元年度累計!L52+平成３０年度末!L52</f>
        <v>746</v>
      </c>
      <c r="M52" s="350">
        <f>令和元年度累計!M52+平成３０年度末!M52</f>
        <v>26788</v>
      </c>
      <c r="N52" s="351">
        <f>令和元年度累計!N52+平成３０年度末!N52</f>
        <v>28606</v>
      </c>
      <c r="O52" s="352">
        <f>令和元年度累計!O52+平成３０年度末!O52</f>
        <v>1400</v>
      </c>
      <c r="P52" s="350">
        <f>令和元年度累計!P52+平成３０年度末!P52</f>
        <v>405</v>
      </c>
      <c r="Q52" s="350">
        <f>令和元年度累計!Q52+平成３０年度末!Q52</f>
        <v>10860</v>
      </c>
      <c r="R52" s="351">
        <f>令和元年度累計!R52+平成３０年度末!R52</f>
        <v>12851</v>
      </c>
      <c r="S52" s="353">
        <f>令和元年度累計!S52+平成３０年度末!S52</f>
        <v>686</v>
      </c>
      <c r="T52" s="354">
        <f>令和元年度累計!T52+平成３０年度末!T52</f>
        <v>131688</v>
      </c>
      <c r="U52" s="349"/>
      <c r="V52" s="38" t="s">
        <v>70</v>
      </c>
      <c r="W52" s="757">
        <f>令和元年度累計!W52+平成３０年度末!W52</f>
        <v>1830</v>
      </c>
      <c r="X52" s="758">
        <f>令和元年度累計!X52+平成３０年度末!X52</f>
        <v>297</v>
      </c>
      <c r="Y52" s="758">
        <f>令和元年度累計!Y52+平成３０年度末!Y52</f>
        <v>184</v>
      </c>
      <c r="Z52" s="759">
        <f>令和元年度累計!Z52+平成３０年度末!Z52</f>
        <v>88</v>
      </c>
      <c r="AA52" s="760">
        <f>令和元年度累計!AA52</f>
        <v>34</v>
      </c>
      <c r="AB52" s="758">
        <f>令和元年度累計!AB52</f>
        <v>17</v>
      </c>
      <c r="AC52" s="758">
        <f>令和元年度累計!AC52</f>
        <v>0</v>
      </c>
      <c r="AD52" s="759">
        <f>令和元年度累計!AD52</f>
        <v>2</v>
      </c>
      <c r="AE52" s="760">
        <f>令和元年度累計!AE52+平成３０年度末!AA52</f>
        <v>373</v>
      </c>
      <c r="AF52" s="758">
        <f>令和元年度累計!AF52+平成３０年度末!AB52</f>
        <v>27</v>
      </c>
      <c r="AG52" s="758">
        <f>令和元年度累計!AG52+平成３０年度末!AC52</f>
        <v>16</v>
      </c>
      <c r="AH52" s="759">
        <f>令和元年度累計!AH52+平成３０年度末!AD52</f>
        <v>50</v>
      </c>
      <c r="AI52" s="761">
        <f>令和元年度累計!AI52</f>
        <v>9</v>
      </c>
      <c r="AJ52" s="758">
        <f>令和元年度累計!AJ52</f>
        <v>0</v>
      </c>
      <c r="AK52" s="758">
        <f>令和元年度累計!AK52</f>
        <v>0</v>
      </c>
      <c r="AL52" s="759">
        <f>令和元年度累計!AL52</f>
        <v>3</v>
      </c>
      <c r="AM52" s="760">
        <f>令和元年度累計!AM52+平成３０年度末!AE52</f>
        <v>425</v>
      </c>
      <c r="AN52" s="762">
        <f>令和元年度累計!AN52+平成３０年度末!AF52</f>
        <v>20</v>
      </c>
      <c r="AO52" s="762">
        <f>令和元年度累計!AO52+平成３０年度末!AG52</f>
        <v>57</v>
      </c>
      <c r="AP52" s="759">
        <f>令和元年度累計!AP52+平成３０年度末!AH52</f>
        <v>40</v>
      </c>
      <c r="AQ52" s="761">
        <f>令和元年度累計!AQ52</f>
        <v>9</v>
      </c>
      <c r="AR52" s="758">
        <f>令和元年度累計!AR52</f>
        <v>2</v>
      </c>
      <c r="AS52" s="758">
        <f>令和元年度累計!AS52</f>
        <v>0</v>
      </c>
      <c r="AT52" s="759">
        <f>令和元年度累計!AT52</f>
        <v>4</v>
      </c>
      <c r="AU52" s="760">
        <f>令和元年度累計!AU52+平成３０年度末!AI52</f>
        <v>335</v>
      </c>
      <c r="AV52" s="758">
        <f>令和元年度累計!AV52+平成３０年度末!AJ52</f>
        <v>22</v>
      </c>
      <c r="AW52" s="758">
        <f>令和元年度累計!AW52+平成３０年度末!AK52</f>
        <v>20</v>
      </c>
      <c r="AX52" s="759">
        <f>令和元年度累計!AX52+平成３０年度末!AL52</f>
        <v>8</v>
      </c>
      <c r="AY52" s="760">
        <f>令和元年度累計!AY52</f>
        <v>17</v>
      </c>
      <c r="AZ52" s="758">
        <f>令和元年度累計!AZ52</f>
        <v>7</v>
      </c>
      <c r="BA52" s="758">
        <f>令和元年度累計!BA52</f>
        <v>0</v>
      </c>
      <c r="BB52" s="759">
        <f>令和元年度累計!BB52</f>
        <v>2</v>
      </c>
      <c r="BC52" s="763">
        <f>令和元年度累計!BC52+平成３０年度末!AM52</f>
        <v>2963</v>
      </c>
      <c r="BD52" s="764">
        <f>令和元年度累計!BD52+平成３０年度末!AN52</f>
        <v>366</v>
      </c>
      <c r="BE52" s="764">
        <f>令和元年度累計!BE52+平成３０年度末!AO52</f>
        <v>277</v>
      </c>
      <c r="BF52" s="765">
        <f>令和元年度累計!BF52+平成３０年度末!AP52</f>
        <v>186</v>
      </c>
      <c r="BG52" s="134"/>
      <c r="BH52" s="290">
        <f>令和元年度累計!BH52+平成３０年度末!AR52</f>
        <v>1153</v>
      </c>
      <c r="BI52" s="291">
        <f>令和元年度累計!BI52+平成３０年度末!AS52</f>
        <v>130</v>
      </c>
      <c r="BJ52" s="291">
        <f>令和元年度累計!BJ52+平成３０年度末!AT52</f>
        <v>98</v>
      </c>
      <c r="BK52" s="707">
        <f>令和元年度累計!BK52+平成３０年度末!AU52</f>
        <v>69</v>
      </c>
      <c r="BL52" s="161"/>
    </row>
    <row r="53" spans="2:64" s="292" customFormat="1" ht="17.25" customHeight="1">
      <c r="B53" s="125" t="s">
        <v>71</v>
      </c>
      <c r="C53" s="350">
        <f>令和元年度累計!C53+平成３０年度末!C53</f>
        <v>4823</v>
      </c>
      <c r="D53" s="350">
        <f>令和元年度累計!D53+平成３０年度末!D53</f>
        <v>1697</v>
      </c>
      <c r="E53" s="350">
        <f>令和元年度累計!E53+平成３０年度末!E53</f>
        <v>35674</v>
      </c>
      <c r="F53" s="351">
        <f>令和元年度累計!F53+平成３０年度末!F53</f>
        <v>43578</v>
      </c>
      <c r="G53" s="352">
        <f>令和元年度累計!G53+平成３０年度末!G53</f>
        <v>1886</v>
      </c>
      <c r="H53" s="350">
        <f>令和元年度累計!H53+平成３０年度末!H53</f>
        <v>857</v>
      </c>
      <c r="I53" s="350">
        <f>令和元年度累計!I53+平成３０年度末!I53</f>
        <v>42300</v>
      </c>
      <c r="J53" s="351">
        <f>令和元年度累計!J53+平成３０年度末!J53</f>
        <v>45915</v>
      </c>
      <c r="K53" s="352">
        <f>令和元年度累計!K53+平成３０年度末!K53</f>
        <v>955</v>
      </c>
      <c r="L53" s="350">
        <f>令和元年度累計!L53+平成３０年度末!L53</f>
        <v>852</v>
      </c>
      <c r="M53" s="350">
        <f>令和元年度累計!M53+平成３０年度末!M53</f>
        <v>41399</v>
      </c>
      <c r="N53" s="351">
        <f>令和元年度累計!N53+平成３０年度末!N53</f>
        <v>44188</v>
      </c>
      <c r="O53" s="352">
        <f>令和元年度累計!O53+平成３０年度末!O53</f>
        <v>1898</v>
      </c>
      <c r="P53" s="350">
        <f>令和元年度累計!P53+平成３０年度末!P53</f>
        <v>471</v>
      </c>
      <c r="Q53" s="350">
        <f>令和元年度累計!Q53+平成３０年度末!Q53</f>
        <v>8459</v>
      </c>
      <c r="R53" s="351">
        <f>令和元年度累計!R53+平成３０年度末!R53</f>
        <v>10936</v>
      </c>
      <c r="S53" s="353">
        <f>令和元年度累計!S53+平成３０年度末!S53</f>
        <v>1025</v>
      </c>
      <c r="T53" s="354">
        <f>令和元年度累計!T53+平成３０年度末!T53</f>
        <v>145642</v>
      </c>
      <c r="U53" s="349"/>
      <c r="V53" s="38" t="s">
        <v>71</v>
      </c>
      <c r="W53" s="757">
        <f>令和元年度累計!W53+平成３０年度末!W53</f>
        <v>1210</v>
      </c>
      <c r="X53" s="758">
        <f>令和元年度累計!X53+平成３０年度末!X53</f>
        <v>171</v>
      </c>
      <c r="Y53" s="758">
        <f>令和元年度累計!Y53+平成３０年度末!Y53</f>
        <v>105</v>
      </c>
      <c r="Z53" s="759">
        <f>令和元年度累計!Z53+平成３０年度末!Z53</f>
        <v>53</v>
      </c>
      <c r="AA53" s="760">
        <f>令和元年度累計!AA53</f>
        <v>4</v>
      </c>
      <c r="AB53" s="758">
        <f>令和元年度累計!AB53</f>
        <v>3</v>
      </c>
      <c r="AC53" s="758">
        <f>令和元年度累計!AC53</f>
        <v>1</v>
      </c>
      <c r="AD53" s="759">
        <f>令和元年度累計!AD53</f>
        <v>0</v>
      </c>
      <c r="AE53" s="760">
        <f>令和元年度累計!AE53+平成３０年度末!AA53</f>
        <v>602</v>
      </c>
      <c r="AF53" s="758">
        <f>令和元年度累計!AF53+平成３０年度末!AB53</f>
        <v>37</v>
      </c>
      <c r="AG53" s="758">
        <f>令和元年度累計!AG53+平成３０年度末!AC53</f>
        <v>25</v>
      </c>
      <c r="AH53" s="759">
        <f>令和元年度累計!AH53+平成３０年度末!AD53</f>
        <v>64</v>
      </c>
      <c r="AI53" s="761">
        <f>令和元年度累計!AI53</f>
        <v>2</v>
      </c>
      <c r="AJ53" s="758">
        <f>令和元年度累計!AJ53</f>
        <v>0</v>
      </c>
      <c r="AK53" s="758">
        <f>令和元年度累計!AK53</f>
        <v>0</v>
      </c>
      <c r="AL53" s="759">
        <f>令和元年度累計!AL53</f>
        <v>0</v>
      </c>
      <c r="AM53" s="760">
        <f>令和元年度累計!AM53+平成３０年度末!AE53</f>
        <v>519</v>
      </c>
      <c r="AN53" s="762">
        <f>令和元年度累計!AN53+平成３０年度末!AF53</f>
        <v>20</v>
      </c>
      <c r="AO53" s="762">
        <f>令和元年度累計!AO53+平成３０年度末!AG53</f>
        <v>73</v>
      </c>
      <c r="AP53" s="759">
        <f>令和元年度累計!AP53+平成３０年度末!AH53</f>
        <v>20</v>
      </c>
      <c r="AQ53" s="761">
        <f>令和元年度累計!AQ53</f>
        <v>5</v>
      </c>
      <c r="AR53" s="758">
        <f>令和元年度累計!AR53</f>
        <v>1</v>
      </c>
      <c r="AS53" s="758">
        <f>令和元年度累計!AS53</f>
        <v>0</v>
      </c>
      <c r="AT53" s="759">
        <f>令和元年度累計!AT53</f>
        <v>1</v>
      </c>
      <c r="AU53" s="760">
        <f>令和元年度累計!AU53+平成３０年度末!AI53</f>
        <v>240</v>
      </c>
      <c r="AV53" s="758">
        <f>令和元年度累計!AV53+平成３０年度末!AJ53</f>
        <v>18</v>
      </c>
      <c r="AW53" s="758">
        <f>令和元年度累計!AW53+平成３０年度末!AK53</f>
        <v>25</v>
      </c>
      <c r="AX53" s="759">
        <f>令和元年度累計!AX53+平成３０年度末!AL53</f>
        <v>1</v>
      </c>
      <c r="AY53" s="760">
        <f>令和元年度累計!AY53</f>
        <v>4</v>
      </c>
      <c r="AZ53" s="758">
        <f>令和元年度累計!AZ53</f>
        <v>0</v>
      </c>
      <c r="BA53" s="758">
        <f>令和元年度累計!BA53</f>
        <v>0</v>
      </c>
      <c r="BB53" s="759">
        <f>令和元年度累計!BB53</f>
        <v>0</v>
      </c>
      <c r="BC53" s="763">
        <f>令和元年度累計!BC53+平成３０年度末!AM53</f>
        <v>2571</v>
      </c>
      <c r="BD53" s="764">
        <f>令和元年度累計!BD53+平成３０年度末!AN53</f>
        <v>246</v>
      </c>
      <c r="BE53" s="764">
        <f>令和元年度累計!BE53+平成３０年度末!AO53</f>
        <v>228</v>
      </c>
      <c r="BF53" s="765">
        <f>令和元年度累計!BF53+平成３０年度末!AP53</f>
        <v>138</v>
      </c>
      <c r="BG53" s="134"/>
      <c r="BH53" s="290">
        <f>令和元年度累計!BH53+平成３０年度末!AR53</f>
        <v>964</v>
      </c>
      <c r="BI53" s="291">
        <f>令和元年度累計!BI53+平成３０年度末!AS53</f>
        <v>81</v>
      </c>
      <c r="BJ53" s="291">
        <f>令和元年度累計!BJ53+平成３０年度末!AT53</f>
        <v>65</v>
      </c>
      <c r="BK53" s="707">
        <f>令和元年度累計!BK53+平成３０年度末!AU53</f>
        <v>31</v>
      </c>
      <c r="BL53" s="161"/>
    </row>
    <row r="54" spans="2:64" s="292" customFormat="1" ht="17.25" customHeight="1">
      <c r="B54" s="125" t="s">
        <v>72</v>
      </c>
      <c r="C54" s="350">
        <f>令和元年度累計!C54+平成３０年度末!C54</f>
        <v>7625</v>
      </c>
      <c r="D54" s="350">
        <f>令和元年度累計!D54+平成３０年度末!D54</f>
        <v>4328</v>
      </c>
      <c r="E54" s="350">
        <f>令和元年度累計!E54+平成３０年度末!E54</f>
        <v>69664</v>
      </c>
      <c r="F54" s="351">
        <f>令和元年度累計!F54+平成３０年度末!F54</f>
        <v>82516</v>
      </c>
      <c r="G54" s="352">
        <f>令和元年度累計!G54+平成３０年度末!G54</f>
        <v>1376</v>
      </c>
      <c r="H54" s="350">
        <f>令和元年度累計!H54+平成３０年度末!H54</f>
        <v>640</v>
      </c>
      <c r="I54" s="350">
        <f>令和元年度累計!I54+平成３０年度末!I54</f>
        <v>22544</v>
      </c>
      <c r="J54" s="351">
        <f>令和元年度累計!J54+平成３０年度末!J54</f>
        <v>24680</v>
      </c>
      <c r="K54" s="352">
        <f>令和元年度累計!K54+平成３０年度末!K54</f>
        <v>1887</v>
      </c>
      <c r="L54" s="350">
        <f>令和元年度累計!L54+平成３０年度末!L54</f>
        <v>916</v>
      </c>
      <c r="M54" s="350">
        <f>令和元年度累計!M54+平成３０年度末!M54</f>
        <v>34810</v>
      </c>
      <c r="N54" s="351">
        <f>令和元年度累計!N54+平成３０年度末!N54</f>
        <v>37766</v>
      </c>
      <c r="O54" s="352">
        <f>令和元年度累計!O54+平成３０年度末!O54</f>
        <v>3095</v>
      </c>
      <c r="P54" s="350">
        <f>令和元年度累計!P54+平成３０年度末!P54</f>
        <v>639</v>
      </c>
      <c r="Q54" s="350">
        <f>令和元年度累計!Q54+平成３０年度末!Q54</f>
        <v>13084</v>
      </c>
      <c r="R54" s="351">
        <f>令和元年度累計!R54+平成３０年度末!R54</f>
        <v>16883</v>
      </c>
      <c r="S54" s="353">
        <f>令和元年度累計!S54+平成３０年度末!S54</f>
        <v>24939</v>
      </c>
      <c r="T54" s="354">
        <f>令和元年度累計!T54+平成３０年度末!T54</f>
        <v>186784</v>
      </c>
      <c r="U54" s="349"/>
      <c r="V54" s="38" t="s">
        <v>72</v>
      </c>
      <c r="W54" s="757">
        <f>令和元年度累計!W54+平成３０年度末!W54</f>
        <v>3050</v>
      </c>
      <c r="X54" s="758">
        <f>令和元年度累計!X54+平成３０年度末!X54</f>
        <v>446</v>
      </c>
      <c r="Y54" s="758">
        <f>令和元年度累計!Y54+平成３０年度末!Y54</f>
        <v>541</v>
      </c>
      <c r="Z54" s="759">
        <f>令和元年度累計!Z54+平成３０年度末!Z54</f>
        <v>214</v>
      </c>
      <c r="AA54" s="760">
        <f>令和元年度累計!AA54</f>
        <v>101</v>
      </c>
      <c r="AB54" s="758">
        <f>令和元年度累計!AB54</f>
        <v>25</v>
      </c>
      <c r="AC54" s="758">
        <f>令和元年度累計!AC54</f>
        <v>23</v>
      </c>
      <c r="AD54" s="759">
        <f>令和元年度累計!AD54</f>
        <v>7</v>
      </c>
      <c r="AE54" s="760">
        <f>令和元年度累計!AE54+平成３０年度末!AA54</f>
        <v>400</v>
      </c>
      <c r="AF54" s="758">
        <f>令和元年度累計!AF54+平成３０年度末!AB54</f>
        <v>15</v>
      </c>
      <c r="AG54" s="758">
        <f>令和元年度累計!AG54+平成３０年度末!AC54</f>
        <v>19</v>
      </c>
      <c r="AH54" s="759">
        <f>令和元年度累計!AH54+平成３０年度末!AD54</f>
        <v>23</v>
      </c>
      <c r="AI54" s="761">
        <f>令和元年度累計!AI54</f>
        <v>15</v>
      </c>
      <c r="AJ54" s="758">
        <f>令和元年度累計!AJ54</f>
        <v>0</v>
      </c>
      <c r="AK54" s="758">
        <f>令和元年度累計!AK54</f>
        <v>1</v>
      </c>
      <c r="AL54" s="759">
        <f>令和元年度累計!AL54</f>
        <v>2</v>
      </c>
      <c r="AM54" s="760">
        <f>令和元年度累計!AM54+平成３０年度末!AE54</f>
        <v>561</v>
      </c>
      <c r="AN54" s="762">
        <f>令和元年度累計!AN54+平成３０年度末!AF54</f>
        <v>24</v>
      </c>
      <c r="AO54" s="762">
        <f>令和元年度累計!AO54+平成３０年度末!AG54</f>
        <v>90</v>
      </c>
      <c r="AP54" s="759">
        <f>令和元年度累計!AP54+平成３０年度末!AH54</f>
        <v>21</v>
      </c>
      <c r="AQ54" s="761">
        <f>令和元年度累計!AQ54</f>
        <v>38</v>
      </c>
      <c r="AR54" s="758">
        <f>令和元年度累計!AR54</f>
        <v>5</v>
      </c>
      <c r="AS54" s="758">
        <f>令和元年度累計!AS54</f>
        <v>9</v>
      </c>
      <c r="AT54" s="759">
        <f>令和元年度累計!AT54</f>
        <v>2</v>
      </c>
      <c r="AU54" s="760">
        <f>令和元年度累計!AU54+平成３０年度末!AI54</f>
        <v>290</v>
      </c>
      <c r="AV54" s="758">
        <f>令和元年度累計!AV54+平成３０年度末!AJ54</f>
        <v>20</v>
      </c>
      <c r="AW54" s="758">
        <f>令和元年度累計!AW54+平成３０年度末!AK54</f>
        <v>61</v>
      </c>
      <c r="AX54" s="759">
        <f>令和元年度累計!AX54+平成３０年度末!AL54</f>
        <v>4</v>
      </c>
      <c r="AY54" s="760">
        <f>令和元年度累計!AY54</f>
        <v>3</v>
      </c>
      <c r="AZ54" s="758">
        <f>令和元年度累計!AZ54</f>
        <v>0</v>
      </c>
      <c r="BA54" s="758">
        <f>令和元年度累計!BA54</f>
        <v>0</v>
      </c>
      <c r="BB54" s="759">
        <f>令和元年度累計!BB54</f>
        <v>0</v>
      </c>
      <c r="BC54" s="763">
        <f>令和元年度累計!BC54+平成３０年度末!AM54</f>
        <v>4301</v>
      </c>
      <c r="BD54" s="764">
        <f>令和元年度累計!BD54+平成３０年度末!AN54</f>
        <v>505</v>
      </c>
      <c r="BE54" s="764">
        <f>令和元年度累計!BE54+平成３０年度末!AO54</f>
        <v>711</v>
      </c>
      <c r="BF54" s="765">
        <f>令和元年度累計!BF54+平成３０年度末!AP54</f>
        <v>262</v>
      </c>
      <c r="BG54" s="134"/>
      <c r="BH54" s="290">
        <f>令和元年度累計!BH54+平成３０年度末!AR54</f>
        <v>1595</v>
      </c>
      <c r="BI54" s="291">
        <f>令和元年度累計!BI54+平成３０年度末!AS54</f>
        <v>164</v>
      </c>
      <c r="BJ54" s="291">
        <f>令和元年度累計!BJ54+平成３０年度末!AT54</f>
        <v>234</v>
      </c>
      <c r="BK54" s="707">
        <f>令和元年度累計!BK54+平成３０年度末!AU54</f>
        <v>106</v>
      </c>
      <c r="BL54" s="161"/>
    </row>
    <row r="55" spans="2:64" s="292" customFormat="1" ht="17.25" customHeight="1">
      <c r="B55" s="125" t="s">
        <v>73</v>
      </c>
      <c r="C55" s="350">
        <f>令和元年度累計!C55+平成３０年度末!C55</f>
        <v>1261</v>
      </c>
      <c r="D55" s="350">
        <f>令和元年度累計!D55+平成３０年度末!D55</f>
        <v>1659</v>
      </c>
      <c r="E55" s="350">
        <f>令和元年度累計!E55+平成３０年度末!E55</f>
        <v>107885</v>
      </c>
      <c r="F55" s="351">
        <f>令和元年度累計!F55+平成３０年度末!F55</f>
        <v>112167</v>
      </c>
      <c r="G55" s="352">
        <f>令和元年度累計!G55+平成３０年度末!G55</f>
        <v>505</v>
      </c>
      <c r="H55" s="350">
        <f>令和元年度累計!H55+平成３０年度末!H55</f>
        <v>680</v>
      </c>
      <c r="I55" s="350">
        <f>令和元年度累計!I55+平成３０年度末!I55</f>
        <v>95020</v>
      </c>
      <c r="J55" s="351">
        <f>令和元年度累計!J55+平成３０年度末!J55</f>
        <v>96728</v>
      </c>
      <c r="K55" s="352">
        <f>令和元年度累計!K55+平成３０年度末!K55</f>
        <v>1026</v>
      </c>
      <c r="L55" s="350">
        <f>令和元年度累計!L55+平成３０年度末!L55</f>
        <v>1392</v>
      </c>
      <c r="M55" s="350">
        <f>令和元年度累計!M55+平成３０年度末!M55</f>
        <v>149660</v>
      </c>
      <c r="N55" s="351">
        <f>令和元年度累計!N55+平成３０年度末!N55</f>
        <v>153383</v>
      </c>
      <c r="O55" s="352">
        <f>令和元年度累計!O55+平成３０年度末!O55</f>
        <v>996</v>
      </c>
      <c r="P55" s="350">
        <f>令和元年度累計!P55+平成３０年度末!P55</f>
        <v>553</v>
      </c>
      <c r="Q55" s="350">
        <f>令和元年度累計!Q55+平成３０年度末!Q55</f>
        <v>21293</v>
      </c>
      <c r="R55" s="351">
        <f>令和元年度累計!R55+平成３０年度末!R55</f>
        <v>22976</v>
      </c>
      <c r="S55" s="353">
        <f>令和元年度累計!S55+平成３０年度末!S55</f>
        <v>835</v>
      </c>
      <c r="T55" s="354">
        <f>令和元年度累計!T55+平成３０年度末!T55</f>
        <v>386089</v>
      </c>
      <c r="U55" s="349"/>
      <c r="V55" s="38" t="s">
        <v>73</v>
      </c>
      <c r="W55" s="757">
        <f>令和元年度累計!W55+平成３０年度末!W55</f>
        <v>656</v>
      </c>
      <c r="X55" s="758">
        <f>令和元年度累計!X55+平成３０年度末!X55</f>
        <v>70</v>
      </c>
      <c r="Y55" s="758">
        <f>令和元年度累計!Y55+平成３０年度末!Y55</f>
        <v>13</v>
      </c>
      <c r="Z55" s="759">
        <f>令和元年度累計!Z55+平成３０年度末!Z55</f>
        <v>29</v>
      </c>
      <c r="AA55" s="760">
        <f>令和元年度累計!AA55</f>
        <v>16</v>
      </c>
      <c r="AB55" s="758">
        <f>令和元年度累計!AB55</f>
        <v>6</v>
      </c>
      <c r="AC55" s="758">
        <f>令和元年度累計!AC55</f>
        <v>0</v>
      </c>
      <c r="AD55" s="759">
        <f>令和元年度累計!AD55</f>
        <v>1</v>
      </c>
      <c r="AE55" s="760">
        <f>令和元年度累計!AE55+平成３０年度末!AA55</f>
        <v>346</v>
      </c>
      <c r="AF55" s="758">
        <f>令和元年度累計!AF55+平成３０年度末!AB55</f>
        <v>12</v>
      </c>
      <c r="AG55" s="758">
        <f>令和元年度累計!AG55+平成３０年度末!AC55</f>
        <v>3</v>
      </c>
      <c r="AH55" s="759">
        <f>令和元年度累計!AH55+平成３０年度末!AD55</f>
        <v>38</v>
      </c>
      <c r="AI55" s="761">
        <f>令和元年度累計!AI55</f>
        <v>7</v>
      </c>
      <c r="AJ55" s="758">
        <f>令和元年度累計!AJ55</f>
        <v>0</v>
      </c>
      <c r="AK55" s="758">
        <f>令和元年度累計!AK55</f>
        <v>1</v>
      </c>
      <c r="AL55" s="759">
        <f>令和元年度累計!AL55</f>
        <v>2</v>
      </c>
      <c r="AM55" s="760">
        <f>令和元年度累計!AM55+平成３０年度末!AE55</f>
        <v>553</v>
      </c>
      <c r="AN55" s="762">
        <f>令和元年度累計!AN55+平成３０年度末!AF55</f>
        <v>18</v>
      </c>
      <c r="AO55" s="762">
        <f>令和元年度累計!AO55+平成３０年度末!AG55</f>
        <v>25</v>
      </c>
      <c r="AP55" s="759">
        <f>令和元年度累計!AP55+平成３０年度末!AH55</f>
        <v>49</v>
      </c>
      <c r="AQ55" s="761">
        <f>令和元年度累計!AQ55</f>
        <v>24</v>
      </c>
      <c r="AR55" s="758">
        <f>令和元年度累計!AR55</f>
        <v>1</v>
      </c>
      <c r="AS55" s="758">
        <f>令和元年度累計!AS55</f>
        <v>3</v>
      </c>
      <c r="AT55" s="759">
        <f>令和元年度累計!AT55</f>
        <v>3</v>
      </c>
      <c r="AU55" s="760">
        <f>令和元年度累計!AU55+平成３０年度末!AI55</f>
        <v>106</v>
      </c>
      <c r="AV55" s="758">
        <f>令和元年度累計!AV55+平成３０年度末!AJ55</f>
        <v>9</v>
      </c>
      <c r="AW55" s="758">
        <f>令和元年度累計!AW55+平成３０年度末!AK55</f>
        <v>1</v>
      </c>
      <c r="AX55" s="759">
        <f>令和元年度累計!AX55+平成３０年度末!AL55</f>
        <v>4</v>
      </c>
      <c r="AY55" s="760">
        <f>令和元年度累計!AY55</f>
        <v>0</v>
      </c>
      <c r="AZ55" s="758">
        <f>令和元年度累計!AZ55</f>
        <v>0</v>
      </c>
      <c r="BA55" s="758">
        <f>令和元年度累計!BA55</f>
        <v>0</v>
      </c>
      <c r="BB55" s="759">
        <f>令和元年度累計!BB55</f>
        <v>0</v>
      </c>
      <c r="BC55" s="763">
        <f>令和元年度累計!BC55+平成３０年度末!AM55</f>
        <v>1661</v>
      </c>
      <c r="BD55" s="764">
        <f>令和元年度累計!BD55+平成３０年度末!AN55</f>
        <v>109</v>
      </c>
      <c r="BE55" s="764">
        <f>令和元年度累計!BE55+平成３０年度末!AO55</f>
        <v>42</v>
      </c>
      <c r="BF55" s="765">
        <f>令和元年度累計!BF55+平成３０年度末!AP55</f>
        <v>120</v>
      </c>
      <c r="BG55" s="134"/>
      <c r="BH55" s="290">
        <f>令和元年度累計!BH55+平成３０年度末!AR55</f>
        <v>845</v>
      </c>
      <c r="BI55" s="291">
        <f>令和元年度累計!BI55+平成３０年度末!AS55</f>
        <v>57</v>
      </c>
      <c r="BJ55" s="291">
        <f>令和元年度累計!BJ55+平成３０年度末!AT55</f>
        <v>15</v>
      </c>
      <c r="BK55" s="707">
        <f>令和元年度累計!BK55+平成３０年度末!AU55</f>
        <v>64</v>
      </c>
      <c r="BL55" s="161"/>
    </row>
    <row r="56" spans="2:64" s="292" customFormat="1" ht="17.25" customHeight="1">
      <c r="B56" s="125" t="s">
        <v>76</v>
      </c>
      <c r="C56" s="350">
        <f>令和元年度累計!C56+平成３０年度末!C56</f>
        <v>2454</v>
      </c>
      <c r="D56" s="350">
        <f>令和元年度累計!D56+平成３０年度末!D56</f>
        <v>2245</v>
      </c>
      <c r="E56" s="350">
        <f>令和元年度累計!E56+平成３０年度末!E56</f>
        <v>134041</v>
      </c>
      <c r="F56" s="351">
        <f>令和元年度累計!F56+平成３０年度末!F56</f>
        <v>138740</v>
      </c>
      <c r="G56" s="352">
        <f>令和元年度累計!G56+平成３０年度末!G56</f>
        <v>500</v>
      </c>
      <c r="H56" s="350">
        <f>令和元年度累計!H56+平成３０年度末!H56</f>
        <v>632</v>
      </c>
      <c r="I56" s="350">
        <f>令和元年度累計!I56+平成３０年度末!I56</f>
        <v>63621</v>
      </c>
      <c r="J56" s="351">
        <f>令和元年度累計!J56+平成３０年度末!J56</f>
        <v>64753</v>
      </c>
      <c r="K56" s="352">
        <f>令和元年度累計!K56+平成３０年度末!K56</f>
        <v>944</v>
      </c>
      <c r="L56" s="350">
        <f>令和元年度累計!L56+平成３０年度末!L56</f>
        <v>1001</v>
      </c>
      <c r="M56" s="350">
        <f>令和元年度累計!M56+平成３０年度末!M56</f>
        <v>47735</v>
      </c>
      <c r="N56" s="351">
        <f>令和元年度累計!N56+平成３０年度末!N56</f>
        <v>49680</v>
      </c>
      <c r="O56" s="352">
        <f>令和元年度累計!O56+平成３０年度末!O56</f>
        <v>840</v>
      </c>
      <c r="P56" s="350">
        <f>令和元年度累計!P56+平成３０年度末!P56</f>
        <v>497</v>
      </c>
      <c r="Q56" s="350">
        <f>令和元年度累計!Q56+平成３０年度末!Q56</f>
        <v>8154</v>
      </c>
      <c r="R56" s="351">
        <f>令和元年度累計!R56+平成３０年度末!R56</f>
        <v>9491</v>
      </c>
      <c r="S56" s="353">
        <f>令和元年度累計!S56+平成３０年度末!S56</f>
        <v>8661</v>
      </c>
      <c r="T56" s="354">
        <f>令和元年度累計!T56+平成３０年度末!T56</f>
        <v>271325</v>
      </c>
      <c r="U56" s="349"/>
      <c r="V56" s="124" t="s">
        <v>76</v>
      </c>
      <c r="W56" s="757">
        <f>令和元年度累計!W56+平成３０年度末!W56</f>
        <v>583</v>
      </c>
      <c r="X56" s="758">
        <f>令和元年度累計!X56+平成３０年度末!X56</f>
        <v>1</v>
      </c>
      <c r="Y56" s="758">
        <f>令和元年度累計!Y56+平成３０年度末!Y56</f>
        <v>2</v>
      </c>
      <c r="Z56" s="759">
        <f>令和元年度累計!Z56+平成３０年度末!Z56</f>
        <v>49</v>
      </c>
      <c r="AA56" s="760">
        <f>令和元年度累計!AA56</f>
        <v>13</v>
      </c>
      <c r="AB56" s="758">
        <f>令和元年度累計!AB56</f>
        <v>0</v>
      </c>
      <c r="AC56" s="758">
        <f>令和元年度累計!AC56</f>
        <v>0</v>
      </c>
      <c r="AD56" s="759">
        <f>令和元年度累計!AD56</f>
        <v>0</v>
      </c>
      <c r="AE56" s="760">
        <f>令和元年度累計!AE56+平成３０年度末!AA56</f>
        <v>144</v>
      </c>
      <c r="AF56" s="758">
        <f>令和元年度累計!AF56+平成３０年度末!AB56</f>
        <v>0</v>
      </c>
      <c r="AG56" s="758">
        <f>令和元年度累計!AG56+平成３０年度末!AC56</f>
        <v>0</v>
      </c>
      <c r="AH56" s="759">
        <f>令和元年度累計!AH56+平成３０年度末!AD56</f>
        <v>7</v>
      </c>
      <c r="AI56" s="761">
        <f>令和元年度累計!AI56</f>
        <v>9</v>
      </c>
      <c r="AJ56" s="758">
        <f>令和元年度累計!AJ56</f>
        <v>0</v>
      </c>
      <c r="AK56" s="758">
        <f>令和元年度累計!AK56</f>
        <v>0</v>
      </c>
      <c r="AL56" s="759">
        <f>令和元年度累計!AL56</f>
        <v>0</v>
      </c>
      <c r="AM56" s="760">
        <f>令和元年度累計!AM56+平成３０年度末!AE56</f>
        <v>158</v>
      </c>
      <c r="AN56" s="762">
        <f>令和元年度累計!AN56+平成３０年度末!AF56</f>
        <v>0</v>
      </c>
      <c r="AO56" s="762">
        <f>令和元年度累計!AO56+平成３０年度末!AG56</f>
        <v>2</v>
      </c>
      <c r="AP56" s="759">
        <f>令和元年度累計!AP56+平成３０年度末!AH56</f>
        <v>12</v>
      </c>
      <c r="AQ56" s="761">
        <f>令和元年度累計!AQ56</f>
        <v>8</v>
      </c>
      <c r="AR56" s="758">
        <f>令和元年度累計!AR56</f>
        <v>0</v>
      </c>
      <c r="AS56" s="758">
        <f>令和元年度累計!AS56</f>
        <v>0</v>
      </c>
      <c r="AT56" s="759">
        <f>令和元年度累計!AT56</f>
        <v>1</v>
      </c>
      <c r="AU56" s="760">
        <f>令和元年度累計!AU56+平成３０年度末!AI56</f>
        <v>39</v>
      </c>
      <c r="AV56" s="758">
        <f>令和元年度累計!AV56+平成３０年度末!AJ56</f>
        <v>0</v>
      </c>
      <c r="AW56" s="758">
        <f>令和元年度累計!AW56+平成３０年度末!AK56</f>
        <v>1</v>
      </c>
      <c r="AX56" s="759">
        <f>令和元年度累計!AX56+平成３０年度末!AL56</f>
        <v>1</v>
      </c>
      <c r="AY56" s="760">
        <f>令和元年度累計!AY56</f>
        <v>1</v>
      </c>
      <c r="AZ56" s="758">
        <f>令和元年度累計!AZ56</f>
        <v>0</v>
      </c>
      <c r="BA56" s="758">
        <f>令和元年度累計!BA56</f>
        <v>0</v>
      </c>
      <c r="BB56" s="759">
        <f>令和元年度累計!BB56</f>
        <v>0</v>
      </c>
      <c r="BC56" s="763">
        <f>令和元年度累計!BC56+平成３０年度末!AM56</f>
        <v>924</v>
      </c>
      <c r="BD56" s="764">
        <f>令和元年度累計!BD56+平成３０年度末!AN56</f>
        <v>1</v>
      </c>
      <c r="BE56" s="764">
        <f>令和元年度累計!BE56+平成３０年度末!AO56</f>
        <v>5</v>
      </c>
      <c r="BF56" s="765">
        <f>令和元年度累計!BF56+平成３０年度末!AP56</f>
        <v>69</v>
      </c>
      <c r="BG56" s="134"/>
      <c r="BH56" s="290">
        <f>令和元年度累計!BH56+平成３０年度末!AR56</f>
        <v>626</v>
      </c>
      <c r="BI56" s="291">
        <f>令和元年度累計!BI56+平成３０年度末!AS56</f>
        <v>0</v>
      </c>
      <c r="BJ56" s="291">
        <f>令和元年度累計!BJ56+平成３０年度末!AT56</f>
        <v>1</v>
      </c>
      <c r="BK56" s="707">
        <f>令和元年度累計!BK56+平成３０年度末!AU56</f>
        <v>9</v>
      </c>
      <c r="BL56" s="161"/>
    </row>
    <row r="57" spans="2:64" s="292" customFormat="1" ht="17.25" customHeight="1">
      <c r="B57" s="125" t="s">
        <v>77</v>
      </c>
      <c r="C57" s="350">
        <f>令和元年度累計!C57+平成３０年度末!C57</f>
        <v>917</v>
      </c>
      <c r="D57" s="350">
        <f>令和元年度累計!D57+平成３０年度末!D57</f>
        <v>1196</v>
      </c>
      <c r="E57" s="350">
        <f>令和元年度累計!E57+平成３０年度末!E57</f>
        <v>69248</v>
      </c>
      <c r="F57" s="351">
        <f>令和元年度累計!F57+平成３０年度末!F57</f>
        <v>71361</v>
      </c>
      <c r="G57" s="352">
        <f>令和元年度累計!G57+平成３０年度末!G57</f>
        <v>243</v>
      </c>
      <c r="H57" s="350">
        <f>令和元年度累計!H57+平成３０年度末!H57</f>
        <v>385</v>
      </c>
      <c r="I57" s="350">
        <f>令和元年度累計!I57+平成３０年度末!I57</f>
        <v>65155</v>
      </c>
      <c r="J57" s="351">
        <f>令和元年度累計!J57+平成３０年度末!J57</f>
        <v>65783</v>
      </c>
      <c r="K57" s="352">
        <f>令和元年度累計!K57+平成３０年度末!K57</f>
        <v>617</v>
      </c>
      <c r="L57" s="350">
        <f>令和元年度累計!L57+平成３０年度末!L57</f>
        <v>798</v>
      </c>
      <c r="M57" s="350">
        <f>令和元年度累計!M57+平成３０年度末!M57</f>
        <v>96158</v>
      </c>
      <c r="N57" s="351">
        <f>令和元年度累計!N57+平成３０年度末!N57</f>
        <v>97573</v>
      </c>
      <c r="O57" s="352">
        <f>令和元年度累計!O57+平成３０年度末!O57</f>
        <v>467</v>
      </c>
      <c r="P57" s="350">
        <f>令和元年度累計!P57+平成３０年度末!P57</f>
        <v>137</v>
      </c>
      <c r="Q57" s="350">
        <f>令和元年度累計!Q57+平成３０年度末!Q57</f>
        <v>3584</v>
      </c>
      <c r="R57" s="351">
        <f>令和元年度累計!R57+平成３０年度末!R57</f>
        <v>4188</v>
      </c>
      <c r="S57" s="353">
        <f>令和元年度累計!S57+平成３０年度末!S57</f>
        <v>779</v>
      </c>
      <c r="T57" s="354">
        <f>令和元年度累計!T57+平成３０年度末!T57</f>
        <v>239684</v>
      </c>
      <c r="U57" s="349"/>
      <c r="V57" s="124" t="s">
        <v>77</v>
      </c>
      <c r="W57" s="757">
        <f>令和元年度累計!W57+平成３０年度末!W57</f>
        <v>462</v>
      </c>
      <c r="X57" s="758">
        <f>令和元年度累計!X57+平成３０年度末!X57</f>
        <v>50</v>
      </c>
      <c r="Y57" s="758">
        <f>令和元年度累計!Y57+平成３０年度末!Y57</f>
        <v>4</v>
      </c>
      <c r="Z57" s="759">
        <f>令和元年度累計!Z57+平成３０年度末!Z57</f>
        <v>15</v>
      </c>
      <c r="AA57" s="760">
        <f>令和元年度累計!AA57</f>
        <v>8</v>
      </c>
      <c r="AB57" s="758">
        <f>令和元年度累計!AB57</f>
        <v>0</v>
      </c>
      <c r="AC57" s="758">
        <f>令和元年度累計!AC57</f>
        <v>0</v>
      </c>
      <c r="AD57" s="759">
        <f>令和元年度累計!AD57</f>
        <v>0</v>
      </c>
      <c r="AE57" s="760">
        <f>令和元年度累計!AE57+平成３０年度末!AA57</f>
        <v>202</v>
      </c>
      <c r="AF57" s="758">
        <f>令和元年度累計!AF57+平成３０年度末!AB57</f>
        <v>12</v>
      </c>
      <c r="AG57" s="758">
        <f>令和元年度累計!AG57+平成３０年度末!AC57</f>
        <v>2</v>
      </c>
      <c r="AH57" s="759">
        <f>令和元年度累計!AH57+平成３０年度末!AD57</f>
        <v>43</v>
      </c>
      <c r="AI57" s="761">
        <f>令和元年度累計!AI57</f>
        <v>7</v>
      </c>
      <c r="AJ57" s="758">
        <f>令和元年度累計!AJ57</f>
        <v>0</v>
      </c>
      <c r="AK57" s="758">
        <f>令和元年度累計!AK57</f>
        <v>0</v>
      </c>
      <c r="AL57" s="759">
        <f>令和元年度累計!AL57</f>
        <v>3</v>
      </c>
      <c r="AM57" s="760">
        <f>令和元年度累計!AM57+平成３０年度末!AE57</f>
        <v>327</v>
      </c>
      <c r="AN57" s="762">
        <f>令和元年度累計!AN57+平成３０年度末!AF57</f>
        <v>25</v>
      </c>
      <c r="AO57" s="762">
        <f>令和元年度累計!AO57+平成３０年度末!AG57</f>
        <v>5</v>
      </c>
      <c r="AP57" s="759">
        <f>令和元年度累計!AP57+平成３０年度末!AH57</f>
        <v>71</v>
      </c>
      <c r="AQ57" s="761">
        <f>令和元年度累計!AQ57</f>
        <v>14</v>
      </c>
      <c r="AR57" s="758">
        <f>令和元年度累計!AR57</f>
        <v>4</v>
      </c>
      <c r="AS57" s="758">
        <f>令和元年度累計!AS57</f>
        <v>0</v>
      </c>
      <c r="AT57" s="759">
        <f>令和元年度累計!AT57</f>
        <v>4</v>
      </c>
      <c r="AU57" s="760">
        <f>令和元年度累計!AU57+平成３０年度末!AI57</f>
        <v>5</v>
      </c>
      <c r="AV57" s="758">
        <f>令和元年度累計!AV57+平成３０年度末!AJ57</f>
        <v>0</v>
      </c>
      <c r="AW57" s="758">
        <f>令和元年度累計!AW57+平成３０年度末!AK57</f>
        <v>0</v>
      </c>
      <c r="AX57" s="759">
        <f>令和元年度累計!AX57+平成３０年度末!AL57</f>
        <v>0</v>
      </c>
      <c r="AY57" s="760">
        <f>令和元年度累計!AY57</f>
        <v>0</v>
      </c>
      <c r="AZ57" s="758">
        <f>令和元年度累計!AZ57</f>
        <v>0</v>
      </c>
      <c r="BA57" s="758">
        <f>令和元年度累計!BA57</f>
        <v>0</v>
      </c>
      <c r="BB57" s="759">
        <f>令和元年度累計!BB57</f>
        <v>0</v>
      </c>
      <c r="BC57" s="763">
        <f>令和元年度累計!BC57+平成３０年度末!AM57</f>
        <v>996</v>
      </c>
      <c r="BD57" s="764">
        <f>令和元年度累計!BD57+平成３０年度末!AN57</f>
        <v>87</v>
      </c>
      <c r="BE57" s="764">
        <f>令和元年度累計!BE57+平成３０年度末!AO57</f>
        <v>11</v>
      </c>
      <c r="BF57" s="765">
        <f>令和元年度累計!BF57+平成３０年度末!AP57</f>
        <v>129</v>
      </c>
      <c r="BG57" s="134"/>
      <c r="BH57" s="290">
        <f>令和元年度累計!BH57+平成３０年度末!AR57</f>
        <v>590</v>
      </c>
      <c r="BI57" s="291">
        <f>令和元年度累計!BI57+平成３０年度末!AS57</f>
        <v>40</v>
      </c>
      <c r="BJ57" s="291">
        <f>令和元年度累計!BJ57+平成３０年度末!AT57</f>
        <v>2</v>
      </c>
      <c r="BK57" s="707">
        <f>令和元年度累計!BK57+平成３０年度末!AU57</f>
        <v>57</v>
      </c>
      <c r="BL57" s="161"/>
    </row>
    <row r="58" spans="2:64" s="292" customFormat="1" ht="17.25" customHeight="1">
      <c r="B58" s="124" t="s">
        <v>78</v>
      </c>
      <c r="C58" s="350">
        <f>令和元年度累計!C58+平成３０年度末!C58</f>
        <v>1035</v>
      </c>
      <c r="D58" s="350">
        <f>令和元年度累計!D58+平成３０年度末!D58</f>
        <v>1505</v>
      </c>
      <c r="E58" s="350">
        <f>令和元年度累計!E58+平成３０年度末!E58</f>
        <v>10547</v>
      </c>
      <c r="F58" s="351">
        <f>令和元年度累計!F58+平成３０年度末!F58</f>
        <v>13087</v>
      </c>
      <c r="G58" s="352">
        <f>令和元年度累計!G58+平成３０年度末!G58</f>
        <v>119</v>
      </c>
      <c r="H58" s="350">
        <f>令和元年度累計!H58+平成３０年度末!H58</f>
        <v>204</v>
      </c>
      <c r="I58" s="350">
        <f>令和元年度累計!I58+平成３０年度末!I58</f>
        <v>4727</v>
      </c>
      <c r="J58" s="351">
        <f>令和元年度累計!J58+平成３０年度末!J58</f>
        <v>5050</v>
      </c>
      <c r="K58" s="352">
        <f>令和元年度累計!K58+平成３０年度末!K58</f>
        <v>240</v>
      </c>
      <c r="L58" s="350">
        <f>令和元年度累計!L58+平成３０年度末!L58</f>
        <v>541</v>
      </c>
      <c r="M58" s="350">
        <f>令和元年度累計!M58+平成３０年度末!M58</f>
        <v>6425</v>
      </c>
      <c r="N58" s="351">
        <f>令和元年度累計!N58+平成３０年度末!N58</f>
        <v>7206</v>
      </c>
      <c r="O58" s="352">
        <f>令和元年度累計!O58+平成３０年度末!O58</f>
        <v>225</v>
      </c>
      <c r="P58" s="350">
        <f>令和元年度累計!P58+平成３０年度末!P58</f>
        <v>119</v>
      </c>
      <c r="Q58" s="350">
        <f>令和元年度累計!Q58+平成３０年度末!Q58</f>
        <v>496</v>
      </c>
      <c r="R58" s="351">
        <f>令和元年度累計!R58+平成３０年度末!R58</f>
        <v>840</v>
      </c>
      <c r="S58" s="353">
        <f>令和元年度累計!S58+平成３０年度末!S58</f>
        <v>123</v>
      </c>
      <c r="T58" s="354">
        <f>令和元年度累計!T58+平成３０年度末!T58</f>
        <v>26306</v>
      </c>
      <c r="U58" s="349"/>
      <c r="V58" s="124" t="s">
        <v>78</v>
      </c>
      <c r="W58" s="757">
        <f>令和元年度累計!W58+平成３０年度末!W58</f>
        <v>303</v>
      </c>
      <c r="X58" s="758">
        <f>令和元年度累計!X58+平成３０年度末!X58</f>
        <v>19</v>
      </c>
      <c r="Y58" s="758">
        <f>令和元年度累計!Y58+平成３０年度末!Y58</f>
        <v>2</v>
      </c>
      <c r="Z58" s="759">
        <f>令和元年度累計!Z58+平成３０年度末!Z58</f>
        <v>1</v>
      </c>
      <c r="AA58" s="760">
        <f>令和元年度累計!AA58</f>
        <v>9</v>
      </c>
      <c r="AB58" s="758">
        <f>令和元年度累計!AB58</f>
        <v>0</v>
      </c>
      <c r="AC58" s="758">
        <f>令和元年度累計!AC58</f>
        <v>0</v>
      </c>
      <c r="AD58" s="759">
        <f>令和元年度累計!AD58</f>
        <v>0</v>
      </c>
      <c r="AE58" s="760">
        <f>令和元年度累計!AE58+平成３０年度末!AA58</f>
        <v>65</v>
      </c>
      <c r="AF58" s="758">
        <f>令和元年度累計!AF58+平成３０年度末!AB58</f>
        <v>1</v>
      </c>
      <c r="AG58" s="758">
        <f>令和元年度累計!AG58+平成３０年度末!AC58</f>
        <v>1</v>
      </c>
      <c r="AH58" s="759">
        <f>令和元年度累計!AH58+平成３０年度末!AD58</f>
        <v>2</v>
      </c>
      <c r="AI58" s="761">
        <f>令和元年度累計!AI58</f>
        <v>4</v>
      </c>
      <c r="AJ58" s="758">
        <f>令和元年度累計!AJ58</f>
        <v>0</v>
      </c>
      <c r="AK58" s="758">
        <f>令和元年度累計!AK58</f>
        <v>1</v>
      </c>
      <c r="AL58" s="759">
        <f>令和元年度累計!AL58</f>
        <v>1</v>
      </c>
      <c r="AM58" s="760">
        <f>令和元年度累計!AM58+平成３０年度末!AE58</f>
        <v>126</v>
      </c>
      <c r="AN58" s="762">
        <f>令和元年度累計!AN58+平成３０年度末!AF58</f>
        <v>2</v>
      </c>
      <c r="AO58" s="762">
        <f>令和元年度累計!AO58+平成３０年度末!AG58</f>
        <v>1</v>
      </c>
      <c r="AP58" s="759">
        <f>令和元年度累計!AP58+平成３０年度末!AH58</f>
        <v>4</v>
      </c>
      <c r="AQ58" s="761">
        <f>令和元年度累計!AQ58</f>
        <v>15</v>
      </c>
      <c r="AR58" s="758">
        <f>令和元年度累計!AR58</f>
        <v>1</v>
      </c>
      <c r="AS58" s="758">
        <f>令和元年度累計!AS58</f>
        <v>1</v>
      </c>
      <c r="AT58" s="759">
        <f>令和元年度累計!AT58</f>
        <v>2</v>
      </c>
      <c r="AU58" s="760">
        <f>令和元年度累計!AU58+平成３０年度末!AI58</f>
        <v>14</v>
      </c>
      <c r="AV58" s="758">
        <f>令和元年度累計!AV58+平成３０年度末!AJ58</f>
        <v>0</v>
      </c>
      <c r="AW58" s="758">
        <f>令和元年度累計!AW58+平成３０年度末!AK58</f>
        <v>0</v>
      </c>
      <c r="AX58" s="759">
        <f>令和元年度累計!AX58+平成３０年度末!AL58</f>
        <v>0</v>
      </c>
      <c r="AY58" s="760">
        <f>令和元年度累計!AY58</f>
        <v>1</v>
      </c>
      <c r="AZ58" s="758">
        <f>令和元年度累計!AZ58</f>
        <v>0</v>
      </c>
      <c r="BA58" s="758">
        <f>令和元年度累計!BA58</f>
        <v>0</v>
      </c>
      <c r="BB58" s="759">
        <f>令和元年度累計!BB58</f>
        <v>0</v>
      </c>
      <c r="BC58" s="763">
        <f>令和元年度累計!BC58+平成３０年度末!AM58</f>
        <v>508</v>
      </c>
      <c r="BD58" s="764">
        <f>令和元年度累計!BD58+平成３０年度末!AN58</f>
        <v>22</v>
      </c>
      <c r="BE58" s="764">
        <f>令和元年度累計!BE58+平成３０年度末!AO58</f>
        <v>4</v>
      </c>
      <c r="BF58" s="765">
        <f>令和元年度累計!BF58+平成３０年度末!AP58</f>
        <v>7</v>
      </c>
      <c r="BG58" s="134"/>
      <c r="BH58" s="290">
        <f>令和元年度累計!BH58+平成３０年度末!AR58</f>
        <v>320</v>
      </c>
      <c r="BI58" s="291">
        <f>令和元年度累計!BI58+平成３０年度末!AS58</f>
        <v>10</v>
      </c>
      <c r="BJ58" s="291">
        <f>令和元年度累計!BJ58+平成３０年度末!AT58</f>
        <v>3</v>
      </c>
      <c r="BK58" s="707">
        <f>令和元年度累計!BK58+平成３０年度末!AU58</f>
        <v>6</v>
      </c>
      <c r="BL58" s="161"/>
    </row>
    <row r="59" spans="2:64" s="292" customFormat="1" ht="17.25" customHeight="1">
      <c r="B59" s="125" t="s">
        <v>79</v>
      </c>
      <c r="C59" s="350">
        <f>令和元年度累計!C59+平成３０年度末!C59</f>
        <v>996</v>
      </c>
      <c r="D59" s="350">
        <f>令和元年度累計!D59+平成３０年度末!D59</f>
        <v>1316</v>
      </c>
      <c r="E59" s="350">
        <f>令和元年度累計!E59+平成３０年度末!E59</f>
        <v>35729</v>
      </c>
      <c r="F59" s="351">
        <f>令和元年度累計!F59+平成３０年度末!F59</f>
        <v>38041</v>
      </c>
      <c r="G59" s="352">
        <f>令和元年度累計!G59+平成３０年度末!G59</f>
        <v>102</v>
      </c>
      <c r="H59" s="350">
        <f>令和元年度累計!H59+平成３０年度末!H59</f>
        <v>112</v>
      </c>
      <c r="I59" s="350">
        <f>令和元年度累計!I59+平成３０年度末!I59</f>
        <v>4174</v>
      </c>
      <c r="J59" s="351">
        <f>令和元年度累計!J59+平成３０年度末!J59</f>
        <v>4388</v>
      </c>
      <c r="K59" s="352">
        <f>令和元年度累計!K59+平成３０年度末!K59</f>
        <v>239</v>
      </c>
      <c r="L59" s="350">
        <f>令和元年度累計!L59+平成３０年度末!L59</f>
        <v>256</v>
      </c>
      <c r="M59" s="350">
        <f>令和元年度累計!M59+平成３０年度末!M59</f>
        <v>11014</v>
      </c>
      <c r="N59" s="351">
        <f>令和元年度累計!N59+平成３０年度末!N59</f>
        <v>11509</v>
      </c>
      <c r="O59" s="352">
        <f>令和元年度累計!O59+平成３０年度末!O59</f>
        <v>178</v>
      </c>
      <c r="P59" s="350">
        <f>令和元年度累計!P59+平成３０年度末!P59</f>
        <v>234</v>
      </c>
      <c r="Q59" s="350">
        <f>令和元年度累計!Q59+平成３０年度末!Q59</f>
        <v>9764</v>
      </c>
      <c r="R59" s="351">
        <f>令和元年度累計!R59+平成３０年度末!R59</f>
        <v>10176</v>
      </c>
      <c r="S59" s="353">
        <f>令和元年度累計!S59+平成３０年度末!S59</f>
        <v>7296</v>
      </c>
      <c r="T59" s="354">
        <f>令和元年度累計!T59+平成３０年度末!T59</f>
        <v>71410</v>
      </c>
      <c r="U59" s="349"/>
      <c r="V59" s="124" t="s">
        <v>79</v>
      </c>
      <c r="W59" s="757">
        <f>令和元年度累計!W59+平成３０年度末!W59</f>
        <v>482</v>
      </c>
      <c r="X59" s="758">
        <f>令和元年度累計!X59+平成３０年度末!X59</f>
        <v>26</v>
      </c>
      <c r="Y59" s="758">
        <f>令和元年度累計!Y59+平成３０年度末!Y59</f>
        <v>8</v>
      </c>
      <c r="Z59" s="759">
        <f>令和元年度累計!Z59+平成３０年度末!Z59</f>
        <v>8</v>
      </c>
      <c r="AA59" s="760">
        <f>令和元年度累計!AA59</f>
        <v>30</v>
      </c>
      <c r="AB59" s="758">
        <f>令和元年度累計!AB59</f>
        <v>2</v>
      </c>
      <c r="AC59" s="758">
        <f>令和元年度累計!AC59</f>
        <v>0</v>
      </c>
      <c r="AD59" s="759">
        <f>令和元年度累計!AD59</f>
        <v>0</v>
      </c>
      <c r="AE59" s="760">
        <f>令和元年度累計!AE59+平成３０年度末!AA59</f>
        <v>36</v>
      </c>
      <c r="AF59" s="758">
        <f>令和元年度累計!AF59+平成３０年度末!AB59</f>
        <v>0</v>
      </c>
      <c r="AG59" s="758">
        <f>令和元年度累計!AG59+平成３０年度末!AC59</f>
        <v>0</v>
      </c>
      <c r="AH59" s="759">
        <f>令和元年度累計!AH59+平成３０年度末!AD59</f>
        <v>3</v>
      </c>
      <c r="AI59" s="761">
        <f>令和元年度累計!AI59</f>
        <v>3</v>
      </c>
      <c r="AJ59" s="758">
        <f>令和元年度累計!AJ59</f>
        <v>0</v>
      </c>
      <c r="AK59" s="758">
        <f>令和元年度累計!AK59</f>
        <v>0</v>
      </c>
      <c r="AL59" s="759">
        <f>令和元年度累計!AL59</f>
        <v>1</v>
      </c>
      <c r="AM59" s="760">
        <f>令和元年度累計!AM59+平成３０年度末!AE59</f>
        <v>111</v>
      </c>
      <c r="AN59" s="762">
        <f>令和元年度累計!AN59+平成３０年度末!AF59</f>
        <v>1</v>
      </c>
      <c r="AO59" s="762">
        <f>令和元年度累計!AO59+平成３０年度末!AG59</f>
        <v>5</v>
      </c>
      <c r="AP59" s="759">
        <f>令和元年度累計!AP59+平成３０年度末!AH59</f>
        <v>5</v>
      </c>
      <c r="AQ59" s="761">
        <f>令和元年度累計!AQ59</f>
        <v>9</v>
      </c>
      <c r="AR59" s="758">
        <f>令和元年度累計!AR59</f>
        <v>0</v>
      </c>
      <c r="AS59" s="758">
        <f>令和元年度累計!AS59</f>
        <v>1</v>
      </c>
      <c r="AT59" s="759">
        <f>令和元年度累計!AT59</f>
        <v>2</v>
      </c>
      <c r="AU59" s="760">
        <f>令和元年度累計!AU59+平成３０年度末!AI59</f>
        <v>104</v>
      </c>
      <c r="AV59" s="758">
        <f>令和元年度累計!AV59+平成３０年度末!AJ59</f>
        <v>9</v>
      </c>
      <c r="AW59" s="758">
        <f>令和元年度累計!AW59+平成３０年度末!AK59</f>
        <v>1</v>
      </c>
      <c r="AX59" s="759">
        <f>令和元年度累計!AX59+平成３０年度末!AL59</f>
        <v>2</v>
      </c>
      <c r="AY59" s="760">
        <f>令和元年度累計!AY59</f>
        <v>5</v>
      </c>
      <c r="AZ59" s="758">
        <f>令和元年度累計!AZ59</f>
        <v>0</v>
      </c>
      <c r="BA59" s="758">
        <f>令和元年度累計!BA59</f>
        <v>0</v>
      </c>
      <c r="BB59" s="759">
        <f>令和元年度累計!BB59</f>
        <v>2</v>
      </c>
      <c r="BC59" s="763">
        <f>令和元年度累計!BC59+平成３０年度末!AM59</f>
        <v>733</v>
      </c>
      <c r="BD59" s="764">
        <f>令和元年度累計!BD59+平成３０年度末!AN59</f>
        <v>36</v>
      </c>
      <c r="BE59" s="764">
        <f>令和元年度累計!BE59+平成３０年度末!AO59</f>
        <v>14</v>
      </c>
      <c r="BF59" s="765">
        <f>令和元年度累計!BF59+平成３０年度末!AP59</f>
        <v>18</v>
      </c>
      <c r="BG59" s="134"/>
      <c r="BH59" s="290">
        <f>令和元年度累計!BH59+平成３０年度末!AR59</f>
        <v>367</v>
      </c>
      <c r="BI59" s="291">
        <f>令和元年度累計!BI59+平成３０年度末!AS59</f>
        <v>10</v>
      </c>
      <c r="BJ59" s="291">
        <f>令和元年度累計!BJ59+平成３０年度末!AT59</f>
        <v>5</v>
      </c>
      <c r="BK59" s="707">
        <f>令和元年度累計!BK59+平成３０年度末!AU59</f>
        <v>8</v>
      </c>
      <c r="BL59" s="161"/>
    </row>
    <row r="60" spans="2:64" s="292" customFormat="1" ht="17.25" customHeight="1">
      <c r="B60" s="125" t="s">
        <v>80</v>
      </c>
      <c r="C60" s="350">
        <f>令和元年度累計!C60+平成３０年度末!C60</f>
        <v>110</v>
      </c>
      <c r="D60" s="350">
        <f>令和元年度累計!D60+平成３０年度末!D60</f>
        <v>5563</v>
      </c>
      <c r="E60" s="350">
        <f>令和元年度累計!E60+平成３０年度末!E60</f>
        <v>62147</v>
      </c>
      <c r="F60" s="351">
        <f>令和元年度累計!F60+平成３０年度末!F60</f>
        <v>67820</v>
      </c>
      <c r="G60" s="352">
        <f>令和元年度累計!G60+平成３０年度末!G60</f>
        <v>10</v>
      </c>
      <c r="H60" s="350">
        <f>令和元年度累計!H60+平成３０年度末!H60</f>
        <v>821</v>
      </c>
      <c r="I60" s="350">
        <f>令和元年度累計!I60+平成３０年度末!I60</f>
        <v>33049</v>
      </c>
      <c r="J60" s="351">
        <f>令和元年度累計!J60+平成３０年度末!J60</f>
        <v>33880</v>
      </c>
      <c r="K60" s="352">
        <f>令和元年度累計!K60+平成３０年度末!K60</f>
        <v>28</v>
      </c>
      <c r="L60" s="350">
        <f>令和元年度累計!L60+平成３０年度末!L60</f>
        <v>1296</v>
      </c>
      <c r="M60" s="350">
        <f>令和元年度累計!M60+平成３０年度末!M60</f>
        <v>41292</v>
      </c>
      <c r="N60" s="351">
        <f>令和元年度累計!N60+平成３０年度末!N60</f>
        <v>42616</v>
      </c>
      <c r="O60" s="352">
        <f>令和元年度累計!O60+平成３０年度末!O60</f>
        <v>48</v>
      </c>
      <c r="P60" s="350">
        <f>令和元年度累計!P60+平成３０年度末!P60</f>
        <v>1017</v>
      </c>
      <c r="Q60" s="350">
        <f>令和元年度累計!Q60+平成３０年度末!Q60</f>
        <v>13707</v>
      </c>
      <c r="R60" s="351">
        <f>令和元年度累計!R60+平成３０年度末!R60</f>
        <v>14772</v>
      </c>
      <c r="S60" s="353">
        <f>令和元年度累計!S60+平成３０年度末!S60</f>
        <v>70</v>
      </c>
      <c r="T60" s="354">
        <f>令和元年度累計!T60+平成３０年度末!T60</f>
        <v>159158</v>
      </c>
      <c r="U60" s="349"/>
      <c r="V60" s="124" t="s">
        <v>80</v>
      </c>
      <c r="W60" s="757">
        <f>令和元年度累計!W60+平成３０年度末!W60</f>
        <v>1152</v>
      </c>
      <c r="X60" s="758">
        <f>令和元年度累計!X60+平成３０年度末!X60</f>
        <v>74</v>
      </c>
      <c r="Y60" s="758">
        <f>令和元年度累計!Y60+平成３０年度末!Y60</f>
        <v>58</v>
      </c>
      <c r="Z60" s="759">
        <f>令和元年度累計!Z60+平成３０年度末!Z60</f>
        <v>23</v>
      </c>
      <c r="AA60" s="760">
        <f>令和元年度累計!AA60</f>
        <v>65</v>
      </c>
      <c r="AB60" s="758">
        <f>令和元年度累計!AB60</f>
        <v>4</v>
      </c>
      <c r="AC60" s="758">
        <f>令和元年度累計!AC60</f>
        <v>0</v>
      </c>
      <c r="AD60" s="759">
        <f>令和元年度累計!AD60</f>
        <v>2</v>
      </c>
      <c r="AE60" s="760">
        <f>令和元年度累計!AE60+平成３０年度末!AA60</f>
        <v>249</v>
      </c>
      <c r="AF60" s="758">
        <f>令和元年度累計!AF60+平成３０年度末!AB60</f>
        <v>5</v>
      </c>
      <c r="AG60" s="758">
        <f>令和元年度累計!AG60+平成３０年度末!AC60</f>
        <v>1</v>
      </c>
      <c r="AH60" s="759">
        <f>令和元年度累計!AH60+平成３０年度末!AD60</f>
        <v>82</v>
      </c>
      <c r="AI60" s="761">
        <f>令和元年度累計!AI60</f>
        <v>14</v>
      </c>
      <c r="AJ60" s="758">
        <f>令和元年度累計!AJ60</f>
        <v>1</v>
      </c>
      <c r="AK60" s="758">
        <f>令和元年度累計!AK60</f>
        <v>0</v>
      </c>
      <c r="AL60" s="759">
        <f>令和元年度累計!AL60</f>
        <v>7</v>
      </c>
      <c r="AM60" s="760">
        <f>令和元年度累計!AM60+平成３０年度末!AE60</f>
        <v>337</v>
      </c>
      <c r="AN60" s="762">
        <f>令和元年度累計!AN60+平成３０年度末!AF60</f>
        <v>15</v>
      </c>
      <c r="AO60" s="762">
        <f>令和元年度累計!AO60+平成３０年度末!AG60</f>
        <v>26</v>
      </c>
      <c r="AP60" s="759">
        <f>令和元年度累計!AP60+平成３０年度末!AH60</f>
        <v>40</v>
      </c>
      <c r="AQ60" s="761">
        <f>令和元年度累計!AQ60</f>
        <v>25</v>
      </c>
      <c r="AR60" s="758">
        <f>令和元年度累計!AR60</f>
        <v>0</v>
      </c>
      <c r="AS60" s="758">
        <f>令和元年度累計!AS60</f>
        <v>0</v>
      </c>
      <c r="AT60" s="759">
        <f>令和元年度累計!AT60</f>
        <v>1</v>
      </c>
      <c r="AU60" s="760">
        <f>令和元年度累計!AU60+平成３０年度末!AI60</f>
        <v>185</v>
      </c>
      <c r="AV60" s="758">
        <f>令和元年度累計!AV60+平成３０年度末!AJ60</f>
        <v>7</v>
      </c>
      <c r="AW60" s="758">
        <f>令和元年度累計!AW60+平成３０年度末!AK60</f>
        <v>9</v>
      </c>
      <c r="AX60" s="759">
        <f>令和元年度累計!AX60+平成３０年度末!AL60</f>
        <v>3</v>
      </c>
      <c r="AY60" s="760">
        <f>令和元年度累計!AY60</f>
        <v>7</v>
      </c>
      <c r="AZ60" s="758">
        <f>令和元年度累計!AZ60</f>
        <v>1</v>
      </c>
      <c r="BA60" s="758">
        <f>令和元年度累計!BA60</f>
        <v>0</v>
      </c>
      <c r="BB60" s="759">
        <f>令和元年度累計!BB60</f>
        <v>0</v>
      </c>
      <c r="BC60" s="763">
        <f>令和元年度累計!BC60+平成３０年度末!AM60</f>
        <v>1923</v>
      </c>
      <c r="BD60" s="764">
        <f>令和元年度累計!BD60+平成３０年度末!AN60</f>
        <v>101</v>
      </c>
      <c r="BE60" s="764">
        <f>令和元年度累計!BE60+平成３０年度末!AO60</f>
        <v>94</v>
      </c>
      <c r="BF60" s="765">
        <f>令和元年度累計!BF60+平成３０年度末!AP60</f>
        <v>148</v>
      </c>
      <c r="BG60" s="134"/>
      <c r="BH60" s="290">
        <f>令和元年度累計!BH60+平成３０年度末!AR60</f>
        <v>1289</v>
      </c>
      <c r="BI60" s="291">
        <f>令和元年度累計!BI60+平成３０年度末!AS60</f>
        <v>47</v>
      </c>
      <c r="BJ60" s="291">
        <f>令和元年度累計!BJ60+平成３０年度末!AT60</f>
        <v>27</v>
      </c>
      <c r="BK60" s="707">
        <f>令和元年度累計!BK60+平成３０年度末!AU60</f>
        <v>96</v>
      </c>
      <c r="BL60" s="161"/>
    </row>
    <row r="61" spans="2:64" s="292" customFormat="1" ht="17.25" customHeight="1">
      <c r="B61" s="125" t="s">
        <v>81</v>
      </c>
      <c r="C61" s="350">
        <f>令和元年度累計!C61+平成３０年度末!C61</f>
        <v>0</v>
      </c>
      <c r="D61" s="350">
        <f>令和元年度累計!D61+平成３０年度末!D61</f>
        <v>12435</v>
      </c>
      <c r="E61" s="350">
        <f>令和元年度累計!E61+平成３０年度末!E61</f>
        <v>57422</v>
      </c>
      <c r="F61" s="351">
        <f>令和元年度累計!F61+平成３０年度末!F61</f>
        <v>69857</v>
      </c>
      <c r="G61" s="352">
        <f>令和元年度累計!G61+平成３０年度末!G61</f>
        <v>0</v>
      </c>
      <c r="H61" s="350">
        <f>令和元年度累計!H61+平成３０年度末!H61</f>
        <v>1484</v>
      </c>
      <c r="I61" s="350">
        <f>令和元年度累計!I61+平成３０年度末!I61</f>
        <v>6958</v>
      </c>
      <c r="J61" s="351">
        <f>令和元年度累計!J61+平成３０年度末!J61</f>
        <v>8442</v>
      </c>
      <c r="K61" s="352">
        <f>令和元年度累計!K61+平成３０年度末!K61</f>
        <v>0</v>
      </c>
      <c r="L61" s="350">
        <f>令和元年度累計!L61+平成３０年度末!L61</f>
        <v>2954</v>
      </c>
      <c r="M61" s="350">
        <f>令和元年度累計!M61+平成３０年度末!M61</f>
        <v>15617</v>
      </c>
      <c r="N61" s="351">
        <f>令和元年度累計!N61+平成３０年度末!N61</f>
        <v>18571</v>
      </c>
      <c r="O61" s="352">
        <f>令和元年度累計!O61+平成３０年度末!O61</f>
        <v>0</v>
      </c>
      <c r="P61" s="350">
        <f>令和元年度累計!P61+平成３０年度末!P61</f>
        <v>4847</v>
      </c>
      <c r="Q61" s="350">
        <f>令和元年度累計!Q61+平成３０年度末!Q61</f>
        <v>9375</v>
      </c>
      <c r="R61" s="351">
        <f>令和元年度累計!R61+平成３０年度末!R61</f>
        <v>14222</v>
      </c>
      <c r="S61" s="353">
        <f>令和元年度累計!S61+平成３０年度末!S61</f>
        <v>30</v>
      </c>
      <c r="T61" s="354">
        <f>令和元年度累計!T61+平成３０年度末!T61</f>
        <v>111122</v>
      </c>
      <c r="U61" s="349"/>
      <c r="V61" s="124" t="s">
        <v>81</v>
      </c>
      <c r="W61" s="757">
        <f>令和元年度累計!W61+平成３０年度末!W61</f>
        <v>1888</v>
      </c>
      <c r="X61" s="758">
        <f>令和元年度累計!X61+平成３０年度末!X61</f>
        <v>258</v>
      </c>
      <c r="Y61" s="758">
        <f>令和元年度累計!Y61+平成３０年度末!Y61</f>
        <v>106</v>
      </c>
      <c r="Z61" s="759">
        <f>令和元年度累計!Z61+平成３０年度末!Z61</f>
        <v>18</v>
      </c>
      <c r="AA61" s="760">
        <f>令和元年度累計!AA61</f>
        <v>0</v>
      </c>
      <c r="AB61" s="758">
        <f>令和元年度累計!AB61</f>
        <v>0</v>
      </c>
      <c r="AC61" s="758">
        <f>令和元年度累計!AC61</f>
        <v>0</v>
      </c>
      <c r="AD61" s="759">
        <f>令和元年度累計!AD61</f>
        <v>0</v>
      </c>
      <c r="AE61" s="760">
        <f>令和元年度累計!AE61+平成３０年度末!AA61</f>
        <v>218</v>
      </c>
      <c r="AF61" s="758">
        <f>令和元年度累計!AF61+平成３０年度末!AB61</f>
        <v>15</v>
      </c>
      <c r="AG61" s="758">
        <f>令和元年度累計!AG61+平成３０年度末!AC61</f>
        <v>3</v>
      </c>
      <c r="AH61" s="759">
        <f>令和元年度累計!AH61+平成３０年度末!AD61</f>
        <v>35</v>
      </c>
      <c r="AI61" s="761">
        <f>令和元年度累計!AI61</f>
        <v>0</v>
      </c>
      <c r="AJ61" s="758">
        <f>令和元年度累計!AJ61</f>
        <v>0</v>
      </c>
      <c r="AK61" s="758">
        <f>令和元年度累計!AK61</f>
        <v>0</v>
      </c>
      <c r="AL61" s="759">
        <f>令和元年度累計!AL61</f>
        <v>0</v>
      </c>
      <c r="AM61" s="760">
        <f>令和元年度累計!AM61+平成３０年度末!AE61</f>
        <v>525</v>
      </c>
      <c r="AN61" s="762">
        <f>令和元年度累計!AN61+平成３０年度末!AF61</f>
        <v>29</v>
      </c>
      <c r="AO61" s="762">
        <f>令和元年度累計!AO61+平成３０年度末!AG61</f>
        <v>69</v>
      </c>
      <c r="AP61" s="759">
        <f>令和元年度累計!AP61+平成３０年度末!AH61</f>
        <v>68</v>
      </c>
      <c r="AQ61" s="761">
        <f>令和元年度累計!AQ61</f>
        <v>0</v>
      </c>
      <c r="AR61" s="758">
        <f>令和元年度累計!AR61</f>
        <v>0</v>
      </c>
      <c r="AS61" s="758">
        <f>令和元年度累計!AS61</f>
        <v>0</v>
      </c>
      <c r="AT61" s="759">
        <f>令和元年度累計!AT61</f>
        <v>0</v>
      </c>
      <c r="AU61" s="760">
        <f>令和元年度累計!AU61+平成３０年度末!AI61</f>
        <v>295</v>
      </c>
      <c r="AV61" s="758">
        <f>令和元年度累計!AV61+平成３０年度末!AJ61</f>
        <v>46</v>
      </c>
      <c r="AW61" s="758">
        <f>令和元年度累計!AW61+平成３０年度末!AK61</f>
        <v>34</v>
      </c>
      <c r="AX61" s="759">
        <f>令和元年度累計!AX61+平成３０年度末!AL61</f>
        <v>8</v>
      </c>
      <c r="AY61" s="760">
        <f>令和元年度累計!AY61</f>
        <v>0</v>
      </c>
      <c r="AZ61" s="758">
        <f>令和元年度累計!AZ61</f>
        <v>0</v>
      </c>
      <c r="BA61" s="758">
        <f>令和元年度累計!BA61</f>
        <v>0</v>
      </c>
      <c r="BB61" s="759">
        <f>令和元年度累計!BB61</f>
        <v>0</v>
      </c>
      <c r="BC61" s="763">
        <f>令和元年度累計!BC61+平成３０年度末!AM61</f>
        <v>2926</v>
      </c>
      <c r="BD61" s="764">
        <f>令和元年度累計!BD61+平成３０年度末!AN61</f>
        <v>348</v>
      </c>
      <c r="BE61" s="764">
        <f>令和元年度累計!BE61+平成３０年度末!AO61</f>
        <v>212</v>
      </c>
      <c r="BF61" s="765">
        <f>令和元年度累計!BF61+平成３０年度末!AP61</f>
        <v>129</v>
      </c>
      <c r="BG61" s="134"/>
      <c r="BH61" s="290">
        <f>令和元年度累計!BH61+平成３０年度末!AR61</f>
        <v>1484</v>
      </c>
      <c r="BI61" s="291">
        <f>令和元年度累計!BI61+平成３０年度末!AS61</f>
        <v>124</v>
      </c>
      <c r="BJ61" s="291">
        <f>令和元年度累計!BJ61+平成３０年度末!AT61</f>
        <v>90</v>
      </c>
      <c r="BK61" s="707">
        <f>令和元年度累計!BK61+平成３０年度末!AU61</f>
        <v>45</v>
      </c>
      <c r="BL61" s="161"/>
    </row>
    <row r="62" spans="2:64" s="292" customFormat="1" ht="17.25" customHeight="1">
      <c r="B62" s="125" t="s">
        <v>114</v>
      </c>
      <c r="C62" s="350">
        <f>令和元年度累計!C62+平成３０年度末!C62</f>
        <v>339</v>
      </c>
      <c r="D62" s="350">
        <f>令和元年度累計!D62+平成３０年度末!D62</f>
        <v>617</v>
      </c>
      <c r="E62" s="350">
        <f>令和元年度累計!E62+平成３０年度末!E62</f>
        <v>14602</v>
      </c>
      <c r="F62" s="351">
        <f>令和元年度累計!F62+平成３０年度末!F62</f>
        <v>15558</v>
      </c>
      <c r="G62" s="352">
        <f>令和元年度累計!G62+平成３０年度末!G62</f>
        <v>55</v>
      </c>
      <c r="H62" s="350">
        <f>令和元年度累計!H62+平成３０年度末!H62</f>
        <v>88</v>
      </c>
      <c r="I62" s="350">
        <f>令和元年度累計!I62+平成３０年度末!I62</f>
        <v>5174</v>
      </c>
      <c r="J62" s="351">
        <f>令和元年度累計!J62+平成３０年度末!J62</f>
        <v>5317</v>
      </c>
      <c r="K62" s="352">
        <f>令和元年度累計!K62+平成３０年度末!K62</f>
        <v>184</v>
      </c>
      <c r="L62" s="350">
        <f>令和元年度累計!L62+平成３０年度末!L62</f>
        <v>255</v>
      </c>
      <c r="M62" s="350">
        <f>令和元年度累計!M62+平成３０年度末!M62</f>
        <v>16004</v>
      </c>
      <c r="N62" s="351">
        <f>令和元年度累計!N62+平成３０年度末!N62</f>
        <v>16443</v>
      </c>
      <c r="O62" s="352">
        <f>令和元年度累計!O62+平成３０年度末!O62</f>
        <v>90</v>
      </c>
      <c r="P62" s="350">
        <f>令和元年度累計!P62+平成３０年度末!P62</f>
        <v>67</v>
      </c>
      <c r="Q62" s="350">
        <f>令和元年度累計!Q62+平成３０年度末!Q62</f>
        <v>1374</v>
      </c>
      <c r="R62" s="351">
        <f>令和元年度累計!R62+平成３０年度末!R62</f>
        <v>1531</v>
      </c>
      <c r="S62" s="353">
        <f>令和元年度累計!S62+平成３０年度末!S62</f>
        <v>10</v>
      </c>
      <c r="T62" s="354">
        <f>令和元年度累計!T62+平成３０年度末!T62</f>
        <v>38859</v>
      </c>
      <c r="U62" s="349"/>
      <c r="V62" s="124" t="s">
        <v>114</v>
      </c>
      <c r="W62" s="757">
        <f>令和元年度累計!W62+平成３０年度末!W62</f>
        <v>137</v>
      </c>
      <c r="X62" s="758">
        <f>令和元年度累計!X62+平成３０年度末!X62</f>
        <v>6</v>
      </c>
      <c r="Y62" s="758">
        <f>令和元年度累計!Y62+平成３０年度末!Y62</f>
        <v>2</v>
      </c>
      <c r="Z62" s="759">
        <f>令和元年度累計!Z62+平成３０年度末!Z62</f>
        <v>5</v>
      </c>
      <c r="AA62" s="760">
        <f>令和元年度累計!AA62</f>
        <v>15</v>
      </c>
      <c r="AB62" s="758">
        <f>令和元年度累計!AB62</f>
        <v>1</v>
      </c>
      <c r="AC62" s="758">
        <f>令和元年度累計!AC62</f>
        <v>0</v>
      </c>
      <c r="AD62" s="759">
        <f>令和元年度累計!AD62</f>
        <v>0</v>
      </c>
      <c r="AE62" s="760">
        <f>令和元年度累計!AE62+平成３０年度末!AA62</f>
        <v>22</v>
      </c>
      <c r="AF62" s="758">
        <f>令和元年度累計!AF62+平成３０年度末!AB62</f>
        <v>4</v>
      </c>
      <c r="AG62" s="758">
        <f>令和元年度累計!AG62+平成３０年度末!AC62</f>
        <v>0</v>
      </c>
      <c r="AH62" s="759">
        <f>令和元年度累計!AH62+平成３０年度末!AD62</f>
        <v>7</v>
      </c>
      <c r="AI62" s="761">
        <f>令和元年度累計!AI62</f>
        <v>4</v>
      </c>
      <c r="AJ62" s="758">
        <f>令和元年度累計!AJ62</f>
        <v>1</v>
      </c>
      <c r="AK62" s="758">
        <f>令和元年度累計!AK62</f>
        <v>0</v>
      </c>
      <c r="AL62" s="759">
        <f>令和元年度累計!AL62</f>
        <v>2</v>
      </c>
      <c r="AM62" s="760">
        <f>令和元年度累計!AM62+平成３０年度末!AE62</f>
        <v>80</v>
      </c>
      <c r="AN62" s="762">
        <f>令和元年度累計!AN62+平成３０年度末!AF62</f>
        <v>6</v>
      </c>
      <c r="AO62" s="762">
        <f>令和元年度累計!AO62+平成３０年度末!AG62</f>
        <v>0</v>
      </c>
      <c r="AP62" s="759">
        <f>令和元年度累計!AP62+平成３０年度末!AH62</f>
        <v>11</v>
      </c>
      <c r="AQ62" s="761">
        <f>令和元年度累計!AQ62</f>
        <v>7</v>
      </c>
      <c r="AR62" s="758">
        <f>令和元年度累計!AR62</f>
        <v>0</v>
      </c>
      <c r="AS62" s="758">
        <f>令和元年度累計!AS62</f>
        <v>0</v>
      </c>
      <c r="AT62" s="759">
        <f>令和元年度累計!AT62</f>
        <v>1</v>
      </c>
      <c r="AU62" s="760">
        <f>令和元年度累計!AU62+平成３０年度末!AI62</f>
        <v>11</v>
      </c>
      <c r="AV62" s="758">
        <f>令和元年度累計!AV62+平成３０年度末!AJ62</f>
        <v>1</v>
      </c>
      <c r="AW62" s="758">
        <f>令和元年度累計!AW62+平成３０年度末!AK62</f>
        <v>0</v>
      </c>
      <c r="AX62" s="759">
        <f>令和元年度累計!AX62+平成３０年度末!AL62</f>
        <v>1</v>
      </c>
      <c r="AY62" s="760">
        <f>令和元年度累計!AY62</f>
        <v>1</v>
      </c>
      <c r="AZ62" s="758">
        <f>令和元年度累計!AZ62</f>
        <v>0</v>
      </c>
      <c r="BA62" s="758">
        <f>令和元年度累計!BA62</f>
        <v>0</v>
      </c>
      <c r="BB62" s="759">
        <f>令和元年度累計!BB62</f>
        <v>0</v>
      </c>
      <c r="BC62" s="763">
        <f>令和元年度累計!BC62+平成３０年度末!AM62</f>
        <v>250</v>
      </c>
      <c r="BD62" s="764">
        <f>令和元年度累計!BD62+平成３０年度末!AN62</f>
        <v>17</v>
      </c>
      <c r="BE62" s="764">
        <f>令和元年度累計!BE62+平成３０年度末!AO62</f>
        <v>2</v>
      </c>
      <c r="BF62" s="765">
        <f>令和元年度累計!BF62+平成３０年度末!AP62</f>
        <v>24</v>
      </c>
      <c r="BG62" s="134"/>
      <c r="BH62" s="290">
        <f>令和元年度累計!BH62+平成３０年度末!AR62</f>
        <v>151</v>
      </c>
      <c r="BI62" s="291">
        <f>令和元年度累計!BI62+平成３０年度末!AS62</f>
        <v>10</v>
      </c>
      <c r="BJ62" s="291">
        <f>令和元年度累計!BJ62+平成３０年度末!AT62</f>
        <v>1</v>
      </c>
      <c r="BK62" s="707">
        <f>令和元年度累計!BK62+平成３０年度末!AU62</f>
        <v>13</v>
      </c>
      <c r="BL62" s="161"/>
    </row>
    <row r="63" spans="2:64" s="292" customFormat="1" ht="17.25" customHeight="1">
      <c r="B63" s="125" t="s">
        <v>112</v>
      </c>
      <c r="C63" s="350">
        <f>令和元年度累計!C63+平成３０年度末!C63</f>
        <v>1687</v>
      </c>
      <c r="D63" s="350">
        <f>令和元年度累計!D63+平成３０年度末!D63</f>
        <v>1152</v>
      </c>
      <c r="E63" s="350">
        <f>令和元年度累計!E63+平成３０年度末!E63</f>
        <v>70120</v>
      </c>
      <c r="F63" s="351">
        <f>令和元年度累計!F63+平成３０年度末!F63</f>
        <v>72959</v>
      </c>
      <c r="G63" s="352">
        <f>令和元年度累計!G63+平成３０年度末!G63</f>
        <v>492</v>
      </c>
      <c r="H63" s="350">
        <f>令和元年度累計!H63+平成３０年度末!H63</f>
        <v>283</v>
      </c>
      <c r="I63" s="350">
        <f>令和元年度累計!I63+平成３０年度末!I63</f>
        <v>45435</v>
      </c>
      <c r="J63" s="351">
        <f>令和元年度累計!J63+平成３０年度末!J63</f>
        <v>46210</v>
      </c>
      <c r="K63" s="352">
        <f>令和元年度累計!K63+平成３０年度末!K63</f>
        <v>1095</v>
      </c>
      <c r="L63" s="350">
        <f>令和元年度累計!L63+平成３０年度末!L63</f>
        <v>515</v>
      </c>
      <c r="M63" s="350">
        <f>令和元年度累計!M63+平成３０年度末!M63</f>
        <v>47067</v>
      </c>
      <c r="N63" s="351">
        <f>令和元年度累計!N63+平成３０年度末!N63</f>
        <v>48677</v>
      </c>
      <c r="O63" s="352">
        <f>令和元年度累計!O63+平成３０年度末!O63</f>
        <v>1798</v>
      </c>
      <c r="P63" s="350">
        <f>令和元年度累計!P63+平成３０年度末!P63</f>
        <v>625</v>
      </c>
      <c r="Q63" s="350">
        <f>令和元年度累計!Q63+平成３０年度末!Q63</f>
        <v>1087</v>
      </c>
      <c r="R63" s="351">
        <f>令和元年度累計!R63+平成３０年度末!R63</f>
        <v>3510</v>
      </c>
      <c r="S63" s="353">
        <f>令和元年度累計!S63+平成３０年度末!S63</f>
        <v>720</v>
      </c>
      <c r="T63" s="354">
        <f>令和元年度累計!T63+平成３０年度末!T63</f>
        <v>172076</v>
      </c>
      <c r="U63" s="349"/>
      <c r="V63" s="124" t="s">
        <v>112</v>
      </c>
      <c r="W63" s="757">
        <f>令和元年度累計!W63+平成３０年度末!W63</f>
        <v>469</v>
      </c>
      <c r="X63" s="758">
        <f>令和元年度累計!X63+平成３０年度末!X63</f>
        <v>65</v>
      </c>
      <c r="Y63" s="758">
        <f>令和元年度累計!Y63+平成３０年度末!Y63</f>
        <v>9</v>
      </c>
      <c r="Z63" s="759">
        <f>令和元年度累計!Z63+平成３０年度末!Z63</f>
        <v>9</v>
      </c>
      <c r="AA63" s="760">
        <f>令和元年度累計!AA63</f>
        <v>13</v>
      </c>
      <c r="AB63" s="758">
        <f>令和元年度累計!AB63</f>
        <v>4</v>
      </c>
      <c r="AC63" s="758">
        <f>令和元年度累計!AC63</f>
        <v>1</v>
      </c>
      <c r="AD63" s="759">
        <f>令和元年度累計!AD63</f>
        <v>0</v>
      </c>
      <c r="AE63" s="760">
        <f>令和元年度累計!AE63+平成３０年度末!AA63</f>
        <v>150</v>
      </c>
      <c r="AF63" s="758">
        <f>令和元年度累計!AF63+平成３０年度末!AB63</f>
        <v>16</v>
      </c>
      <c r="AG63" s="758">
        <f>令和元年度累計!AG63+平成３０年度末!AC63</f>
        <v>2</v>
      </c>
      <c r="AH63" s="759">
        <f>令和元年度累計!AH63+平成３０年度末!AD63</f>
        <v>15</v>
      </c>
      <c r="AI63" s="761">
        <f>令和元年度累計!AI63</f>
        <v>5</v>
      </c>
      <c r="AJ63" s="758">
        <f>令和元年度累計!AJ63</f>
        <v>0</v>
      </c>
      <c r="AK63" s="758">
        <f>令和元年度累計!AK63</f>
        <v>0</v>
      </c>
      <c r="AL63" s="759">
        <f>令和元年度累計!AL63</f>
        <v>2</v>
      </c>
      <c r="AM63" s="760">
        <f>令和元年度累計!AM63+平成３０年度末!AE63</f>
        <v>184</v>
      </c>
      <c r="AN63" s="762">
        <f>令和元年度累計!AN63+平成３０年度末!AF63</f>
        <v>15</v>
      </c>
      <c r="AO63" s="762">
        <f>令和元年度累計!AO63+平成３０年度末!AG63</f>
        <v>12</v>
      </c>
      <c r="AP63" s="759">
        <f>令和元年度累計!AP63+平成３０年度末!AH63</f>
        <v>2</v>
      </c>
      <c r="AQ63" s="761">
        <f>令和元年度累計!AQ63</f>
        <v>9</v>
      </c>
      <c r="AR63" s="758">
        <f>令和元年度累計!AR63</f>
        <v>1</v>
      </c>
      <c r="AS63" s="758">
        <f>令和元年度累計!AS63</f>
        <v>0</v>
      </c>
      <c r="AT63" s="759">
        <f>令和元年度累計!AT63</f>
        <v>0</v>
      </c>
      <c r="AU63" s="760">
        <f>令和元年度累計!AU63+平成３０年度末!AI63</f>
        <v>0</v>
      </c>
      <c r="AV63" s="758">
        <f>令和元年度累計!AV63+平成３０年度末!AJ63</f>
        <v>0</v>
      </c>
      <c r="AW63" s="758">
        <f>令和元年度累計!AW63+平成３０年度末!AK63</f>
        <v>0</v>
      </c>
      <c r="AX63" s="759">
        <f>令和元年度累計!AX63+平成３０年度末!AL63</f>
        <v>0</v>
      </c>
      <c r="AY63" s="760">
        <f>令和元年度累計!AY63</f>
        <v>0</v>
      </c>
      <c r="AZ63" s="758">
        <f>令和元年度累計!AZ63</f>
        <v>0</v>
      </c>
      <c r="BA63" s="758">
        <f>令和元年度累計!BA63</f>
        <v>0</v>
      </c>
      <c r="BB63" s="759">
        <f>令和元年度累計!BB63</f>
        <v>0</v>
      </c>
      <c r="BC63" s="763">
        <f>令和元年度累計!BC63+平成３０年度末!AM63</f>
        <v>803</v>
      </c>
      <c r="BD63" s="764">
        <f>令和元年度累計!BD63+平成３０年度末!AN63</f>
        <v>96</v>
      </c>
      <c r="BE63" s="764">
        <f>令和元年度累計!BE63+平成３０年度末!AO63</f>
        <v>23</v>
      </c>
      <c r="BF63" s="765">
        <f>令和元年度累計!BF63+平成３０年度末!AP63</f>
        <v>26</v>
      </c>
      <c r="BG63" s="134"/>
      <c r="BH63" s="290">
        <f>令和元年度累計!BH63+平成３０年度末!AR63</f>
        <v>410</v>
      </c>
      <c r="BI63" s="291">
        <f>令和元年度累計!BI63+平成３０年度末!AS63</f>
        <v>23</v>
      </c>
      <c r="BJ63" s="291">
        <f>令和元年度累計!BJ63+平成３０年度末!AT63</f>
        <v>8</v>
      </c>
      <c r="BK63" s="707">
        <f>令和元年度累計!BK63+平成３０年度末!AU63</f>
        <v>4</v>
      </c>
      <c r="BL63" s="161"/>
    </row>
    <row r="64" spans="2:64" s="292" customFormat="1" ht="17.25" customHeight="1">
      <c r="B64" s="125" t="s">
        <v>108</v>
      </c>
      <c r="C64" s="350">
        <f>令和元年度累計!C64+平成３０年度末!C64</f>
        <v>15691</v>
      </c>
      <c r="D64" s="350">
        <f>令和元年度累計!D64+平成３０年度末!D64</f>
        <v>898</v>
      </c>
      <c r="E64" s="350">
        <f>令和元年度累計!E64+平成３０年度末!E64</f>
        <v>299</v>
      </c>
      <c r="F64" s="351">
        <f>令和元年度累計!F64+平成３０年度末!F64</f>
        <v>16888</v>
      </c>
      <c r="G64" s="352">
        <f>令和元年度累計!G64+平成３０年度末!G64</f>
        <v>4856</v>
      </c>
      <c r="H64" s="350">
        <f>令和元年度累計!H64+平成３０年度末!H64</f>
        <v>279</v>
      </c>
      <c r="I64" s="350">
        <f>令和元年度累計!I64+平成３０年度末!I64</f>
        <v>104</v>
      </c>
      <c r="J64" s="351">
        <f>令和元年度累計!J64+平成３０年度末!J64</f>
        <v>5239</v>
      </c>
      <c r="K64" s="352">
        <f>令和元年度累計!K64+平成３０年度末!K64</f>
        <v>8257</v>
      </c>
      <c r="L64" s="350">
        <f>令和元年度累計!L64+平成３０年度末!L64</f>
        <v>391</v>
      </c>
      <c r="M64" s="350">
        <f>令和元年度累計!M64+平成３０年度末!M64</f>
        <v>106</v>
      </c>
      <c r="N64" s="351">
        <f>令和元年度累計!N64+平成３０年度末!N64</f>
        <v>8754</v>
      </c>
      <c r="O64" s="352">
        <f>令和元年度累計!O64+平成３０年度末!O64</f>
        <v>7863</v>
      </c>
      <c r="P64" s="350">
        <f>令和元年度累計!P64+平成３０年度末!P64</f>
        <v>716</v>
      </c>
      <c r="Q64" s="350">
        <f>令和元年度累計!Q64+平成３０年度末!Q64</f>
        <v>191</v>
      </c>
      <c r="R64" s="351">
        <f>令和元年度累計!R64+平成３０年度末!R64</f>
        <v>8770</v>
      </c>
      <c r="S64" s="353">
        <f>令和元年度累計!S64+平成３０年度末!S64</f>
        <v>99335</v>
      </c>
      <c r="T64" s="354">
        <f>令和元年度累計!T64+平成３０年度末!T64</f>
        <v>138986</v>
      </c>
      <c r="U64" s="349"/>
      <c r="V64" s="124" t="s">
        <v>108</v>
      </c>
      <c r="W64" s="757">
        <f>令和元年度累計!W64+平成３０年度末!W64</f>
        <v>502</v>
      </c>
      <c r="X64" s="758">
        <f>令和元年度累計!X64+平成３０年度末!X64</f>
        <v>41</v>
      </c>
      <c r="Y64" s="758">
        <f>令和元年度累計!Y64+平成３０年度末!Y64</f>
        <v>14</v>
      </c>
      <c r="Z64" s="759">
        <f>令和元年度累計!Z64+平成３０年度末!Z64</f>
        <v>89</v>
      </c>
      <c r="AA64" s="760">
        <f>令和元年度累計!AA64</f>
        <v>5</v>
      </c>
      <c r="AB64" s="758">
        <f>令和元年度累計!AB64</f>
        <v>1</v>
      </c>
      <c r="AC64" s="758">
        <f>令和元年度累計!AC64</f>
        <v>0</v>
      </c>
      <c r="AD64" s="759">
        <f>令和元年度累計!AD64</f>
        <v>1</v>
      </c>
      <c r="AE64" s="760">
        <f>令和元年度累計!AE64+平成３０年度末!AA64</f>
        <v>110</v>
      </c>
      <c r="AF64" s="758">
        <f>令和元年度累計!AF64+平成３０年度末!AB64</f>
        <v>6</v>
      </c>
      <c r="AG64" s="758">
        <f>令和元年度累計!AG64+平成３０年度末!AC64</f>
        <v>2</v>
      </c>
      <c r="AH64" s="759">
        <f>令和元年度累計!AH64+平成３０年度末!AD64</f>
        <v>16</v>
      </c>
      <c r="AI64" s="761">
        <f>令和元年度累計!AI64</f>
        <v>3</v>
      </c>
      <c r="AJ64" s="758">
        <f>令和元年度累計!AJ64</f>
        <v>0</v>
      </c>
      <c r="AK64" s="758">
        <f>令和元年度累計!AK64</f>
        <v>0</v>
      </c>
      <c r="AL64" s="759">
        <f>令和元年度累計!AL64</f>
        <v>1</v>
      </c>
      <c r="AM64" s="760">
        <f>令和元年度累計!AM64+平成３０年度末!AE64</f>
        <v>240</v>
      </c>
      <c r="AN64" s="762">
        <f>令和元年度累計!AN64+平成３０年度末!AF64</f>
        <v>14</v>
      </c>
      <c r="AO64" s="762">
        <f>令和元年度累計!AO64+平成３０年度末!AG64</f>
        <v>45</v>
      </c>
      <c r="AP64" s="759">
        <f>令和元年度累計!AP64+平成３０年度末!AH64</f>
        <v>29</v>
      </c>
      <c r="AQ64" s="761">
        <f>令和元年度累計!AQ64</f>
        <v>12</v>
      </c>
      <c r="AR64" s="758">
        <f>令和元年度累計!AR64</f>
        <v>1</v>
      </c>
      <c r="AS64" s="758">
        <f>令和元年度累計!AS64</f>
        <v>2</v>
      </c>
      <c r="AT64" s="759">
        <f>令和元年度累計!AT64</f>
        <v>1</v>
      </c>
      <c r="AU64" s="760">
        <f>令和元年度累計!AU64+平成３０年度末!AI64</f>
        <v>363</v>
      </c>
      <c r="AV64" s="758">
        <f>令和元年度累計!AV64+平成３０年度末!AJ64</f>
        <v>26</v>
      </c>
      <c r="AW64" s="758">
        <f>令和元年度累計!AW64+平成３０年度末!AK64</f>
        <v>22</v>
      </c>
      <c r="AX64" s="759">
        <f>令和元年度累計!AX64+平成３０年度末!AL64</f>
        <v>10</v>
      </c>
      <c r="AY64" s="760">
        <f>令和元年度累計!AY64</f>
        <v>7</v>
      </c>
      <c r="AZ64" s="758">
        <f>令和元年度累計!AZ64</f>
        <v>0</v>
      </c>
      <c r="BA64" s="758">
        <f>令和元年度累計!BA64</f>
        <v>1</v>
      </c>
      <c r="BB64" s="759">
        <f>令和元年度累計!BB64</f>
        <v>0</v>
      </c>
      <c r="BC64" s="763">
        <f>令和元年度累計!BC64+平成３０年度末!AM64</f>
        <v>1215</v>
      </c>
      <c r="BD64" s="764">
        <f>令和元年度累計!BD64+平成３０年度末!AN64</f>
        <v>87</v>
      </c>
      <c r="BE64" s="764">
        <f>令和元年度累計!BE64+平成３０年度末!AO64</f>
        <v>83</v>
      </c>
      <c r="BF64" s="765">
        <f>令和元年度累計!BF64+平成３０年度末!AP64</f>
        <v>144</v>
      </c>
      <c r="BG64" s="134"/>
      <c r="BH64" s="290">
        <f>令和元年度累計!BH64+平成３０年度末!AR64</f>
        <v>570</v>
      </c>
      <c r="BI64" s="291">
        <f>令和元年度累計!BI64+平成３０年度末!AS64</f>
        <v>25</v>
      </c>
      <c r="BJ64" s="291">
        <f>令和元年度累計!BJ64+平成３０年度末!AT64</f>
        <v>36</v>
      </c>
      <c r="BK64" s="707">
        <f>令和元年度累計!BK64+平成３０年度末!AU64</f>
        <v>75</v>
      </c>
      <c r="BL64" s="161"/>
    </row>
    <row r="65" spans="2:64" s="292" customFormat="1" ht="17.25" customHeight="1">
      <c r="B65" s="125" t="s">
        <v>113</v>
      </c>
      <c r="C65" s="350">
        <f>令和元年度累計!C65+平成３０年度末!C65</f>
        <v>1772</v>
      </c>
      <c r="D65" s="350">
        <f>令和元年度累計!D65+平成３０年度末!D65</f>
        <v>1411</v>
      </c>
      <c r="E65" s="350">
        <f>令和元年度累計!E65+平成３０年度末!E65</f>
        <v>908</v>
      </c>
      <c r="F65" s="351">
        <f>令和元年度累計!F65+平成３０年度末!F65</f>
        <v>4091</v>
      </c>
      <c r="G65" s="352">
        <f>令和元年度累計!G65+平成３０年度末!G65</f>
        <v>366</v>
      </c>
      <c r="H65" s="350">
        <f>令和元年度累計!H65+平成３０年度末!H65</f>
        <v>294</v>
      </c>
      <c r="I65" s="350">
        <f>令和元年度累計!I65+平成３０年度末!I65</f>
        <v>181</v>
      </c>
      <c r="J65" s="351">
        <f>令和元年度累計!J65+平成３０年度末!J65</f>
        <v>841</v>
      </c>
      <c r="K65" s="352">
        <f>令和元年度累計!K65+平成３０年度末!K65</f>
        <v>809</v>
      </c>
      <c r="L65" s="350">
        <f>令和元年度累計!L65+平成３０年度末!L65</f>
        <v>656</v>
      </c>
      <c r="M65" s="350">
        <f>令和元年度累計!M65+平成３０年度末!M65</f>
        <v>562</v>
      </c>
      <c r="N65" s="351">
        <f>令和元年度累計!N65+平成３０年度末!N65</f>
        <v>2027</v>
      </c>
      <c r="O65" s="352">
        <f>令和元年度累計!O65+平成３０年度末!O65</f>
        <v>408</v>
      </c>
      <c r="P65" s="350">
        <f>令和元年度累計!P65+平成３０年度末!P65</f>
        <v>303</v>
      </c>
      <c r="Q65" s="350">
        <f>令和元年度累計!Q65+平成３０年度末!Q65</f>
        <v>259</v>
      </c>
      <c r="R65" s="351">
        <f>令和元年度累計!R65+平成３０年度末!R65</f>
        <v>970</v>
      </c>
      <c r="S65" s="353">
        <f>令和元年度累計!S65+平成３０年度末!S65</f>
        <v>36952</v>
      </c>
      <c r="T65" s="354">
        <f>令和元年度累計!T65+平成３０年度末!T65</f>
        <v>44881</v>
      </c>
      <c r="U65" s="349"/>
      <c r="V65" s="124" t="s">
        <v>113</v>
      </c>
      <c r="W65" s="757">
        <f>令和元年度累計!W65+平成３０年度末!W65</f>
        <v>475</v>
      </c>
      <c r="X65" s="758">
        <f>令和元年度累計!X65+平成３０年度末!X65</f>
        <v>171</v>
      </c>
      <c r="Y65" s="758">
        <f>令和元年度累計!Y65+平成３０年度末!Y65</f>
        <v>16</v>
      </c>
      <c r="Z65" s="759">
        <f>令和元年度累計!Z65+平成３０年度末!Z65</f>
        <v>39</v>
      </c>
      <c r="AA65" s="760">
        <f>令和元年度累計!AA65</f>
        <v>27</v>
      </c>
      <c r="AB65" s="758">
        <f>令和元年度累計!AB65</f>
        <v>1</v>
      </c>
      <c r="AC65" s="758">
        <f>令和元年度累計!AC65</f>
        <v>0</v>
      </c>
      <c r="AD65" s="759">
        <f>令和元年度累計!AD65</f>
        <v>3</v>
      </c>
      <c r="AE65" s="760">
        <f>令和元年度累計!AE65+平成３０年度末!AA65</f>
        <v>84</v>
      </c>
      <c r="AF65" s="758">
        <f>令和元年度累計!AF65+平成３０年度末!AB65</f>
        <v>8</v>
      </c>
      <c r="AG65" s="758">
        <f>令和元年度累計!AG65+平成３０年度末!AC65</f>
        <v>0</v>
      </c>
      <c r="AH65" s="759">
        <f>令和元年度累計!AH65+平成３０年度末!AD65</f>
        <v>7</v>
      </c>
      <c r="AI65" s="761">
        <f>令和元年度累計!AI65</f>
        <v>2</v>
      </c>
      <c r="AJ65" s="758">
        <f>令和元年度累計!AJ65</f>
        <v>0</v>
      </c>
      <c r="AK65" s="758">
        <f>令和元年度累計!AK65</f>
        <v>0</v>
      </c>
      <c r="AL65" s="759">
        <f>令和元年度累計!AL65</f>
        <v>0</v>
      </c>
      <c r="AM65" s="760">
        <f>令和元年度累計!AM65+平成３０年度末!AE65</f>
        <v>180</v>
      </c>
      <c r="AN65" s="762">
        <f>令和元年度累計!AN65+平成３０年度末!AF65</f>
        <v>19</v>
      </c>
      <c r="AO65" s="762">
        <f>令和元年度累計!AO65+平成３０年度末!AG65</f>
        <v>9</v>
      </c>
      <c r="AP65" s="759">
        <f>令和元年度累計!AP65+平成３０年度末!AH65</f>
        <v>2</v>
      </c>
      <c r="AQ65" s="761">
        <f>令和元年度累計!AQ65</f>
        <v>3</v>
      </c>
      <c r="AR65" s="758">
        <f>令和元年度累計!AR65</f>
        <v>0</v>
      </c>
      <c r="AS65" s="758">
        <f>令和元年度累計!AS65</f>
        <v>0</v>
      </c>
      <c r="AT65" s="759">
        <f>令和元年度累計!AT65</f>
        <v>0</v>
      </c>
      <c r="AU65" s="760">
        <f>令和元年度累計!AU65+平成３０年度末!AI65</f>
        <v>39</v>
      </c>
      <c r="AV65" s="758">
        <f>令和元年度累計!AV65+平成３０年度末!AJ65</f>
        <v>4</v>
      </c>
      <c r="AW65" s="758">
        <f>令和元年度累計!AW65+平成３０年度末!AK65</f>
        <v>2</v>
      </c>
      <c r="AX65" s="759">
        <f>令和元年度累計!AX65+平成３０年度末!AL65</f>
        <v>0</v>
      </c>
      <c r="AY65" s="760">
        <f>令和元年度累計!AY65</f>
        <v>0</v>
      </c>
      <c r="AZ65" s="758">
        <f>令和元年度累計!AZ65</f>
        <v>0</v>
      </c>
      <c r="BA65" s="758">
        <f>令和元年度累計!BA65</f>
        <v>0</v>
      </c>
      <c r="BB65" s="759">
        <f>令和元年度累計!BB65</f>
        <v>0</v>
      </c>
      <c r="BC65" s="763">
        <f>令和元年度累計!BC65+平成３０年度末!AM65</f>
        <v>778</v>
      </c>
      <c r="BD65" s="764">
        <f>令和元年度累計!BD65+平成３０年度末!AN65</f>
        <v>202</v>
      </c>
      <c r="BE65" s="764">
        <f>令和元年度累計!BE65+平成３０年度末!AO65</f>
        <v>27</v>
      </c>
      <c r="BF65" s="765">
        <f>令和元年度累計!BF65+平成３０年度末!AP65</f>
        <v>48</v>
      </c>
      <c r="BG65" s="134"/>
      <c r="BH65" s="290">
        <f>令和元年度累計!BH65+平成３０年度末!AR65</f>
        <v>372</v>
      </c>
      <c r="BI65" s="291">
        <f>令和元年度累計!BI65+平成３０年度末!AS65</f>
        <v>76</v>
      </c>
      <c r="BJ65" s="291">
        <f>令和元年度累計!BJ65+平成３０年度末!AT65</f>
        <v>10</v>
      </c>
      <c r="BK65" s="707">
        <f>令和元年度累計!BK65+平成３０年度末!AU65</f>
        <v>29</v>
      </c>
      <c r="BL65" s="161"/>
    </row>
    <row r="66" spans="2:64" s="292" customFormat="1" ht="17.25" customHeight="1">
      <c r="B66" s="125" t="s">
        <v>82</v>
      </c>
      <c r="C66" s="350">
        <f>令和元年度累計!C66+平成３０年度末!C66</f>
        <v>126</v>
      </c>
      <c r="D66" s="350">
        <f>令和元年度累計!D66+平成３０年度末!D66</f>
        <v>6378</v>
      </c>
      <c r="E66" s="350">
        <f>令和元年度累計!E66+平成３０年度末!E66</f>
        <v>103077</v>
      </c>
      <c r="F66" s="351">
        <f>令和元年度累計!F66+平成３０年度末!F66</f>
        <v>109581</v>
      </c>
      <c r="G66" s="352">
        <f>令和元年度累計!G66+平成３０年度末!G66</f>
        <v>25</v>
      </c>
      <c r="H66" s="350">
        <f>令和元年度累計!H66+平成３０年度末!H66</f>
        <v>1345</v>
      </c>
      <c r="I66" s="350">
        <f>令和元年度累計!I66+平成３０年度末!I66</f>
        <v>46036</v>
      </c>
      <c r="J66" s="351">
        <f>令和元年度累計!J66+平成３０年度末!J66</f>
        <v>47406</v>
      </c>
      <c r="K66" s="352">
        <f>令和元年度累計!K66+平成３０年度末!K66</f>
        <v>27</v>
      </c>
      <c r="L66" s="350">
        <f>令和元年度累計!L66+平成３０年度末!L66</f>
        <v>2636</v>
      </c>
      <c r="M66" s="350">
        <f>令和元年度累計!M66+平成３０年度末!M66</f>
        <v>81787</v>
      </c>
      <c r="N66" s="351">
        <f>令和元年度累計!N66+平成３０年度末!N66</f>
        <v>84450</v>
      </c>
      <c r="O66" s="352">
        <f>令和元年度累計!O66+平成３０年度末!O66</f>
        <v>95</v>
      </c>
      <c r="P66" s="350">
        <f>令和元年度累計!P66+平成３０年度末!P66</f>
        <v>1715</v>
      </c>
      <c r="Q66" s="350">
        <f>令和元年度累計!Q66+平成３０年度末!Q66</f>
        <v>1112</v>
      </c>
      <c r="R66" s="351">
        <f>令和元年度累計!R66+平成３０年度末!R66</f>
        <v>2922</v>
      </c>
      <c r="S66" s="353">
        <f>令和元年度累計!S66+平成３０年度末!S66</f>
        <v>77</v>
      </c>
      <c r="T66" s="354">
        <f>令和元年度累計!T66+平成３０年度末!T66</f>
        <v>244436</v>
      </c>
      <c r="U66" s="349"/>
      <c r="V66" s="124" t="s">
        <v>82</v>
      </c>
      <c r="W66" s="757">
        <f>令和元年度累計!W66+平成３０年度末!W66</f>
        <v>2398</v>
      </c>
      <c r="X66" s="758">
        <f>令和元年度累計!X66+平成３０年度末!X66</f>
        <v>194</v>
      </c>
      <c r="Y66" s="758">
        <f>令和元年度累計!Y66+平成３０年度末!Y66</f>
        <v>142</v>
      </c>
      <c r="Z66" s="759">
        <f>令和元年度累計!Z66+平成３０年度末!Z66</f>
        <v>205</v>
      </c>
      <c r="AA66" s="760">
        <f>令和元年度累計!AA66</f>
        <v>101</v>
      </c>
      <c r="AB66" s="758">
        <f>令和元年度累計!AB66</f>
        <v>8</v>
      </c>
      <c r="AC66" s="758">
        <f>令和元年度累計!AC66</f>
        <v>3</v>
      </c>
      <c r="AD66" s="759">
        <f>令和元年度累計!AD66</f>
        <v>6</v>
      </c>
      <c r="AE66" s="760">
        <f>令和元年度累計!AE66+平成３０年度末!AA66</f>
        <v>552</v>
      </c>
      <c r="AF66" s="758">
        <f>令和元年度累計!AF66+平成３０年度末!AB66</f>
        <v>15</v>
      </c>
      <c r="AG66" s="758">
        <f>令和元年度累計!AG66+平成３０年度末!AC66</f>
        <v>2</v>
      </c>
      <c r="AH66" s="759">
        <f>令和元年度累計!AH66+平成３０年度末!AD66</f>
        <v>150</v>
      </c>
      <c r="AI66" s="761">
        <f>令和元年度累計!AI66</f>
        <v>16</v>
      </c>
      <c r="AJ66" s="758">
        <f>令和元年度累計!AJ66</f>
        <v>0</v>
      </c>
      <c r="AK66" s="758">
        <f>令和元年度累計!AK66</f>
        <v>0</v>
      </c>
      <c r="AL66" s="759">
        <f>令和元年度累計!AL66</f>
        <v>10</v>
      </c>
      <c r="AM66" s="760">
        <f>令和元年度累計!AM66+平成３０年度末!AE66</f>
        <v>900</v>
      </c>
      <c r="AN66" s="762">
        <f>令和元年度累計!AN66+平成３０年度末!AF66</f>
        <v>22</v>
      </c>
      <c r="AO66" s="762">
        <f>令和元年度累計!AO66+平成３０年度末!AG66</f>
        <v>31</v>
      </c>
      <c r="AP66" s="759">
        <f>令和元年度累計!AP66+平成３０年度末!AH66</f>
        <v>132</v>
      </c>
      <c r="AQ66" s="761">
        <f>令和元年度累計!AQ66</f>
        <v>72</v>
      </c>
      <c r="AR66" s="758">
        <f>令和元年度累計!AR66</f>
        <v>0</v>
      </c>
      <c r="AS66" s="758">
        <f>令和元年度累計!AS66</f>
        <v>2</v>
      </c>
      <c r="AT66" s="759">
        <f>令和元年度累計!AT66</f>
        <v>28</v>
      </c>
      <c r="AU66" s="760">
        <f>令和元年度累計!AU66+平成３０年度末!AI66</f>
        <v>1</v>
      </c>
      <c r="AV66" s="758">
        <f>令和元年度累計!AV66+平成３０年度末!AJ66</f>
        <v>0</v>
      </c>
      <c r="AW66" s="758">
        <f>令和元年度累計!AW66+平成３０年度末!AK66</f>
        <v>0</v>
      </c>
      <c r="AX66" s="759">
        <f>令和元年度累計!AX66+平成３０年度末!AL66</f>
        <v>0</v>
      </c>
      <c r="AY66" s="760">
        <f>令和元年度累計!AY66</f>
        <v>0</v>
      </c>
      <c r="AZ66" s="758">
        <f>令和元年度累計!AZ66</f>
        <v>0</v>
      </c>
      <c r="BA66" s="758">
        <f>令和元年度累計!BA66</f>
        <v>0</v>
      </c>
      <c r="BB66" s="759">
        <f>令和元年度累計!BB66</f>
        <v>0</v>
      </c>
      <c r="BC66" s="763">
        <f>令和元年度累計!BC66+平成３０年度末!AM66</f>
        <v>3851</v>
      </c>
      <c r="BD66" s="764">
        <f>令和元年度累計!BD66+平成３０年度末!AN66</f>
        <v>231</v>
      </c>
      <c r="BE66" s="764">
        <f>令和元年度累計!BE66+平成３０年度末!AO66</f>
        <v>175</v>
      </c>
      <c r="BF66" s="765">
        <f>令和元年度累計!BF66+平成３０年度末!AP66</f>
        <v>487</v>
      </c>
      <c r="BG66" s="134"/>
      <c r="BH66" s="290">
        <f>令和元年度累計!BH66+平成３０年度末!AR66</f>
        <v>2094</v>
      </c>
      <c r="BI66" s="291">
        <f>令和元年度累計!BI66+平成３０年度末!AS66</f>
        <v>85</v>
      </c>
      <c r="BJ66" s="291">
        <f>令和元年度累計!BJ66+平成３０年度末!AT66</f>
        <v>61</v>
      </c>
      <c r="BK66" s="707">
        <f>令和元年度累計!BK66+平成３０年度末!AU66</f>
        <v>241</v>
      </c>
      <c r="BL66" s="161"/>
    </row>
    <row r="67" spans="2:64" s="292" customFormat="1" ht="17.25" customHeight="1">
      <c r="B67" s="125" t="s">
        <v>83</v>
      </c>
      <c r="C67" s="350">
        <f>令和元年度累計!C67+平成３０年度末!C67</f>
        <v>1632</v>
      </c>
      <c r="D67" s="350">
        <f>令和元年度累計!D67+平成３０年度末!D67</f>
        <v>5844</v>
      </c>
      <c r="E67" s="350">
        <f>令和元年度累計!E67+平成３０年度末!E67</f>
        <v>95771</v>
      </c>
      <c r="F67" s="351">
        <f>令和元年度累計!F67+平成３０年度末!F67</f>
        <v>103247</v>
      </c>
      <c r="G67" s="352">
        <f>令和元年度累計!G67+平成３０年度末!G67</f>
        <v>369</v>
      </c>
      <c r="H67" s="350">
        <f>令和元年度累計!H67+平成３０年度末!H67</f>
        <v>1325</v>
      </c>
      <c r="I67" s="350">
        <f>令和元年度累計!I67+平成３０年度末!I67</f>
        <v>51884</v>
      </c>
      <c r="J67" s="351">
        <f>令和元年度累計!J67+平成３０年度末!J67</f>
        <v>53578</v>
      </c>
      <c r="K67" s="352">
        <f>令和元年度累計!K67+平成３０年度末!K67</f>
        <v>535</v>
      </c>
      <c r="L67" s="350">
        <f>令和元年度累計!L67+平成３０年度末!L67</f>
        <v>2039</v>
      </c>
      <c r="M67" s="350">
        <f>令和元年度累計!M67+平成３０年度末!M67</f>
        <v>60742</v>
      </c>
      <c r="N67" s="351">
        <f>令和元年度累計!N67+平成３０年度末!N67</f>
        <v>63316</v>
      </c>
      <c r="O67" s="352">
        <f>令和元年度累計!O67+平成３０年度末!O67</f>
        <v>431</v>
      </c>
      <c r="P67" s="350">
        <f>令和元年度累計!P67+平成３０年度末!P67</f>
        <v>439</v>
      </c>
      <c r="Q67" s="350">
        <f>令和元年度累計!Q67+平成３０年度末!Q67</f>
        <v>9872</v>
      </c>
      <c r="R67" s="351">
        <f>令和元年度累計!R67+平成３０年度末!R67</f>
        <v>10742</v>
      </c>
      <c r="S67" s="353">
        <f>令和元年度累計!S67+平成３０年度末!S67</f>
        <v>4</v>
      </c>
      <c r="T67" s="354">
        <f>令和元年度累計!T67+平成３０年度末!T67</f>
        <v>230887</v>
      </c>
      <c r="U67" s="349"/>
      <c r="V67" s="124" t="s">
        <v>83</v>
      </c>
      <c r="W67" s="757">
        <f>令和元年度累計!W67+平成３０年度末!W67</f>
        <v>1618</v>
      </c>
      <c r="X67" s="758">
        <f>令和元年度累計!X67+平成３０年度末!X67</f>
        <v>4</v>
      </c>
      <c r="Y67" s="758">
        <f>令和元年度累計!Y67+平成３０年度末!Y67</f>
        <v>0</v>
      </c>
      <c r="Z67" s="759">
        <f>令和元年度累計!Z67+平成３０年度末!Z67</f>
        <v>14</v>
      </c>
      <c r="AA67" s="760">
        <f>令和元年度累計!AA67</f>
        <v>75</v>
      </c>
      <c r="AB67" s="758">
        <f>令和元年度累計!AB67</f>
        <v>0</v>
      </c>
      <c r="AC67" s="758">
        <f>令和元年度累計!AC67</f>
        <v>0</v>
      </c>
      <c r="AD67" s="759">
        <f>令和元年度累計!AD67</f>
        <v>0</v>
      </c>
      <c r="AE67" s="760">
        <f>令和元年度累計!AE67+平成３０年度末!AA67</f>
        <v>343</v>
      </c>
      <c r="AF67" s="758">
        <f>令和元年度累計!AF67+平成３０年度末!AB67</f>
        <v>0</v>
      </c>
      <c r="AG67" s="758">
        <f>令和元年度累計!AG67+平成３０年度末!AC67</f>
        <v>0</v>
      </c>
      <c r="AH67" s="759">
        <f>令和元年度累計!AH67+平成３０年度末!AD67</f>
        <v>22</v>
      </c>
      <c r="AI67" s="761">
        <f>令和元年度累計!AI67</f>
        <v>16</v>
      </c>
      <c r="AJ67" s="758">
        <f>令和元年度累計!AJ67</f>
        <v>0</v>
      </c>
      <c r="AK67" s="758">
        <f>令和元年度累計!AK67</f>
        <v>0</v>
      </c>
      <c r="AL67" s="759">
        <f>令和元年度累計!AL67</f>
        <v>0</v>
      </c>
      <c r="AM67" s="760">
        <f>令和元年度累計!AM67+平成３０年度末!AE67</f>
        <v>580</v>
      </c>
      <c r="AN67" s="762">
        <f>令和元年度累計!AN67+平成３０年度末!AF67</f>
        <v>0</v>
      </c>
      <c r="AO67" s="762">
        <f>令和元年度累計!AO67+平成３０年度末!AG67</f>
        <v>0</v>
      </c>
      <c r="AP67" s="759">
        <f>令和元年度累計!AP67+平成３０年度末!AH67</f>
        <v>29</v>
      </c>
      <c r="AQ67" s="761">
        <f>令和元年度累計!AQ67</f>
        <v>58</v>
      </c>
      <c r="AR67" s="758">
        <f>令和元年度累計!AR67</f>
        <v>0</v>
      </c>
      <c r="AS67" s="758">
        <f>令和元年度累計!AS67</f>
        <v>0</v>
      </c>
      <c r="AT67" s="759">
        <f>令和元年度累計!AT67</f>
        <v>2</v>
      </c>
      <c r="AU67" s="760">
        <f>令和元年度累計!AU67+平成３０年度末!AI67</f>
        <v>104</v>
      </c>
      <c r="AV67" s="758">
        <f>令和元年度累計!AV67+平成３０年度末!AJ67</f>
        <v>0</v>
      </c>
      <c r="AW67" s="758">
        <f>令和元年度累計!AW67+平成３０年度末!AK67</f>
        <v>0</v>
      </c>
      <c r="AX67" s="759">
        <f>令和元年度累計!AX67+平成３０年度末!AL67</f>
        <v>0</v>
      </c>
      <c r="AY67" s="760">
        <f>令和元年度累計!AY67</f>
        <v>7</v>
      </c>
      <c r="AZ67" s="758">
        <f>令和元年度累計!AZ67</f>
        <v>0</v>
      </c>
      <c r="BA67" s="758">
        <f>令和元年度累計!BA67</f>
        <v>0</v>
      </c>
      <c r="BB67" s="759">
        <f>令和元年度累計!BB67</f>
        <v>0</v>
      </c>
      <c r="BC67" s="763">
        <f>令和元年度累計!BC67+平成３０年度末!AM67</f>
        <v>2645</v>
      </c>
      <c r="BD67" s="764">
        <f>令和元年度累計!BD67+平成３０年度末!AN67</f>
        <v>4</v>
      </c>
      <c r="BE67" s="764">
        <f>令和元年度累計!BE67+平成３０年度末!AO67</f>
        <v>0</v>
      </c>
      <c r="BF67" s="765">
        <f>令和元年度累計!BF67+平成３０年度末!AP67</f>
        <v>65</v>
      </c>
      <c r="BG67" s="134"/>
      <c r="BH67" s="290">
        <f>令和元年度累計!BH67+平成３０年度末!AR67</f>
        <v>1766</v>
      </c>
      <c r="BI67" s="291">
        <f>令和元年度累計!BI67+平成３０年度末!AS67</f>
        <v>0</v>
      </c>
      <c r="BJ67" s="291">
        <f>令和元年度累計!BJ67+平成３０年度末!AT67</f>
        <v>0</v>
      </c>
      <c r="BK67" s="707">
        <f>令和元年度累計!BK67+平成３０年度末!AU67</f>
        <v>23</v>
      </c>
      <c r="BL67" s="161"/>
    </row>
    <row r="68" spans="2:64" s="292" customFormat="1" ht="17.25" customHeight="1">
      <c r="B68" s="125" t="s">
        <v>84</v>
      </c>
      <c r="C68" s="350">
        <f>令和元年度累計!C68+平成３０年度末!C68</f>
        <v>4265</v>
      </c>
      <c r="D68" s="350">
        <f>令和元年度累計!D68+平成３０年度末!D68</f>
        <v>13092</v>
      </c>
      <c r="E68" s="350">
        <f>令和元年度累計!E68+平成３０年度末!E68</f>
        <v>1200447</v>
      </c>
      <c r="F68" s="351">
        <f>令和元年度累計!F68+平成３０年度末!F68</f>
        <v>1217804</v>
      </c>
      <c r="G68" s="352">
        <f>令和元年度累計!G68+平成３０年度末!G68</f>
        <v>1062</v>
      </c>
      <c r="H68" s="350">
        <f>令和元年度累計!H68+平成３０年度末!H68</f>
        <v>1877</v>
      </c>
      <c r="I68" s="350">
        <f>令和元年度累計!I68+平成３０年度末!I68</f>
        <v>350259</v>
      </c>
      <c r="J68" s="351">
        <f>令和元年度累計!J68+平成３０年度末!J68</f>
        <v>353198</v>
      </c>
      <c r="K68" s="352">
        <f>令和元年度累計!K68+平成３０年度末!K68</f>
        <v>1470</v>
      </c>
      <c r="L68" s="350">
        <f>令和元年度累計!L68+平成３０年度末!L68</f>
        <v>3065</v>
      </c>
      <c r="M68" s="350">
        <f>令和元年度累計!M68+平成３０年度末!M68</f>
        <v>500210</v>
      </c>
      <c r="N68" s="351">
        <f>令和元年度累計!N68+平成３０年度末!N68</f>
        <v>504745</v>
      </c>
      <c r="O68" s="352">
        <f>令和元年度累計!O68+平成３０年度末!O68</f>
        <v>4419</v>
      </c>
      <c r="P68" s="350">
        <f>令和元年度累計!P68+平成３０年度末!P68</f>
        <v>968</v>
      </c>
      <c r="Q68" s="350">
        <f>令和元年度累計!Q68+平成３０年度末!Q68</f>
        <v>58881</v>
      </c>
      <c r="R68" s="351">
        <f>令和元年度累計!R68+平成３０年度末!R68</f>
        <v>64268</v>
      </c>
      <c r="S68" s="353">
        <f>令和元年度累計!S68+平成３０年度末!S68</f>
        <v>0</v>
      </c>
      <c r="T68" s="354">
        <f>令和元年度累計!T68+平成３０年度末!T68</f>
        <v>2140015</v>
      </c>
      <c r="U68" s="349"/>
      <c r="V68" s="124" t="s">
        <v>84</v>
      </c>
      <c r="W68" s="757">
        <f>令和元年度累計!W68+平成３０年度末!W68</f>
        <v>5951</v>
      </c>
      <c r="X68" s="758">
        <f>令和元年度累計!X68+平成３０年度末!X68</f>
        <v>185</v>
      </c>
      <c r="Y68" s="758">
        <f>令和元年度累計!Y68+平成３０年度末!Y68</f>
        <v>111</v>
      </c>
      <c r="Z68" s="759">
        <f>令和元年度累計!Z68+平成３０年度末!Z68</f>
        <v>125</v>
      </c>
      <c r="AA68" s="760">
        <f>令和元年度累計!AA68</f>
        <v>0</v>
      </c>
      <c r="AB68" s="758">
        <f>令和元年度累計!AB68</f>
        <v>0</v>
      </c>
      <c r="AC68" s="758">
        <f>令和元年度累計!AC68</f>
        <v>0</v>
      </c>
      <c r="AD68" s="759">
        <f>令和元年度累計!AD68</f>
        <v>0</v>
      </c>
      <c r="AE68" s="760">
        <f>令和元年度累計!AE68+平成３０年度末!AA68</f>
        <v>1004</v>
      </c>
      <c r="AF68" s="758">
        <f>令和元年度累計!AF68+平成３０年度末!AB68</f>
        <v>19</v>
      </c>
      <c r="AG68" s="758">
        <f>令和元年度累計!AG68+平成３０年度末!AC68</f>
        <v>6</v>
      </c>
      <c r="AH68" s="759">
        <f>令和元年度累計!AH68+平成３０年度末!AD68</f>
        <v>67</v>
      </c>
      <c r="AI68" s="761">
        <f>令和元年度累計!AI68</f>
        <v>0</v>
      </c>
      <c r="AJ68" s="758">
        <f>令和元年度累計!AJ68</f>
        <v>0</v>
      </c>
      <c r="AK68" s="758">
        <f>令和元年度累計!AK68</f>
        <v>0</v>
      </c>
      <c r="AL68" s="759">
        <f>令和元年度累計!AL68</f>
        <v>0</v>
      </c>
      <c r="AM68" s="760">
        <f>令和元年度累計!AM68+平成３０年度末!AE68</f>
        <v>1239</v>
      </c>
      <c r="AN68" s="762">
        <f>令和元年度累計!AN68+平成３０年度末!AF68</f>
        <v>11</v>
      </c>
      <c r="AO68" s="762">
        <f>令和元年度累計!AO68+平成３０年度末!AG68</f>
        <v>14</v>
      </c>
      <c r="AP68" s="759">
        <f>令和元年度累計!AP68+平成３０年度末!AH68</f>
        <v>26</v>
      </c>
      <c r="AQ68" s="761">
        <f>令和元年度累計!AQ68</f>
        <v>0</v>
      </c>
      <c r="AR68" s="758">
        <f>令和元年度累計!AR68</f>
        <v>0</v>
      </c>
      <c r="AS68" s="758">
        <f>令和元年度累計!AS68</f>
        <v>0</v>
      </c>
      <c r="AT68" s="759">
        <f>令和元年度累計!AT68</f>
        <v>0</v>
      </c>
      <c r="AU68" s="760">
        <f>令和元年度累計!AU68+平成３０年度末!AI68</f>
        <v>185</v>
      </c>
      <c r="AV68" s="758">
        <f>令和元年度累計!AV68+平成３０年度末!AJ68</f>
        <v>6</v>
      </c>
      <c r="AW68" s="758">
        <f>令和元年度累計!AW68+平成３０年度末!AK68</f>
        <v>11</v>
      </c>
      <c r="AX68" s="759">
        <f>令和元年度累計!AX68+平成３０年度末!AL68</f>
        <v>2</v>
      </c>
      <c r="AY68" s="760">
        <f>令和元年度累計!AY68</f>
        <v>228</v>
      </c>
      <c r="AZ68" s="758">
        <f>令和元年度累計!AZ68</f>
        <v>2</v>
      </c>
      <c r="BA68" s="758">
        <f>令和元年度累計!BA68</f>
        <v>0</v>
      </c>
      <c r="BB68" s="759">
        <f>令和元年度累計!BB68</f>
        <v>1</v>
      </c>
      <c r="BC68" s="763">
        <f>令和元年度累計!BC68+平成３０年度末!AM68</f>
        <v>8379</v>
      </c>
      <c r="BD68" s="764">
        <f>令和元年度累計!BD68+平成３０年度末!AN68</f>
        <v>221</v>
      </c>
      <c r="BE68" s="764">
        <f>令和元年度累計!BE68+平成３０年度末!AO68</f>
        <v>142</v>
      </c>
      <c r="BF68" s="765">
        <f>令和元年度累計!BF68+平成３０年度末!AP68</f>
        <v>220</v>
      </c>
      <c r="BG68" s="134"/>
      <c r="BH68" s="290">
        <f>令和元年度累計!BH68+平成３０年度末!AR68</f>
        <v>5806</v>
      </c>
      <c r="BI68" s="291">
        <f>令和元年度累計!BI68+平成３０年度末!AS68</f>
        <v>105</v>
      </c>
      <c r="BJ68" s="291">
        <f>令和元年度累計!BJ68+平成３０年度末!AT68</f>
        <v>51</v>
      </c>
      <c r="BK68" s="707">
        <f>令和元年度累計!BK68+平成３０年度末!AU68</f>
        <v>117</v>
      </c>
      <c r="BL68" s="161"/>
    </row>
    <row r="69" spans="2:64" s="292" customFormat="1" ht="17.25" customHeight="1">
      <c r="B69" s="125" t="s">
        <v>109</v>
      </c>
      <c r="C69" s="350">
        <f>令和元年度累計!C69+平成３０年度末!C69</f>
        <v>232</v>
      </c>
      <c r="D69" s="350">
        <f>令和元年度累計!D69+平成３０年度末!D69</f>
        <v>1067</v>
      </c>
      <c r="E69" s="350">
        <f>令和元年度累計!E69+平成３０年度末!E69</f>
        <v>1954</v>
      </c>
      <c r="F69" s="351">
        <f>令和元年度累計!F69+平成３０年度末!F69</f>
        <v>3253</v>
      </c>
      <c r="G69" s="352">
        <f>令和元年度累計!G69+平成３０年度末!G69</f>
        <v>43</v>
      </c>
      <c r="H69" s="350">
        <f>令和元年度累計!H69+平成３０年度末!H69</f>
        <v>451</v>
      </c>
      <c r="I69" s="350">
        <f>令和元年度累計!I69+平成３０年度末!I69</f>
        <v>2171</v>
      </c>
      <c r="J69" s="351">
        <f>令和元年度累計!J69+平成３０年度末!J69</f>
        <v>2665</v>
      </c>
      <c r="K69" s="352">
        <f>令和元年度累計!K69+平成３０年度末!K69</f>
        <v>85</v>
      </c>
      <c r="L69" s="350">
        <f>令和元年度累計!L69+平成３０年度末!L69</f>
        <v>593</v>
      </c>
      <c r="M69" s="350">
        <f>令和元年度累計!M69+平成３０年度末!M69</f>
        <v>1187</v>
      </c>
      <c r="N69" s="351">
        <f>令和元年度累計!N69+平成３０年度末!N69</f>
        <v>1865</v>
      </c>
      <c r="O69" s="352">
        <f>令和元年度累計!O69+平成３０年度末!O69</f>
        <v>44</v>
      </c>
      <c r="P69" s="350">
        <f>令和元年度累計!P69+平成３０年度末!P69</f>
        <v>33</v>
      </c>
      <c r="Q69" s="350">
        <f>令和元年度累計!Q69+平成３０年度末!Q69</f>
        <v>29</v>
      </c>
      <c r="R69" s="351">
        <f>令和元年度累計!R69+平成３０年度末!R69</f>
        <v>106</v>
      </c>
      <c r="S69" s="353">
        <f>令和元年度累計!S69+平成３０年度末!S69</f>
        <v>43</v>
      </c>
      <c r="T69" s="354">
        <f>令和元年度累計!T69+平成３０年度末!T69</f>
        <v>7932</v>
      </c>
      <c r="U69" s="349"/>
      <c r="V69" s="124" t="s">
        <v>109</v>
      </c>
      <c r="W69" s="757">
        <f>令和元年度累計!W69+平成３０年度末!W69</f>
        <v>276</v>
      </c>
      <c r="X69" s="758">
        <f>令和元年度累計!X69+平成３０年度末!X69</f>
        <v>4</v>
      </c>
      <c r="Y69" s="758">
        <f>令和元年度累計!Y69+平成３０年度末!Y69</f>
        <v>1</v>
      </c>
      <c r="Z69" s="759">
        <f>令和元年度累計!Z69+平成３０年度末!Z69</f>
        <v>5</v>
      </c>
      <c r="AA69" s="760">
        <f>令和元年度累計!AA69</f>
        <v>12</v>
      </c>
      <c r="AB69" s="758">
        <f>令和元年度累計!AB69</f>
        <v>0</v>
      </c>
      <c r="AC69" s="758">
        <f>令和元年度累計!AC69</f>
        <v>0</v>
      </c>
      <c r="AD69" s="759">
        <f>令和元年度累計!AD69</f>
        <v>0</v>
      </c>
      <c r="AE69" s="760">
        <f>令和元年度累計!AE69+平成３０年度末!AA69</f>
        <v>223</v>
      </c>
      <c r="AF69" s="758">
        <f>令和元年度累計!AF69+平成３０年度末!AB69</f>
        <v>1</v>
      </c>
      <c r="AG69" s="758">
        <f>令和元年度累計!AG69+平成３０年度末!AC69</f>
        <v>0</v>
      </c>
      <c r="AH69" s="759">
        <f>令和元年度累計!AH69+平成３０年度末!AD69</f>
        <v>30</v>
      </c>
      <c r="AI69" s="761">
        <f>令和元年度累計!AI69</f>
        <v>3</v>
      </c>
      <c r="AJ69" s="758">
        <f>令和元年度累計!AJ69</f>
        <v>0</v>
      </c>
      <c r="AK69" s="758">
        <f>令和元年度累計!AK69</f>
        <v>0</v>
      </c>
      <c r="AL69" s="759">
        <f>令和元年度累計!AL69</f>
        <v>0</v>
      </c>
      <c r="AM69" s="760">
        <f>令和元年度累計!AM69+平成３０年度末!AE69</f>
        <v>196</v>
      </c>
      <c r="AN69" s="762">
        <f>令和元年度累計!AN69+平成３０年度末!AF69</f>
        <v>1</v>
      </c>
      <c r="AO69" s="762">
        <f>令和元年度累計!AO69+平成３０年度末!AG69</f>
        <v>3</v>
      </c>
      <c r="AP69" s="759">
        <f>令和元年度累計!AP69+平成３０年度末!AH69</f>
        <v>1</v>
      </c>
      <c r="AQ69" s="761">
        <f>令和元年度累計!AQ69</f>
        <v>11</v>
      </c>
      <c r="AR69" s="758">
        <f>令和元年度累計!AR69</f>
        <v>0</v>
      </c>
      <c r="AS69" s="758">
        <f>令和元年度累計!AS69</f>
        <v>0</v>
      </c>
      <c r="AT69" s="759">
        <f>令和元年度累計!AT69</f>
        <v>0</v>
      </c>
      <c r="AU69" s="760">
        <f>令和元年度累計!AU69+平成３０年度末!AI69</f>
        <v>9</v>
      </c>
      <c r="AV69" s="758">
        <f>令和元年度累計!AV69+平成３０年度末!AJ69</f>
        <v>0</v>
      </c>
      <c r="AW69" s="758">
        <f>令和元年度累計!AW69+平成３０年度末!AK69</f>
        <v>0</v>
      </c>
      <c r="AX69" s="759">
        <f>令和元年度累計!AX69+平成３０年度末!AL69</f>
        <v>0</v>
      </c>
      <c r="AY69" s="760">
        <f>令和元年度累計!AY69</f>
        <v>3</v>
      </c>
      <c r="AZ69" s="758">
        <f>令和元年度累計!AZ69</f>
        <v>0</v>
      </c>
      <c r="BA69" s="758">
        <f>令和元年度累計!BA69</f>
        <v>0</v>
      </c>
      <c r="BB69" s="759">
        <f>令和元年度累計!BB69</f>
        <v>0</v>
      </c>
      <c r="BC69" s="763">
        <f>令和元年度累計!BC69+平成３０年度末!AM69</f>
        <v>704</v>
      </c>
      <c r="BD69" s="764">
        <f>令和元年度累計!BD69+平成３０年度末!AN69</f>
        <v>6</v>
      </c>
      <c r="BE69" s="764">
        <f>令和元年度累計!BE69+平成３０年度末!AO69</f>
        <v>4</v>
      </c>
      <c r="BF69" s="765">
        <f>令和元年度累計!BF69+平成３０年度末!AP69</f>
        <v>36</v>
      </c>
      <c r="BG69" s="134"/>
      <c r="BH69" s="290">
        <f>令和元年度累計!BH69+平成３０年度末!AR69</f>
        <v>411</v>
      </c>
      <c r="BI69" s="291">
        <f>令和元年度累計!BI69+平成３０年度末!AS69</f>
        <v>0</v>
      </c>
      <c r="BJ69" s="291">
        <f>令和元年度累計!BJ69+平成３０年度末!AT69</f>
        <v>0</v>
      </c>
      <c r="BK69" s="707">
        <f>令和元年度累計!BK69+平成３０年度末!AU69</f>
        <v>2</v>
      </c>
      <c r="BL69" s="161"/>
    </row>
    <row r="70" spans="2:64" s="292" customFormat="1" ht="17.25" customHeight="1">
      <c r="B70" s="125" t="s">
        <v>85</v>
      </c>
      <c r="C70" s="350">
        <f>令和元年度累計!C70+平成３０年度末!C70</f>
        <v>591</v>
      </c>
      <c r="D70" s="350">
        <f>令和元年度累計!D70+平成３０年度末!D70</f>
        <v>4394</v>
      </c>
      <c r="E70" s="350">
        <f>令和元年度累計!E70+平成３０年度末!E70</f>
        <v>57860</v>
      </c>
      <c r="F70" s="351">
        <f>令和元年度累計!F70+平成３０年度末!F70</f>
        <v>62845</v>
      </c>
      <c r="G70" s="352">
        <f>令和元年度累計!G70+平成３０年度末!G70</f>
        <v>181</v>
      </c>
      <c r="H70" s="350">
        <f>令和元年度累計!H70+平成３０年度末!H70</f>
        <v>673</v>
      </c>
      <c r="I70" s="350">
        <f>令和元年度累計!I70+平成３０年度末!I70</f>
        <v>12781</v>
      </c>
      <c r="J70" s="351">
        <f>令和元年度累計!J70+平成３０年度末!J70</f>
        <v>13635</v>
      </c>
      <c r="K70" s="352">
        <f>令和元年度累計!K70+平成３０年度末!K70</f>
        <v>297</v>
      </c>
      <c r="L70" s="350">
        <f>令和元年度累計!L70+平成３０年度末!L70</f>
        <v>3153</v>
      </c>
      <c r="M70" s="350">
        <f>令和元年度累計!M70+平成３０年度末!M70</f>
        <v>30005</v>
      </c>
      <c r="N70" s="351">
        <f>令和元年度累計!N70+平成３０年度末!N70</f>
        <v>33455</v>
      </c>
      <c r="O70" s="352">
        <f>令和元年度累計!O70+平成３０年度末!O70</f>
        <v>817</v>
      </c>
      <c r="P70" s="350">
        <f>令和元年度累計!P70+平成３０年度末!P70</f>
        <v>4214</v>
      </c>
      <c r="Q70" s="350">
        <f>令和元年度累計!Q70+平成３０年度末!Q70</f>
        <v>4608</v>
      </c>
      <c r="R70" s="351">
        <f>令和元年度累計!R70+平成３０年度末!R70</f>
        <v>9639</v>
      </c>
      <c r="S70" s="353">
        <f>令和元年度累計!S70+平成３０年度末!S70</f>
        <v>11085</v>
      </c>
      <c r="T70" s="354">
        <f>令和元年度累計!T70+平成３０年度末!T70</f>
        <v>130659</v>
      </c>
      <c r="U70" s="349"/>
      <c r="V70" s="124" t="s">
        <v>85</v>
      </c>
      <c r="W70" s="757">
        <f>令和元年度累計!W70+平成３０年度末!W70</f>
        <v>1868</v>
      </c>
      <c r="X70" s="758">
        <f>令和元年度累計!X70+平成３０年度末!X70</f>
        <v>94</v>
      </c>
      <c r="Y70" s="758">
        <f>令和元年度累計!Y70+平成３０年度末!Y70</f>
        <v>147</v>
      </c>
      <c r="Z70" s="759">
        <f>令和元年度累計!Z70+平成３０年度末!Z70</f>
        <v>94</v>
      </c>
      <c r="AA70" s="760">
        <f>令和元年度累計!AA70</f>
        <v>58</v>
      </c>
      <c r="AB70" s="758">
        <f>令和元年度累計!AB70</f>
        <v>0</v>
      </c>
      <c r="AC70" s="758">
        <f>令和元年度累計!AC70</f>
        <v>0</v>
      </c>
      <c r="AD70" s="759">
        <f>令和元年度累計!AD70</f>
        <v>3</v>
      </c>
      <c r="AE70" s="760">
        <f>令和元年度累計!AE70+平成３０年度末!AA70</f>
        <v>172</v>
      </c>
      <c r="AF70" s="758">
        <f>令和元年度累計!AF70+平成３０年度末!AB70</f>
        <v>3</v>
      </c>
      <c r="AG70" s="758">
        <f>令和元年度累計!AG70+平成３０年度末!AC70</f>
        <v>1</v>
      </c>
      <c r="AH70" s="759">
        <f>令和元年度累計!AH70+平成３０年度末!AD70</f>
        <v>6</v>
      </c>
      <c r="AI70" s="761">
        <f>令和元年度累計!AI70</f>
        <v>9</v>
      </c>
      <c r="AJ70" s="758">
        <f>令和元年度累計!AJ70</f>
        <v>0</v>
      </c>
      <c r="AK70" s="758">
        <f>令和元年度累計!AK70</f>
        <v>0</v>
      </c>
      <c r="AL70" s="759">
        <f>令和元年度累計!AL70</f>
        <v>0</v>
      </c>
      <c r="AM70" s="760">
        <f>令和元年度累計!AM70+平成３０年度末!AE70</f>
        <v>258</v>
      </c>
      <c r="AN70" s="762">
        <f>令和元年度累計!AN70+平成３０年度末!AF70</f>
        <v>6</v>
      </c>
      <c r="AO70" s="762">
        <f>令和元年度累計!AO70+平成３０年度末!AG70</f>
        <v>12</v>
      </c>
      <c r="AP70" s="759">
        <f>令和元年度累計!AP70+平成３０年度末!AH70</f>
        <v>19</v>
      </c>
      <c r="AQ70" s="761">
        <f>令和元年度累計!AQ70</f>
        <v>17</v>
      </c>
      <c r="AR70" s="758">
        <f>令和元年度累計!AR70</f>
        <v>1</v>
      </c>
      <c r="AS70" s="758">
        <f>令和元年度累計!AS70</f>
        <v>0</v>
      </c>
      <c r="AT70" s="759">
        <f>令和元年度累計!AT70</f>
        <v>3</v>
      </c>
      <c r="AU70" s="760">
        <f>令和元年度累計!AU70+平成３０年度末!AI70</f>
        <v>17</v>
      </c>
      <c r="AV70" s="758">
        <f>令和元年度累計!AV70+平成３０年度末!AJ70</f>
        <v>0</v>
      </c>
      <c r="AW70" s="758">
        <f>令和元年度累計!AW70+平成３０年度末!AK70</f>
        <v>0</v>
      </c>
      <c r="AX70" s="759">
        <f>令和元年度累計!AX70+平成３０年度末!AL70</f>
        <v>0</v>
      </c>
      <c r="AY70" s="760">
        <f>令和元年度累計!AY70</f>
        <v>9</v>
      </c>
      <c r="AZ70" s="758">
        <f>令和元年度累計!AZ70</f>
        <v>0</v>
      </c>
      <c r="BA70" s="758">
        <f>令和元年度累計!BA70</f>
        <v>0</v>
      </c>
      <c r="BB70" s="759">
        <f>令和元年度累計!BB70</f>
        <v>0</v>
      </c>
      <c r="BC70" s="763">
        <f>令和元年度累計!BC70+平成３０年度末!AM70</f>
        <v>2315</v>
      </c>
      <c r="BD70" s="764">
        <f>令和元年度累計!BD70+平成３０年度末!AN70</f>
        <v>103</v>
      </c>
      <c r="BE70" s="764">
        <f>令和元年度累計!BE70+平成３０年度末!AO70</f>
        <v>160</v>
      </c>
      <c r="BF70" s="765">
        <f>令和元年度累計!BF70+平成３０年度末!AP70</f>
        <v>119</v>
      </c>
      <c r="BG70" s="134"/>
      <c r="BH70" s="290">
        <f>令和元年度累計!BH70+平成３０年度末!AR70</f>
        <v>1549</v>
      </c>
      <c r="BI70" s="291">
        <f>令和元年度累計!BI70+平成３０年度末!AS70</f>
        <v>54</v>
      </c>
      <c r="BJ70" s="291">
        <f>令和元年度累計!BJ70+平成３０年度末!AT70</f>
        <v>97</v>
      </c>
      <c r="BK70" s="707">
        <f>令和元年度累計!BK70+平成３０年度末!AU70</f>
        <v>83</v>
      </c>
      <c r="BL70" s="161"/>
    </row>
    <row r="71" spans="2:64" s="292" customFormat="1" ht="17.25" customHeight="1">
      <c r="B71" s="125" t="s">
        <v>111</v>
      </c>
      <c r="C71" s="350">
        <f>令和元年度累計!C71+平成３０年度末!C71</f>
        <v>524</v>
      </c>
      <c r="D71" s="350">
        <f>令和元年度累計!D71+平成３０年度末!D71</f>
        <v>438</v>
      </c>
      <c r="E71" s="350">
        <f>令和元年度累計!E71+平成３０年度末!E71</f>
        <v>13514</v>
      </c>
      <c r="F71" s="351">
        <f>令和元年度累計!F71+平成３０年度末!F71</f>
        <v>14476</v>
      </c>
      <c r="G71" s="352">
        <f>令和元年度累計!G71+平成３０年度末!G71</f>
        <v>136</v>
      </c>
      <c r="H71" s="350">
        <f>令和元年度累計!H71+平成３０年度末!H71</f>
        <v>131</v>
      </c>
      <c r="I71" s="350">
        <f>令和元年度累計!I71+平成３０年度末!I71</f>
        <v>23763</v>
      </c>
      <c r="J71" s="351">
        <f>令和元年度累計!J71+平成３０年度末!J71</f>
        <v>24030</v>
      </c>
      <c r="K71" s="352">
        <f>令和元年度累計!K71+平成３０年度末!K71</f>
        <v>338</v>
      </c>
      <c r="L71" s="350">
        <f>令和元年度累計!L71+平成３０年度末!L71</f>
        <v>285</v>
      </c>
      <c r="M71" s="350">
        <f>令和元年度累計!M71+平成３０年度末!M71</f>
        <v>34566</v>
      </c>
      <c r="N71" s="351">
        <f>令和元年度累計!N71+平成３０年度末!N71</f>
        <v>35189</v>
      </c>
      <c r="O71" s="352">
        <f>令和元年度累計!O71+平成３０年度末!O71</f>
        <v>255</v>
      </c>
      <c r="P71" s="350">
        <f>令和元年度累計!P71+平成３０年度末!P71</f>
        <v>49</v>
      </c>
      <c r="Q71" s="350">
        <f>令和元年度累計!Q71+平成３０年度末!Q71</f>
        <v>1202</v>
      </c>
      <c r="R71" s="351">
        <f>令和元年度累計!R71+平成３０年度末!R71</f>
        <v>1506</v>
      </c>
      <c r="S71" s="353">
        <f>令和元年度累計!S71+平成３０年度末!S71</f>
        <v>67</v>
      </c>
      <c r="T71" s="354">
        <f>令和元年度累計!T71+平成３０年度末!T71</f>
        <v>75268</v>
      </c>
      <c r="U71" s="349"/>
      <c r="V71" s="124" t="s">
        <v>111</v>
      </c>
      <c r="W71" s="757">
        <f>令和元年度累計!W71+平成３０年度末!W71</f>
        <v>147</v>
      </c>
      <c r="X71" s="758">
        <f>令和元年度累計!X71+平成３０年度末!X71</f>
        <v>9</v>
      </c>
      <c r="Y71" s="758">
        <f>令和元年度累計!Y71+平成３０年度末!Y71</f>
        <v>7</v>
      </c>
      <c r="Z71" s="759">
        <f>令和元年度累計!Z71+平成３０年度末!Z71</f>
        <v>0</v>
      </c>
      <c r="AA71" s="760">
        <f>令和元年度累計!AA71</f>
        <v>9</v>
      </c>
      <c r="AB71" s="758">
        <f>令和元年度累計!AB71</f>
        <v>0</v>
      </c>
      <c r="AC71" s="758">
        <f>令和元年度累計!AC71</f>
        <v>0</v>
      </c>
      <c r="AD71" s="759">
        <f>令和元年度累計!AD71</f>
        <v>0</v>
      </c>
      <c r="AE71" s="760">
        <f>令和元年度累計!AE71+平成３０年度末!AA71</f>
        <v>117</v>
      </c>
      <c r="AF71" s="758">
        <f>令和元年度累計!AF71+平成３０年度末!AB71</f>
        <v>1</v>
      </c>
      <c r="AG71" s="758">
        <f>令和元年度累計!AG71+平成３０年度末!AC71</f>
        <v>1</v>
      </c>
      <c r="AH71" s="759">
        <f>令和元年度累計!AH71+平成３０年度末!AD71</f>
        <v>5</v>
      </c>
      <c r="AI71" s="761">
        <f>令和元年度累計!AI71</f>
        <v>14</v>
      </c>
      <c r="AJ71" s="758">
        <f>令和元年度累計!AJ71</f>
        <v>1</v>
      </c>
      <c r="AK71" s="758">
        <f>令和元年度累計!AK71</f>
        <v>0</v>
      </c>
      <c r="AL71" s="759">
        <f>令和元年度累計!AL71</f>
        <v>0</v>
      </c>
      <c r="AM71" s="760">
        <f>令和元年度累計!AM71+平成３０年度末!AE71</f>
        <v>173</v>
      </c>
      <c r="AN71" s="762">
        <f>令和元年度累計!AN71+平成３０年度末!AF71</f>
        <v>6</v>
      </c>
      <c r="AO71" s="762">
        <f>令和元年度累計!AO71+平成３０年度末!AG71</f>
        <v>7</v>
      </c>
      <c r="AP71" s="759">
        <f>令和元年度累計!AP71+平成３０年度末!AH71</f>
        <v>4</v>
      </c>
      <c r="AQ71" s="761">
        <f>令和元年度累計!AQ71</f>
        <v>20</v>
      </c>
      <c r="AR71" s="758">
        <f>令和元年度累計!AR71</f>
        <v>1</v>
      </c>
      <c r="AS71" s="758">
        <f>令和元年度累計!AS71</f>
        <v>1</v>
      </c>
      <c r="AT71" s="759">
        <f>令和元年度累計!AT71</f>
        <v>0</v>
      </c>
      <c r="AU71" s="760">
        <f>令和元年度累計!AU71+平成３０年度末!AI71</f>
        <v>7</v>
      </c>
      <c r="AV71" s="758">
        <f>令和元年度累計!AV71+平成３０年度末!AJ71</f>
        <v>0</v>
      </c>
      <c r="AW71" s="758">
        <f>令和元年度累計!AW71+平成３０年度末!AK71</f>
        <v>0</v>
      </c>
      <c r="AX71" s="759">
        <f>令和元年度累計!AX71+平成３０年度末!AL71</f>
        <v>0</v>
      </c>
      <c r="AY71" s="760">
        <f>令和元年度累計!AY71</f>
        <v>0</v>
      </c>
      <c r="AZ71" s="758">
        <f>令和元年度累計!AZ71</f>
        <v>0</v>
      </c>
      <c r="BA71" s="758">
        <f>令和元年度累計!BA71</f>
        <v>0</v>
      </c>
      <c r="BB71" s="759">
        <f>令和元年度累計!BB71</f>
        <v>0</v>
      </c>
      <c r="BC71" s="763">
        <f>令和元年度累計!BC71+平成３０年度末!AM71</f>
        <v>444</v>
      </c>
      <c r="BD71" s="764">
        <f>令和元年度累計!BD71+平成３０年度末!AN71</f>
        <v>16</v>
      </c>
      <c r="BE71" s="764">
        <f>令和元年度累計!BE71+平成３０年度末!AO71</f>
        <v>15</v>
      </c>
      <c r="BF71" s="765">
        <f>令和元年度累計!BF71+平成３０年度末!AP71</f>
        <v>9</v>
      </c>
      <c r="BG71" s="134"/>
      <c r="BH71" s="290">
        <f>令和元年度累計!BH71+平成３０年度末!AR71</f>
        <v>232</v>
      </c>
      <c r="BI71" s="291">
        <f>令和元年度累計!BI71+平成３０年度末!AS71</f>
        <v>7</v>
      </c>
      <c r="BJ71" s="291">
        <f>令和元年度累計!BJ71+平成３０年度末!AT71</f>
        <v>3</v>
      </c>
      <c r="BK71" s="707">
        <f>令和元年度累計!BK71+平成３０年度末!AU71</f>
        <v>1</v>
      </c>
      <c r="BL71" s="161"/>
    </row>
    <row r="72" spans="2:64" s="292" customFormat="1" ht="17.25" customHeight="1">
      <c r="B72" s="125" t="s">
        <v>86</v>
      </c>
      <c r="C72" s="350">
        <f>令和元年度累計!C72+平成３０年度末!C72</f>
        <v>358</v>
      </c>
      <c r="D72" s="350">
        <f>令和元年度累計!D72+平成３０年度末!D72</f>
        <v>1259</v>
      </c>
      <c r="E72" s="350">
        <f>令和元年度累計!E72+平成３０年度末!E72</f>
        <v>94797</v>
      </c>
      <c r="F72" s="351">
        <f>令和元年度累計!F72+平成３０年度末!F72</f>
        <v>96414</v>
      </c>
      <c r="G72" s="352">
        <f>令和元年度累計!G72+平成３０年度末!G72</f>
        <v>52</v>
      </c>
      <c r="H72" s="350">
        <f>令和元年度累計!H72+平成３０年度末!H72</f>
        <v>203</v>
      </c>
      <c r="I72" s="350">
        <f>令和元年度累計!I72+平成３０年度末!I72</f>
        <v>38427</v>
      </c>
      <c r="J72" s="351">
        <f>令和元年度累計!J72+平成３０年度末!J72</f>
        <v>38682</v>
      </c>
      <c r="K72" s="352">
        <f>令和元年度累計!K72+平成３０年度末!K72</f>
        <v>109</v>
      </c>
      <c r="L72" s="350">
        <f>令和元年度累計!L72+平成３０年度末!L72</f>
        <v>485</v>
      </c>
      <c r="M72" s="350">
        <f>令和元年度累計!M72+平成３０年度末!M72</f>
        <v>58231</v>
      </c>
      <c r="N72" s="351">
        <f>令和元年度累計!N72+平成３０年度末!N72</f>
        <v>58825</v>
      </c>
      <c r="O72" s="352">
        <f>令和元年度累計!O72+平成３０年度末!O72</f>
        <v>259</v>
      </c>
      <c r="P72" s="350">
        <f>令和元年度累計!P72+平成３０年度末!P72</f>
        <v>64</v>
      </c>
      <c r="Q72" s="350">
        <f>令和元年度累計!Q72+平成３０年度末!Q72</f>
        <v>190</v>
      </c>
      <c r="R72" s="351">
        <f>令和元年度累計!R72+平成３０年度末!R72</f>
        <v>513</v>
      </c>
      <c r="S72" s="353">
        <f>令和元年度累計!S72+平成３０年度末!S72</f>
        <v>1</v>
      </c>
      <c r="T72" s="354">
        <f>令和元年度累計!T72+平成３０年度末!T72</f>
        <v>194435</v>
      </c>
      <c r="U72" s="349"/>
      <c r="V72" s="124" t="s">
        <v>86</v>
      </c>
      <c r="W72" s="757">
        <f>令和元年度累計!W72+平成３０年度末!W72</f>
        <v>796</v>
      </c>
      <c r="X72" s="758">
        <f>令和元年度累計!X72+平成３０年度末!X72</f>
        <v>81</v>
      </c>
      <c r="Y72" s="758">
        <f>令和元年度累計!Y72+平成３０年度末!Y72</f>
        <v>37</v>
      </c>
      <c r="Z72" s="759">
        <f>令和元年度累計!Z72+平成３０年度末!Z72</f>
        <v>62</v>
      </c>
      <c r="AA72" s="760">
        <f>令和元年度累計!AA72</f>
        <v>24</v>
      </c>
      <c r="AB72" s="758">
        <f>令和元年度累計!AB72</f>
        <v>4</v>
      </c>
      <c r="AC72" s="758">
        <f>令和元年度累計!AC72</f>
        <v>0</v>
      </c>
      <c r="AD72" s="759">
        <f>令和元年度累計!AD72</f>
        <v>2</v>
      </c>
      <c r="AE72" s="760">
        <f>令和元年度累計!AE72+平成３０年度末!AA72</f>
        <v>136</v>
      </c>
      <c r="AF72" s="758">
        <f>令和元年度累計!AF72+平成３０年度末!AB72</f>
        <v>6</v>
      </c>
      <c r="AG72" s="758">
        <f>令和元年度累計!AG72+平成３０年度末!AC72</f>
        <v>0</v>
      </c>
      <c r="AH72" s="759">
        <f>令和元年度累計!AH72+平成３０年度末!AD72</f>
        <v>10</v>
      </c>
      <c r="AI72" s="761">
        <f>令和元年度累計!AI72</f>
        <v>6</v>
      </c>
      <c r="AJ72" s="758">
        <f>令和元年度累計!AJ72</f>
        <v>1</v>
      </c>
      <c r="AK72" s="758">
        <f>令和元年度累計!AK72</f>
        <v>0</v>
      </c>
      <c r="AL72" s="759">
        <f>令和元年度累計!AL72</f>
        <v>1</v>
      </c>
      <c r="AM72" s="760">
        <f>令和元年度累計!AM72+平成３０年度末!AE72</f>
        <v>269</v>
      </c>
      <c r="AN72" s="762">
        <f>令和元年度累計!AN72+平成３０年度末!AF72</f>
        <v>12</v>
      </c>
      <c r="AO72" s="762">
        <f>令和元年度累計!AO72+平成３０年度末!AG72</f>
        <v>12</v>
      </c>
      <c r="AP72" s="759">
        <f>令和元年度累計!AP72+平成３０年度末!AH72</f>
        <v>5</v>
      </c>
      <c r="AQ72" s="761">
        <f>令和元年度累計!AQ72</f>
        <v>11</v>
      </c>
      <c r="AR72" s="758">
        <f>令和元年度累計!AR72</f>
        <v>0</v>
      </c>
      <c r="AS72" s="758">
        <f>令和元年度累計!AS72</f>
        <v>0</v>
      </c>
      <c r="AT72" s="759">
        <f>令和元年度累計!AT72</f>
        <v>2</v>
      </c>
      <c r="AU72" s="760">
        <f>令和元年度累計!AU72+平成３０年度末!AI72</f>
        <v>0</v>
      </c>
      <c r="AV72" s="758">
        <f>令和元年度累計!AV72+平成３０年度末!AJ72</f>
        <v>0</v>
      </c>
      <c r="AW72" s="758">
        <f>令和元年度累計!AW72+平成３０年度末!AK72</f>
        <v>0</v>
      </c>
      <c r="AX72" s="759">
        <f>令和元年度累計!AX72+平成３０年度末!AL72</f>
        <v>0</v>
      </c>
      <c r="AY72" s="760">
        <f>令和元年度累計!AY72</f>
        <v>0</v>
      </c>
      <c r="AZ72" s="758">
        <f>令和元年度累計!AZ72</f>
        <v>0</v>
      </c>
      <c r="BA72" s="758">
        <f>令和元年度累計!BA72</f>
        <v>0</v>
      </c>
      <c r="BB72" s="759">
        <f>令和元年度累計!BB72</f>
        <v>0</v>
      </c>
      <c r="BC72" s="763">
        <f>令和元年度累計!BC72+平成３０年度末!AM72</f>
        <v>1201</v>
      </c>
      <c r="BD72" s="764">
        <f>令和元年度累計!BD72+平成３０年度末!AN72</f>
        <v>99</v>
      </c>
      <c r="BE72" s="764">
        <f>令和元年度累計!BE72+平成３０年度末!AO72</f>
        <v>49</v>
      </c>
      <c r="BF72" s="765">
        <f>令和元年度累計!BF72+平成３０年度末!AP72</f>
        <v>77</v>
      </c>
      <c r="BG72" s="134"/>
      <c r="BH72" s="290">
        <f>令和元年度累計!BH72+平成３０年度末!AR72</f>
        <v>653</v>
      </c>
      <c r="BI72" s="291">
        <f>令和元年度累計!BI72+平成３０年度末!AS72</f>
        <v>55</v>
      </c>
      <c r="BJ72" s="291">
        <f>令和元年度累計!BJ72+平成３０年度末!AT72</f>
        <v>17</v>
      </c>
      <c r="BK72" s="707">
        <f>令和元年度累計!BK72+平成３０年度末!AU72</f>
        <v>38</v>
      </c>
      <c r="BL72" s="161"/>
    </row>
    <row r="73" spans="2:64" s="292" customFormat="1" ht="17.25" customHeight="1">
      <c r="B73" s="125" t="s">
        <v>87</v>
      </c>
      <c r="C73" s="350">
        <f>令和元年度累計!C73+平成３０年度末!C73</f>
        <v>2254</v>
      </c>
      <c r="D73" s="350">
        <f>令和元年度累計!D73+平成３０年度末!D73</f>
        <v>1634</v>
      </c>
      <c r="E73" s="350">
        <f>令和元年度累計!E73+平成３０年度末!E73</f>
        <v>29306</v>
      </c>
      <c r="F73" s="351">
        <f>令和元年度累計!F73+平成３０年度末!F73</f>
        <v>33194</v>
      </c>
      <c r="G73" s="352">
        <f>令和元年度累計!G73+平成３０年度末!G73</f>
        <v>540</v>
      </c>
      <c r="H73" s="350">
        <f>令和元年度累計!H73+平成３０年度末!H73</f>
        <v>302</v>
      </c>
      <c r="I73" s="350">
        <f>令和元年度累計!I73+平成３０年度末!I73</f>
        <v>12002</v>
      </c>
      <c r="J73" s="351">
        <f>令和元年度累計!J73+平成３０年度末!J73</f>
        <v>12844</v>
      </c>
      <c r="K73" s="352">
        <f>令和元年度累計!K73+平成３０年度末!K73</f>
        <v>657</v>
      </c>
      <c r="L73" s="350">
        <f>令和元年度累計!L73+平成３０年度末!L73</f>
        <v>399</v>
      </c>
      <c r="M73" s="350">
        <f>令和元年度累計!M73+平成３０年度末!M73</f>
        <v>18830</v>
      </c>
      <c r="N73" s="351">
        <f>令和元年度累計!N73+平成３０年度末!N73</f>
        <v>19886</v>
      </c>
      <c r="O73" s="352">
        <f>令和元年度累計!O73+平成３０年度末!O73</f>
        <v>1201</v>
      </c>
      <c r="P73" s="350">
        <f>令和元年度累計!P73+平成３０年度末!P73</f>
        <v>110</v>
      </c>
      <c r="Q73" s="350">
        <f>令和元年度累計!Q73+平成３０年度末!Q73</f>
        <v>1432</v>
      </c>
      <c r="R73" s="351">
        <f>令和元年度累計!R73+平成３０年度末!R73</f>
        <v>2743</v>
      </c>
      <c r="S73" s="353">
        <f>令和元年度累計!S73+平成３０年度末!S73</f>
        <v>413</v>
      </c>
      <c r="T73" s="354">
        <f>令和元年度累計!T73+平成３０年度末!T73</f>
        <v>69080</v>
      </c>
      <c r="U73" s="349"/>
      <c r="V73" s="124" t="s">
        <v>87</v>
      </c>
      <c r="W73" s="757">
        <f>令和元年度累計!W73+平成３０年度末!W73</f>
        <v>700</v>
      </c>
      <c r="X73" s="758">
        <f>令和元年度累計!X73+平成３０年度末!X73</f>
        <v>140</v>
      </c>
      <c r="Y73" s="758">
        <f>令和元年度累計!Y73+平成３０年度末!Y73</f>
        <v>35</v>
      </c>
      <c r="Z73" s="759">
        <f>令和元年度累計!Z73+平成３０年度末!Z73</f>
        <v>34</v>
      </c>
      <c r="AA73" s="760">
        <f>令和元年度累計!AA73</f>
        <v>20</v>
      </c>
      <c r="AB73" s="758">
        <f>令和元年度累計!AB73</f>
        <v>5</v>
      </c>
      <c r="AC73" s="758">
        <f>令和元年度累計!AC73</f>
        <v>0</v>
      </c>
      <c r="AD73" s="759">
        <f>令和元年度累計!AD73</f>
        <v>3</v>
      </c>
      <c r="AE73" s="760">
        <f>令和元年度累計!AE73+平成３０年度末!AA73</f>
        <v>160</v>
      </c>
      <c r="AF73" s="758">
        <f>令和元年度累計!AF73+平成３０年度末!AB73</f>
        <v>5</v>
      </c>
      <c r="AG73" s="758">
        <f>令和元年度累計!AG73+平成３０年度末!AC73</f>
        <v>5</v>
      </c>
      <c r="AH73" s="759">
        <f>令和元年度累計!AH73+平成３０年度末!AD73</f>
        <v>10</v>
      </c>
      <c r="AI73" s="761">
        <f>令和元年度累計!AI73</f>
        <v>5</v>
      </c>
      <c r="AJ73" s="758">
        <f>令和元年度累計!AJ73</f>
        <v>0</v>
      </c>
      <c r="AK73" s="758">
        <f>令和元年度累計!AK73</f>
        <v>0</v>
      </c>
      <c r="AL73" s="759">
        <f>令和元年度累計!AL73</f>
        <v>0</v>
      </c>
      <c r="AM73" s="760">
        <f>令和元年度累計!AM73+平成３０年度末!AE73</f>
        <v>152</v>
      </c>
      <c r="AN73" s="762">
        <f>令和元年度累計!AN73+平成３０年度末!AF73</f>
        <v>11</v>
      </c>
      <c r="AO73" s="762">
        <f>令和元年度累計!AO73+平成３０年度末!AG73</f>
        <v>9</v>
      </c>
      <c r="AP73" s="759">
        <f>令和元年度累計!AP73+平成３０年度末!AH73</f>
        <v>10</v>
      </c>
      <c r="AQ73" s="761">
        <f>令和元年度累計!AQ73</f>
        <v>6</v>
      </c>
      <c r="AR73" s="758">
        <f>令和元年度累計!AR73</f>
        <v>0</v>
      </c>
      <c r="AS73" s="758">
        <f>令和元年度累計!AS73</f>
        <v>1</v>
      </c>
      <c r="AT73" s="759">
        <f>令和元年度累計!AT73</f>
        <v>1</v>
      </c>
      <c r="AU73" s="760">
        <f>令和元年度累計!AU73+平成３０年度末!AI73</f>
        <v>27</v>
      </c>
      <c r="AV73" s="758">
        <f>令和元年度累計!AV73+平成３０年度末!AJ73</f>
        <v>5</v>
      </c>
      <c r="AW73" s="758">
        <f>令和元年度累計!AW73+平成３０年度末!AK73</f>
        <v>0</v>
      </c>
      <c r="AX73" s="759">
        <f>令和元年度累計!AX73+平成３０年度末!AL73</f>
        <v>0</v>
      </c>
      <c r="AY73" s="760">
        <f>令和元年度累計!AY73</f>
        <v>1</v>
      </c>
      <c r="AZ73" s="758">
        <f>令和元年度累計!AZ73</f>
        <v>0</v>
      </c>
      <c r="BA73" s="758">
        <f>令和元年度累計!BA73</f>
        <v>0</v>
      </c>
      <c r="BB73" s="759">
        <f>令和元年度累計!BB73</f>
        <v>0</v>
      </c>
      <c r="BC73" s="763">
        <f>令和元年度累計!BC73+平成３０年度末!AM73</f>
        <v>1039</v>
      </c>
      <c r="BD73" s="764">
        <f>令和元年度累計!BD73+平成３０年度末!AN73</f>
        <v>161</v>
      </c>
      <c r="BE73" s="764">
        <f>令和元年度累計!BE73+平成３０年度末!AO73</f>
        <v>49</v>
      </c>
      <c r="BF73" s="765">
        <f>令和元年度累計!BF73+平成３０年度末!AP73</f>
        <v>54</v>
      </c>
      <c r="BG73" s="134"/>
      <c r="BH73" s="290">
        <f>令和元年度累計!BH73+平成３０年度末!AR73</f>
        <v>540</v>
      </c>
      <c r="BI73" s="291">
        <f>令和元年度累計!BI73+平成３０年度末!AS73</f>
        <v>59</v>
      </c>
      <c r="BJ73" s="291">
        <f>令和元年度累計!BJ73+平成３０年度末!AT73</f>
        <v>22</v>
      </c>
      <c r="BK73" s="707">
        <f>令和元年度累計!BK73+平成３０年度末!AU73</f>
        <v>19</v>
      </c>
      <c r="BL73" s="161"/>
    </row>
    <row r="74" spans="2:64" s="292" customFormat="1" ht="17.25" customHeight="1">
      <c r="B74" s="125" t="s">
        <v>88</v>
      </c>
      <c r="C74" s="350">
        <f>令和元年度累計!C74+平成３０年度末!C74</f>
        <v>2081</v>
      </c>
      <c r="D74" s="350">
        <f>令和元年度累計!D74+平成３０年度末!D74</f>
        <v>2462</v>
      </c>
      <c r="E74" s="350">
        <f>令和元年度累計!E74+平成３０年度末!E74</f>
        <v>50977</v>
      </c>
      <c r="F74" s="351">
        <f>令和元年度累計!F74+平成３０年度末!F74</f>
        <v>55520</v>
      </c>
      <c r="G74" s="352">
        <f>令和元年度累計!G74+平成３０年度末!G74</f>
        <v>212</v>
      </c>
      <c r="H74" s="350">
        <f>令和元年度累計!H74+平成３０年度末!H74</f>
        <v>327</v>
      </c>
      <c r="I74" s="350">
        <f>令和元年度累計!I74+平成３０年度末!I74</f>
        <v>16045</v>
      </c>
      <c r="J74" s="351">
        <f>令和元年度累計!J74+平成３０年度末!J74</f>
        <v>16584</v>
      </c>
      <c r="K74" s="352">
        <f>令和元年度累計!K74+平成３０年度末!K74</f>
        <v>479</v>
      </c>
      <c r="L74" s="350">
        <f>令和元年度累計!L74+平成３０年度末!L74</f>
        <v>738</v>
      </c>
      <c r="M74" s="350">
        <f>令和元年度累計!M74+平成３０年度末!M74</f>
        <v>28878</v>
      </c>
      <c r="N74" s="351">
        <f>令和元年度累計!N74+平成３０年度末!N74</f>
        <v>30095</v>
      </c>
      <c r="O74" s="352">
        <f>令和元年度累計!O74+平成３０年度末!O74</f>
        <v>828</v>
      </c>
      <c r="P74" s="350">
        <f>令和元年度累計!P74+平成３０年度末!P74</f>
        <v>115</v>
      </c>
      <c r="Q74" s="350">
        <f>令和元年度累計!Q74+平成３０年度末!Q74</f>
        <v>2395</v>
      </c>
      <c r="R74" s="351">
        <f>令和元年度累計!R74+平成３０年度末!R74</f>
        <v>3338</v>
      </c>
      <c r="S74" s="353">
        <f>令和元年度累計!S74+平成３０年度末!S74</f>
        <v>1568</v>
      </c>
      <c r="T74" s="354">
        <f>令和元年度累計!T74+平成３０年度末!T74</f>
        <v>107105</v>
      </c>
      <c r="U74" s="349"/>
      <c r="V74" s="124" t="s">
        <v>88</v>
      </c>
      <c r="W74" s="757">
        <f>令和元年度累計!W74+平成３０年度末!W74</f>
        <v>1171</v>
      </c>
      <c r="X74" s="758">
        <f>令和元年度累計!X74+平成３０年度末!X74</f>
        <v>51</v>
      </c>
      <c r="Y74" s="758">
        <f>令和元年度累計!Y74+平成３０年度末!Y74</f>
        <v>5</v>
      </c>
      <c r="Z74" s="759">
        <f>令和元年度累計!Z74+平成３０年度末!Z74</f>
        <v>13</v>
      </c>
      <c r="AA74" s="760">
        <f>令和元年度累計!AA74</f>
        <v>18</v>
      </c>
      <c r="AB74" s="758">
        <f>令和元年度累計!AB74</f>
        <v>1</v>
      </c>
      <c r="AC74" s="758">
        <f>令和元年度累計!AC74</f>
        <v>0</v>
      </c>
      <c r="AD74" s="759">
        <f>令和元年度累計!AD74</f>
        <v>0</v>
      </c>
      <c r="AE74" s="760">
        <f>令和元年度累計!AE74+平成３０年度末!AA74</f>
        <v>191</v>
      </c>
      <c r="AF74" s="758">
        <f>令和元年度累計!AF74+平成３０年度末!AB74</f>
        <v>1</v>
      </c>
      <c r="AG74" s="758">
        <f>令和元年度累計!AG74+平成３０年度末!AC74</f>
        <v>0</v>
      </c>
      <c r="AH74" s="759">
        <f>令和元年度累計!AH74+平成３０年度末!AD74</f>
        <v>8</v>
      </c>
      <c r="AI74" s="761">
        <f>令和元年度累計!AI74</f>
        <v>3</v>
      </c>
      <c r="AJ74" s="758">
        <f>令和元年度累計!AJ74</f>
        <v>0</v>
      </c>
      <c r="AK74" s="758">
        <f>令和元年度累計!AK74</f>
        <v>0</v>
      </c>
      <c r="AL74" s="759">
        <f>令和元年度累計!AL74</f>
        <v>1</v>
      </c>
      <c r="AM74" s="760">
        <f>令和元年度累計!AM74+平成３０年度末!AE74</f>
        <v>384</v>
      </c>
      <c r="AN74" s="762">
        <f>令和元年度累計!AN74+平成３０年度末!AF74</f>
        <v>10</v>
      </c>
      <c r="AO74" s="762">
        <f>令和元年度累計!AO74+平成３０年度末!AG74</f>
        <v>1</v>
      </c>
      <c r="AP74" s="759">
        <f>令和元年度累計!AP74+平成３０年度末!AH74</f>
        <v>13</v>
      </c>
      <c r="AQ74" s="761">
        <f>令和元年度累計!AQ74</f>
        <v>22</v>
      </c>
      <c r="AR74" s="758">
        <f>令和元年度累計!AR74</f>
        <v>2</v>
      </c>
      <c r="AS74" s="758">
        <f>令和元年度累計!AS74</f>
        <v>0</v>
      </c>
      <c r="AT74" s="759">
        <f>令和元年度累計!AT74</f>
        <v>2</v>
      </c>
      <c r="AU74" s="760">
        <f>令和元年度累計!AU74+平成３０年度末!AI74</f>
        <v>6</v>
      </c>
      <c r="AV74" s="758">
        <f>令和元年度累計!AV74+平成３０年度末!AJ74</f>
        <v>1</v>
      </c>
      <c r="AW74" s="758">
        <f>令和元年度累計!AW74+平成３０年度末!AK74</f>
        <v>0</v>
      </c>
      <c r="AX74" s="759">
        <f>令和元年度累計!AX74+平成３０年度末!AL74</f>
        <v>0</v>
      </c>
      <c r="AY74" s="760">
        <f>令和元年度累計!AY74</f>
        <v>0</v>
      </c>
      <c r="AZ74" s="758">
        <f>令和元年度累計!AZ74</f>
        <v>0</v>
      </c>
      <c r="BA74" s="758">
        <f>令和元年度累計!BA74</f>
        <v>0</v>
      </c>
      <c r="BB74" s="759">
        <f>令和元年度累計!BB74</f>
        <v>0</v>
      </c>
      <c r="BC74" s="763">
        <f>令和元年度累計!BC74+平成３０年度末!AM74</f>
        <v>1752</v>
      </c>
      <c r="BD74" s="764">
        <f>令和元年度累計!BD74+平成３０年度末!AN74</f>
        <v>63</v>
      </c>
      <c r="BE74" s="764">
        <f>令和元年度累計!BE74+平成３０年度末!AO74</f>
        <v>6</v>
      </c>
      <c r="BF74" s="765">
        <f>令和元年度累計!BF74+平成３０年度末!AP74</f>
        <v>34</v>
      </c>
      <c r="BG74" s="134"/>
      <c r="BH74" s="290">
        <f>令和元年度累計!BH74+平成３０年度末!AR74</f>
        <v>1120</v>
      </c>
      <c r="BI74" s="291">
        <f>令和元年度累計!BI74+平成３０年度末!AS74</f>
        <v>26</v>
      </c>
      <c r="BJ74" s="291">
        <f>令和元年度累計!BJ74+平成３０年度末!AT74</f>
        <v>2</v>
      </c>
      <c r="BK74" s="707">
        <f>令和元年度累計!BK74+平成３０年度末!AU74</f>
        <v>15</v>
      </c>
      <c r="BL74" s="161"/>
    </row>
    <row r="75" spans="2:64" s="292" customFormat="1" ht="17.25" customHeight="1" thickBot="1">
      <c r="B75" s="144" t="s">
        <v>119</v>
      </c>
      <c r="C75" s="702">
        <f>令和元年度累計!C75+平成３０年度末!C75</f>
        <v>530</v>
      </c>
      <c r="D75" s="702">
        <f>令和元年度累計!D75+平成３０年度末!D75</f>
        <v>591</v>
      </c>
      <c r="E75" s="702">
        <f>令和元年度累計!E75+平成３０年度末!E75</f>
        <v>29129</v>
      </c>
      <c r="F75" s="703">
        <f>令和元年度累計!F75+平成３０年度末!F75</f>
        <v>30250</v>
      </c>
      <c r="G75" s="704">
        <f>令和元年度累計!G75+平成３０年度末!G75</f>
        <v>158</v>
      </c>
      <c r="H75" s="702">
        <f>令和元年度累計!H75+平成３０年度末!H75</f>
        <v>148</v>
      </c>
      <c r="I75" s="702">
        <f>令和元年度累計!I75+平成３０年度末!I75</f>
        <v>16229</v>
      </c>
      <c r="J75" s="703">
        <f>令和元年度累計!J75+平成３０年度末!J75</f>
        <v>16535</v>
      </c>
      <c r="K75" s="704">
        <f>令和元年度累計!K75+平成３０年度末!K75</f>
        <v>384</v>
      </c>
      <c r="L75" s="702">
        <f>令和元年度累計!L75+平成３０年度末!L75</f>
        <v>398</v>
      </c>
      <c r="M75" s="702">
        <f>令和元年度累計!M75+平成３０年度末!M75</f>
        <v>29829</v>
      </c>
      <c r="N75" s="703">
        <f>令和元年度累計!N75+平成３０年度末!N75</f>
        <v>30611</v>
      </c>
      <c r="O75" s="704">
        <f>令和元年度累計!O75+平成３０年度末!O75</f>
        <v>206</v>
      </c>
      <c r="P75" s="702">
        <f>令和元年度累計!P75+平成３０年度末!P75</f>
        <v>126</v>
      </c>
      <c r="Q75" s="702">
        <f>令和元年度累計!Q75+平成３０年度末!Q75</f>
        <v>2509</v>
      </c>
      <c r="R75" s="703">
        <f>令和元年度累計!R75+平成３０年度末!R75</f>
        <v>2841</v>
      </c>
      <c r="S75" s="356">
        <f>令和元年度累計!S75+平成３０年度末!S75</f>
        <v>16</v>
      </c>
      <c r="T75" s="357">
        <f>令和元年度累計!T75+平成３０年度末!T75</f>
        <v>80253</v>
      </c>
      <c r="U75" s="349"/>
      <c r="V75" s="127" t="s">
        <v>115</v>
      </c>
      <c r="W75" s="766">
        <f>令和元年度累計!W75+平成３０年度末!W75</f>
        <v>137</v>
      </c>
      <c r="X75" s="767">
        <f>令和元年度累計!X75+平成３０年度末!X75</f>
        <v>0</v>
      </c>
      <c r="Y75" s="767">
        <f>令和元年度累計!Y75+平成３０年度末!Y75</f>
        <v>0</v>
      </c>
      <c r="Z75" s="768">
        <f>令和元年度累計!Z75+平成３０年度末!Z75</f>
        <v>1</v>
      </c>
      <c r="AA75" s="769">
        <f>令和元年度累計!AA75</f>
        <v>9</v>
      </c>
      <c r="AB75" s="767">
        <f>令和元年度累計!AB75</f>
        <v>0</v>
      </c>
      <c r="AC75" s="767">
        <f>令和元年度累計!AC75</f>
        <v>0</v>
      </c>
      <c r="AD75" s="768">
        <f>令和元年度累計!AD75</f>
        <v>0</v>
      </c>
      <c r="AE75" s="769">
        <f>令和元年度累計!AE75+平成３０年度末!AA75</f>
        <v>30</v>
      </c>
      <c r="AF75" s="767">
        <f>令和元年度累計!AF75+平成３０年度末!AB75</f>
        <v>0</v>
      </c>
      <c r="AG75" s="767">
        <f>令和元年度累計!AG75+平成３０年度末!AC75</f>
        <v>0</v>
      </c>
      <c r="AH75" s="768">
        <f>令和元年度累計!AH75+平成３０年度末!AD75</f>
        <v>1</v>
      </c>
      <c r="AI75" s="770">
        <f>令和元年度累計!AI75</f>
        <v>2</v>
      </c>
      <c r="AJ75" s="767">
        <f>令和元年度累計!AJ75</f>
        <v>0</v>
      </c>
      <c r="AK75" s="767">
        <f>令和元年度累計!AK75</f>
        <v>0</v>
      </c>
      <c r="AL75" s="768">
        <f>令和元年度累計!AL75</f>
        <v>0</v>
      </c>
      <c r="AM75" s="769">
        <f>令和元年度累計!AM75+平成３０年度末!AE75</f>
        <v>88</v>
      </c>
      <c r="AN75" s="771">
        <f>令和元年度累計!AN75+平成３０年度末!AF75</f>
        <v>0</v>
      </c>
      <c r="AO75" s="771">
        <f>令和元年度累計!AO75+平成３０年度末!AG75</f>
        <v>0</v>
      </c>
      <c r="AP75" s="768">
        <f>令和元年度累計!AP75+平成３０年度末!AH75</f>
        <v>0</v>
      </c>
      <c r="AQ75" s="770">
        <f>令和元年度累計!AQ75</f>
        <v>14</v>
      </c>
      <c r="AR75" s="767">
        <f>令和元年度累計!AR75</f>
        <v>0</v>
      </c>
      <c r="AS75" s="767">
        <f>令和元年度累計!AS75</f>
        <v>0</v>
      </c>
      <c r="AT75" s="768">
        <f>令和元年度累計!AT75</f>
        <v>0</v>
      </c>
      <c r="AU75" s="769">
        <f>令和元年度累計!AU75+平成３０年度末!AI75</f>
        <v>8</v>
      </c>
      <c r="AV75" s="767">
        <f>令和元年度累計!AV75+平成３０年度末!AJ75</f>
        <v>0</v>
      </c>
      <c r="AW75" s="767">
        <f>令和元年度累計!AW75+平成３０年度末!AK75</f>
        <v>0</v>
      </c>
      <c r="AX75" s="768">
        <f>令和元年度累計!AX75+平成３０年度末!AL75</f>
        <v>0</v>
      </c>
      <c r="AY75" s="769">
        <f>令和元年度累計!AY75</f>
        <v>3</v>
      </c>
      <c r="AZ75" s="767">
        <f>令和元年度累計!AZ75</f>
        <v>0</v>
      </c>
      <c r="BA75" s="767">
        <f>令和元年度累計!BA75</f>
        <v>0</v>
      </c>
      <c r="BB75" s="768">
        <f>令和元年度累計!BB75</f>
        <v>0</v>
      </c>
      <c r="BC75" s="772">
        <f>令和元年度累計!BC75+平成３０年度末!AM75</f>
        <v>263</v>
      </c>
      <c r="BD75" s="773">
        <f>令和元年度累計!BD75+平成３０年度末!AN75</f>
        <v>0</v>
      </c>
      <c r="BE75" s="773">
        <f>令和元年度累計!BE75+平成３０年度末!AO75</f>
        <v>0</v>
      </c>
      <c r="BF75" s="774">
        <f>令和元年度累計!BF75+平成３０年度末!AP75</f>
        <v>2</v>
      </c>
      <c r="BG75" s="134"/>
      <c r="BH75" s="358">
        <f>令和元年度累計!BH75+平成３０年度末!AR75</f>
        <v>152</v>
      </c>
      <c r="BI75" s="708">
        <f>令和元年度累計!BI75+平成３０年度末!AS75</f>
        <v>0</v>
      </c>
      <c r="BJ75" s="708">
        <f>令和元年度累計!BJ75+平成３０年度末!AT75</f>
        <v>0</v>
      </c>
      <c r="BK75" s="709">
        <f>令和元年度累計!BK75+平成３０年度末!AU75</f>
        <v>0</v>
      </c>
      <c r="BL75" s="161"/>
    </row>
    <row r="76" spans="2:64" ht="18" hidden="1" customHeight="1">
      <c r="C76" s="97">
        <f>SUM(C9:C75)</f>
        <v>332854</v>
      </c>
      <c r="D76" s="97">
        <f t="shared" ref="D76:BK76" si="0">SUM(D9:D75)</f>
        <v>307856</v>
      </c>
      <c r="E76" s="97">
        <f t="shared" si="0"/>
        <v>8252129</v>
      </c>
      <c r="F76" s="97">
        <f>SUM(F9:F75)</f>
        <v>9074719</v>
      </c>
      <c r="G76" s="97">
        <f t="shared" si="0"/>
        <v>89619</v>
      </c>
      <c r="H76" s="97">
        <f t="shared" si="0"/>
        <v>64233</v>
      </c>
      <c r="I76" s="97">
        <f t="shared" si="0"/>
        <v>4312211</v>
      </c>
      <c r="J76" s="97">
        <f t="shared" si="0"/>
        <v>4507100</v>
      </c>
      <c r="K76" s="97">
        <f t="shared" si="0"/>
        <v>131564</v>
      </c>
      <c r="L76" s="97">
        <f t="shared" si="0"/>
        <v>98602</v>
      </c>
      <c r="M76" s="97">
        <f t="shared" si="0"/>
        <v>5730005</v>
      </c>
      <c r="N76" s="97">
        <f t="shared" si="0"/>
        <v>6007794</v>
      </c>
      <c r="O76" s="97">
        <f t="shared" si="0"/>
        <v>114523</v>
      </c>
      <c r="P76" s="97">
        <f t="shared" si="0"/>
        <v>50887</v>
      </c>
      <c r="Q76" s="97">
        <f t="shared" si="0"/>
        <v>914695</v>
      </c>
      <c r="R76" s="97">
        <f t="shared" si="0"/>
        <v>1090007</v>
      </c>
      <c r="S76" s="97">
        <f t="shared" si="0"/>
        <v>453237</v>
      </c>
      <c r="T76" s="97">
        <f t="shared" si="0"/>
        <v>21132857</v>
      </c>
      <c r="U76" s="97">
        <f t="shared" si="0"/>
        <v>0</v>
      </c>
      <c r="V76" s="97">
        <f t="shared" si="0"/>
        <v>0</v>
      </c>
      <c r="W76" s="775">
        <f t="shared" si="0"/>
        <v>107584</v>
      </c>
      <c r="X76" s="775">
        <f t="shared" si="0"/>
        <v>11802</v>
      </c>
      <c r="Y76" s="775">
        <f t="shared" si="0"/>
        <v>7234</v>
      </c>
      <c r="Z76" s="775">
        <f t="shared" si="0"/>
        <v>3875</v>
      </c>
      <c r="AA76" s="775">
        <f t="shared" si="0"/>
        <v>2458</v>
      </c>
      <c r="AB76" s="775">
        <f t="shared" si="0"/>
        <v>348</v>
      </c>
      <c r="AC76" s="775">
        <f t="shared" si="0"/>
        <v>112</v>
      </c>
      <c r="AD76" s="775">
        <f t="shared" si="0"/>
        <v>83</v>
      </c>
      <c r="AE76" s="775">
        <f>SUM(AE9:AE75)</f>
        <v>27459</v>
      </c>
      <c r="AF76" s="775">
        <f t="shared" si="0"/>
        <v>1285</v>
      </c>
      <c r="AG76" s="775">
        <f t="shared" si="0"/>
        <v>552</v>
      </c>
      <c r="AH76" s="775">
        <f t="shared" si="0"/>
        <v>3429</v>
      </c>
      <c r="AI76" s="775">
        <f t="shared" si="0"/>
        <v>568</v>
      </c>
      <c r="AJ76" s="775">
        <f t="shared" si="0"/>
        <v>24</v>
      </c>
      <c r="AK76" s="775">
        <f t="shared" si="0"/>
        <v>17</v>
      </c>
      <c r="AL76" s="775">
        <f t="shared" si="0"/>
        <v>119</v>
      </c>
      <c r="AM76" s="775">
        <f t="shared" si="0"/>
        <v>35392</v>
      </c>
      <c r="AN76" s="775">
        <f t="shared" si="0"/>
        <v>1486</v>
      </c>
      <c r="AO76" s="775">
        <f t="shared" si="0"/>
        <v>3515</v>
      </c>
      <c r="AP76" s="775">
        <f t="shared" si="0"/>
        <v>2552</v>
      </c>
      <c r="AQ76" s="775">
        <f t="shared" si="0"/>
        <v>1533</v>
      </c>
      <c r="AR76" s="775">
        <f t="shared" si="0"/>
        <v>84</v>
      </c>
      <c r="AS76" s="775">
        <f t="shared" si="0"/>
        <v>100</v>
      </c>
      <c r="AT76" s="775">
        <f t="shared" si="0"/>
        <v>163</v>
      </c>
      <c r="AU76" s="775">
        <f t="shared" si="0"/>
        <v>9348</v>
      </c>
      <c r="AV76" s="775">
        <f t="shared" si="0"/>
        <v>682</v>
      </c>
      <c r="AW76" s="775">
        <f t="shared" si="0"/>
        <v>786</v>
      </c>
      <c r="AX76" s="775">
        <f t="shared" si="0"/>
        <v>134</v>
      </c>
      <c r="AY76" s="775">
        <f t="shared" si="0"/>
        <v>493</v>
      </c>
      <c r="AZ76" s="775">
        <f t="shared" si="0"/>
        <v>25</v>
      </c>
      <c r="BA76" s="775">
        <f t="shared" si="0"/>
        <v>16</v>
      </c>
      <c r="BB76" s="775">
        <f t="shared" si="0"/>
        <v>8</v>
      </c>
      <c r="BC76" s="775">
        <f>SUM(BC9:BC75)+350</f>
        <v>180133</v>
      </c>
      <c r="BD76" s="775">
        <f t="shared" si="0"/>
        <v>15255</v>
      </c>
      <c r="BE76" s="775">
        <f t="shared" si="0"/>
        <v>12087</v>
      </c>
      <c r="BF76" s="775">
        <f t="shared" si="0"/>
        <v>9990</v>
      </c>
      <c r="BG76" s="230">
        <f t="shared" si="0"/>
        <v>0</v>
      </c>
      <c r="BH76" s="97">
        <f t="shared" si="0"/>
        <v>72161</v>
      </c>
      <c r="BI76" s="97">
        <f t="shared" si="0"/>
        <v>4009</v>
      </c>
      <c r="BJ76" s="97">
        <f t="shared" si="0"/>
        <v>3239</v>
      </c>
      <c r="BK76" s="97">
        <f t="shared" si="0"/>
        <v>3380</v>
      </c>
    </row>
    <row r="77" spans="2:64" ht="18" hidden="1" customHeight="1">
      <c r="C77" s="1" t="b">
        <f>C8=C76</f>
        <v>1</v>
      </c>
      <c r="D77" s="1" t="b">
        <f t="shared" ref="D77:BK77" si="1">D8=D76</f>
        <v>1</v>
      </c>
      <c r="E77" s="1" t="b">
        <f t="shared" si="1"/>
        <v>1</v>
      </c>
      <c r="F77" s="1" t="b">
        <f t="shared" si="1"/>
        <v>1</v>
      </c>
      <c r="G77" s="1" t="b">
        <f t="shared" si="1"/>
        <v>1</v>
      </c>
      <c r="H77" s="1" t="b">
        <f t="shared" si="1"/>
        <v>1</v>
      </c>
      <c r="I77" s="1" t="b">
        <f t="shared" si="1"/>
        <v>1</v>
      </c>
      <c r="J77" s="1" t="b">
        <f t="shared" si="1"/>
        <v>1</v>
      </c>
      <c r="K77" s="1" t="b">
        <f t="shared" si="1"/>
        <v>1</v>
      </c>
      <c r="L77" s="1" t="b">
        <f t="shared" si="1"/>
        <v>1</v>
      </c>
      <c r="M77" s="1" t="b">
        <f t="shared" si="1"/>
        <v>1</v>
      </c>
      <c r="N77" s="1" t="b">
        <f t="shared" si="1"/>
        <v>1</v>
      </c>
      <c r="O77" s="1" t="b">
        <f t="shared" si="1"/>
        <v>1</v>
      </c>
      <c r="P77" s="1" t="b">
        <f t="shared" si="1"/>
        <v>1</v>
      </c>
      <c r="Q77" s="1" t="b">
        <f t="shared" si="1"/>
        <v>1</v>
      </c>
      <c r="R77" s="1" t="b">
        <f t="shared" si="1"/>
        <v>1</v>
      </c>
      <c r="S77" s="1" t="b">
        <f t="shared" si="1"/>
        <v>1</v>
      </c>
      <c r="T77" s="1" t="b">
        <f t="shared" si="1"/>
        <v>1</v>
      </c>
      <c r="U77" s="1" t="b">
        <f t="shared" si="1"/>
        <v>1</v>
      </c>
      <c r="W77" s="710" t="b">
        <f t="shared" si="1"/>
        <v>1</v>
      </c>
      <c r="X77" s="710" t="b">
        <f t="shared" si="1"/>
        <v>1</v>
      </c>
      <c r="Y77" s="710" t="b">
        <f t="shared" si="1"/>
        <v>1</v>
      </c>
      <c r="Z77" s="710" t="b">
        <f t="shared" si="1"/>
        <v>1</v>
      </c>
      <c r="AA77" s="710" t="b">
        <f t="shared" si="1"/>
        <v>1</v>
      </c>
      <c r="AB77" s="710" t="b">
        <f t="shared" si="1"/>
        <v>1</v>
      </c>
      <c r="AC77" s="710" t="b">
        <f t="shared" si="1"/>
        <v>1</v>
      </c>
      <c r="AD77" s="710" t="b">
        <f t="shared" si="1"/>
        <v>1</v>
      </c>
      <c r="AE77" s="710" t="b">
        <f>AE8=AE76</f>
        <v>1</v>
      </c>
      <c r="AF77" s="710" t="b">
        <f t="shared" si="1"/>
        <v>1</v>
      </c>
      <c r="AG77" s="710" t="b">
        <f t="shared" si="1"/>
        <v>1</v>
      </c>
      <c r="AH77" s="710" t="b">
        <f t="shared" si="1"/>
        <v>1</v>
      </c>
      <c r="AI77" s="710" t="b">
        <f t="shared" si="1"/>
        <v>1</v>
      </c>
      <c r="AJ77" s="710" t="b">
        <f t="shared" si="1"/>
        <v>1</v>
      </c>
      <c r="AK77" s="710" t="b">
        <f t="shared" si="1"/>
        <v>1</v>
      </c>
      <c r="AL77" s="710" t="b">
        <f t="shared" si="1"/>
        <v>1</v>
      </c>
      <c r="AM77" s="710" t="b">
        <f t="shared" si="1"/>
        <v>1</v>
      </c>
      <c r="AN77" s="710" t="b">
        <f t="shared" si="1"/>
        <v>1</v>
      </c>
      <c r="AO77" s="710" t="b">
        <f t="shared" si="1"/>
        <v>1</v>
      </c>
      <c r="AP77" s="710" t="b">
        <f t="shared" si="1"/>
        <v>1</v>
      </c>
      <c r="AQ77" s="710" t="b">
        <f t="shared" si="1"/>
        <v>1</v>
      </c>
      <c r="AR77" s="710" t="b">
        <f t="shared" si="1"/>
        <v>1</v>
      </c>
      <c r="AS77" s="710" t="b">
        <f t="shared" si="1"/>
        <v>1</v>
      </c>
      <c r="AT77" s="710" t="b">
        <f t="shared" si="1"/>
        <v>1</v>
      </c>
      <c r="AU77" s="710" t="b">
        <f t="shared" si="1"/>
        <v>1</v>
      </c>
      <c r="AV77" s="710" t="b">
        <f t="shared" si="1"/>
        <v>1</v>
      </c>
      <c r="AW77" s="710" t="b">
        <f t="shared" si="1"/>
        <v>1</v>
      </c>
      <c r="AX77" s="710" t="b">
        <f t="shared" si="1"/>
        <v>1</v>
      </c>
      <c r="AY77" s="710" t="b">
        <f t="shared" si="1"/>
        <v>1</v>
      </c>
      <c r="AZ77" s="710" t="b">
        <f t="shared" si="1"/>
        <v>1</v>
      </c>
      <c r="BA77" s="710" t="b">
        <f t="shared" si="1"/>
        <v>1</v>
      </c>
      <c r="BB77" s="710" t="b">
        <f t="shared" si="1"/>
        <v>1</v>
      </c>
      <c r="BC77" s="710" t="b">
        <f t="shared" si="1"/>
        <v>1</v>
      </c>
      <c r="BD77" s="710" t="b">
        <f t="shared" si="1"/>
        <v>1</v>
      </c>
      <c r="BE77" s="710" t="b">
        <f t="shared" si="1"/>
        <v>1</v>
      </c>
      <c r="BF77" s="710" t="b">
        <f t="shared" si="1"/>
        <v>1</v>
      </c>
      <c r="BG77" s="229" t="b">
        <f t="shared" si="1"/>
        <v>1</v>
      </c>
      <c r="BH77" s="1" t="b">
        <f t="shared" si="1"/>
        <v>1</v>
      </c>
      <c r="BI77" s="1" t="b">
        <f t="shared" si="1"/>
        <v>1</v>
      </c>
      <c r="BJ77" s="1" t="b">
        <f t="shared" si="1"/>
        <v>1</v>
      </c>
      <c r="BK77" s="1" t="b">
        <f t="shared" si="1"/>
        <v>1</v>
      </c>
    </row>
    <row r="78" spans="2:64" ht="18" customHeight="1">
      <c r="T78" s="359"/>
    </row>
    <row r="79" spans="2:64" ht="18" customHeight="1">
      <c r="T79" s="359"/>
    </row>
    <row r="80" spans="2:64" ht="18" customHeight="1">
      <c r="T80" s="359"/>
    </row>
    <row r="81" spans="20:20" ht="18" customHeight="1">
      <c r="T81" s="359"/>
    </row>
    <row r="82" spans="20:20" ht="18" customHeight="1">
      <c r="T82" s="359"/>
    </row>
    <row r="83" spans="20:20" ht="18" customHeight="1">
      <c r="T83" s="359"/>
    </row>
  </sheetData>
  <sheetProtection password="CC07" sheet="1" objects="1" scenarios="1"/>
  <mergeCells count="33">
    <mergeCell ref="BD6:BF6"/>
    <mergeCell ref="AR6:AT6"/>
    <mergeCell ref="AN6:AP6"/>
    <mergeCell ref="AJ6:AL6"/>
    <mergeCell ref="AF6:AH6"/>
    <mergeCell ref="AC2:AD2"/>
    <mergeCell ref="AA5:AD5"/>
    <mergeCell ref="AK2:AL2"/>
    <mergeCell ref="AI5:AL5"/>
    <mergeCell ref="Q4:S4"/>
    <mergeCell ref="AQ5:AT5"/>
    <mergeCell ref="AM5:AP5"/>
    <mergeCell ref="K6:N6"/>
    <mergeCell ref="AV6:AX6"/>
    <mergeCell ref="O6:R6"/>
    <mergeCell ref="X6:Z6"/>
    <mergeCell ref="AB6:AD6"/>
    <mergeCell ref="BA2:BB2"/>
    <mergeCell ref="AY5:BB5"/>
    <mergeCell ref="BH5:BK5"/>
    <mergeCell ref="BH1:BK1"/>
    <mergeCell ref="R1:T1"/>
    <mergeCell ref="BJ2:BK2"/>
    <mergeCell ref="BC5:BF5"/>
    <mergeCell ref="C5:R5"/>
    <mergeCell ref="T5:T7"/>
    <mergeCell ref="C6:F6"/>
    <mergeCell ref="V4:AH4"/>
    <mergeCell ref="G6:J6"/>
    <mergeCell ref="AU5:AX5"/>
    <mergeCell ref="W5:Z5"/>
    <mergeCell ref="AE5:AH5"/>
    <mergeCell ref="AS2:AT2"/>
  </mergeCells>
  <phoneticPr fontId="4"/>
  <pageMargins left="0.2" right="0.2" top="0.28999999999999998" bottom="0.23" header="0.23" footer="0.19"/>
  <pageSetup paperSize="8" scale="65" fitToWidth="0" orientation="landscape" r:id="rId1"/>
  <headerFooter alignWithMargins="0">
    <oddFooter>&amp;C&amp;P</oddFooter>
  </headerFooter>
  <colBreaks count="1" manualBreakCount="1">
    <brk id="21" max="73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V83"/>
  <sheetViews>
    <sheetView showGridLines="0" view="pageBreakPreview" zoomScaleNormal="100" zoomScaleSheetLayoutView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V82" sqref="AV82"/>
    </sheetView>
  </sheetViews>
  <sheetFormatPr defaultRowHeight="18" customHeight="1"/>
  <cols>
    <col min="1" max="1" width="1.625" style="1" customWidth="1"/>
    <col min="2" max="2" width="17.125" style="1" customWidth="1"/>
    <col min="3" max="3" width="19.25" style="1" bestFit="1" customWidth="1"/>
    <col min="4" max="4" width="15.5" style="1" bestFit="1" customWidth="1"/>
    <col min="5" max="5" width="18.125" style="1" bestFit="1" customWidth="1"/>
    <col min="6" max="6" width="16.75" style="35" customWidth="1"/>
    <col min="7" max="8" width="12.625" style="1" customWidth="1"/>
    <col min="9" max="9" width="13.625" style="1" customWidth="1"/>
    <col min="10" max="10" width="16.625" style="35" customWidth="1"/>
    <col min="11" max="12" width="12.625" style="1" customWidth="1"/>
    <col min="13" max="13" width="13.625" style="1" customWidth="1"/>
    <col min="14" max="14" width="18.125" style="35" bestFit="1" customWidth="1"/>
    <col min="15" max="16" width="12.625" style="1" customWidth="1"/>
    <col min="17" max="17" width="15" style="1" customWidth="1"/>
    <col min="18" max="18" width="16.625" style="35" customWidth="1"/>
    <col min="19" max="19" width="13.625" style="1" customWidth="1"/>
    <col min="20" max="20" width="15.75" style="35" customWidth="1"/>
    <col min="21" max="21" width="1.375" customWidth="1"/>
    <col min="22" max="22" width="14.25" style="1" customWidth="1"/>
    <col min="23" max="23" width="14.25" style="35" bestFit="1" customWidth="1"/>
    <col min="24" max="24" width="12.375" style="1" customWidth="1"/>
    <col min="25" max="25" width="13.625" style="1" customWidth="1"/>
    <col min="26" max="26" width="14.875" style="1" customWidth="1"/>
    <col min="27" max="27" width="14.25" style="35" bestFit="1" customWidth="1"/>
    <col min="28" max="28" width="12.625" style="1" bestFit="1" customWidth="1"/>
    <col min="29" max="30" width="9.625" style="1" customWidth="1"/>
    <col min="31" max="31" width="14.25" style="35" bestFit="1" customWidth="1"/>
    <col min="32" max="34" width="12.5" style="1" customWidth="1"/>
    <col min="35" max="35" width="14.625" style="35" customWidth="1"/>
    <col min="36" max="38" width="9.625" style="1" customWidth="1"/>
    <col min="39" max="39" width="16.875" style="35" customWidth="1"/>
    <col min="40" max="41" width="14.5" style="3" customWidth="1"/>
    <col min="42" max="42" width="14.5" style="1" customWidth="1"/>
    <col min="43" max="43" width="1.5" style="99" customWidth="1"/>
    <col min="44" max="44" width="15.625" style="35" customWidth="1"/>
    <col min="45" max="45" width="14.125" style="103" customWidth="1"/>
    <col min="46" max="47" width="14.125" style="1" customWidth="1"/>
    <col min="48" max="48" width="4.625" style="1" customWidth="1"/>
    <col min="49" max="256" width="9" style="1"/>
    <col min="257" max="257" width="1.625" style="1" customWidth="1"/>
    <col min="258" max="258" width="17.125" style="1" customWidth="1"/>
    <col min="259" max="259" width="19.25" style="1" bestFit="1" customWidth="1"/>
    <col min="260" max="260" width="15.5" style="1" bestFit="1" customWidth="1"/>
    <col min="261" max="261" width="18.125" style="1" bestFit="1" customWidth="1"/>
    <col min="262" max="262" width="16.75" style="1" customWidth="1"/>
    <col min="263" max="264" width="12.625" style="1" customWidth="1"/>
    <col min="265" max="265" width="13.625" style="1" customWidth="1"/>
    <col min="266" max="266" width="16.625" style="1" customWidth="1"/>
    <col min="267" max="268" width="12.625" style="1" customWidth="1"/>
    <col min="269" max="269" width="13.625" style="1" customWidth="1"/>
    <col min="270" max="270" width="18.125" style="1" bestFit="1" customWidth="1"/>
    <col min="271" max="272" width="12.625" style="1" customWidth="1"/>
    <col min="273" max="273" width="15" style="1" customWidth="1"/>
    <col min="274" max="274" width="16.625" style="1" customWidth="1"/>
    <col min="275" max="275" width="13.625" style="1" customWidth="1"/>
    <col min="276" max="276" width="15.75" style="1" customWidth="1"/>
    <col min="277" max="277" width="1.375" style="1" customWidth="1"/>
    <col min="278" max="278" width="14.25" style="1" customWidth="1"/>
    <col min="279" max="279" width="14.25" style="1" bestFit="1" customWidth="1"/>
    <col min="280" max="280" width="12.375" style="1" customWidth="1"/>
    <col min="281" max="281" width="13.625" style="1" customWidth="1"/>
    <col min="282" max="282" width="14.875" style="1" customWidth="1"/>
    <col min="283" max="283" width="14.25" style="1" bestFit="1" customWidth="1"/>
    <col min="284" max="284" width="12.625" style="1" bestFit="1" customWidth="1"/>
    <col min="285" max="286" width="9.625" style="1" customWidth="1"/>
    <col min="287" max="287" width="14.25" style="1" bestFit="1" customWidth="1"/>
    <col min="288" max="290" width="12.5" style="1" customWidth="1"/>
    <col min="291" max="291" width="14.625" style="1" customWidth="1"/>
    <col min="292" max="294" width="9.625" style="1" customWidth="1"/>
    <col min="295" max="295" width="16.875" style="1" customWidth="1"/>
    <col min="296" max="298" width="14.5" style="1" customWidth="1"/>
    <col min="299" max="299" width="1.5" style="1" customWidth="1"/>
    <col min="300" max="300" width="15.625" style="1" customWidth="1"/>
    <col min="301" max="303" width="14.125" style="1" customWidth="1"/>
    <col min="304" max="304" width="4.625" style="1" customWidth="1"/>
    <col min="305" max="512" width="9" style="1"/>
    <col min="513" max="513" width="1.625" style="1" customWidth="1"/>
    <col min="514" max="514" width="17.125" style="1" customWidth="1"/>
    <col min="515" max="515" width="19.25" style="1" bestFit="1" customWidth="1"/>
    <col min="516" max="516" width="15.5" style="1" bestFit="1" customWidth="1"/>
    <col min="517" max="517" width="18.125" style="1" bestFit="1" customWidth="1"/>
    <col min="518" max="518" width="16.75" style="1" customWidth="1"/>
    <col min="519" max="520" width="12.625" style="1" customWidth="1"/>
    <col min="521" max="521" width="13.625" style="1" customWidth="1"/>
    <col min="522" max="522" width="16.625" style="1" customWidth="1"/>
    <col min="523" max="524" width="12.625" style="1" customWidth="1"/>
    <col min="525" max="525" width="13.625" style="1" customWidth="1"/>
    <col min="526" max="526" width="18.125" style="1" bestFit="1" customWidth="1"/>
    <col min="527" max="528" width="12.625" style="1" customWidth="1"/>
    <col min="529" max="529" width="15" style="1" customWidth="1"/>
    <col min="530" max="530" width="16.625" style="1" customWidth="1"/>
    <col min="531" max="531" width="13.625" style="1" customWidth="1"/>
    <col min="532" max="532" width="15.75" style="1" customWidth="1"/>
    <col min="533" max="533" width="1.375" style="1" customWidth="1"/>
    <col min="534" max="534" width="14.25" style="1" customWidth="1"/>
    <col min="535" max="535" width="14.25" style="1" bestFit="1" customWidth="1"/>
    <col min="536" max="536" width="12.375" style="1" customWidth="1"/>
    <col min="537" max="537" width="13.625" style="1" customWidth="1"/>
    <col min="538" max="538" width="14.875" style="1" customWidth="1"/>
    <col min="539" max="539" width="14.25" style="1" bestFit="1" customWidth="1"/>
    <col min="540" max="540" width="12.625" style="1" bestFit="1" customWidth="1"/>
    <col min="541" max="542" width="9.625" style="1" customWidth="1"/>
    <col min="543" max="543" width="14.25" style="1" bestFit="1" customWidth="1"/>
    <col min="544" max="546" width="12.5" style="1" customWidth="1"/>
    <col min="547" max="547" width="14.625" style="1" customWidth="1"/>
    <col min="548" max="550" width="9.625" style="1" customWidth="1"/>
    <col min="551" max="551" width="16.875" style="1" customWidth="1"/>
    <col min="552" max="554" width="14.5" style="1" customWidth="1"/>
    <col min="555" max="555" width="1.5" style="1" customWidth="1"/>
    <col min="556" max="556" width="15.625" style="1" customWidth="1"/>
    <col min="557" max="559" width="14.125" style="1" customWidth="1"/>
    <col min="560" max="560" width="4.625" style="1" customWidth="1"/>
    <col min="561" max="768" width="9" style="1"/>
    <col min="769" max="769" width="1.625" style="1" customWidth="1"/>
    <col min="770" max="770" width="17.125" style="1" customWidth="1"/>
    <col min="771" max="771" width="19.25" style="1" bestFit="1" customWidth="1"/>
    <col min="772" max="772" width="15.5" style="1" bestFit="1" customWidth="1"/>
    <col min="773" max="773" width="18.125" style="1" bestFit="1" customWidth="1"/>
    <col min="774" max="774" width="16.75" style="1" customWidth="1"/>
    <col min="775" max="776" width="12.625" style="1" customWidth="1"/>
    <col min="777" max="777" width="13.625" style="1" customWidth="1"/>
    <col min="778" max="778" width="16.625" style="1" customWidth="1"/>
    <col min="779" max="780" width="12.625" style="1" customWidth="1"/>
    <col min="781" max="781" width="13.625" style="1" customWidth="1"/>
    <col min="782" max="782" width="18.125" style="1" bestFit="1" customWidth="1"/>
    <col min="783" max="784" width="12.625" style="1" customWidth="1"/>
    <col min="785" max="785" width="15" style="1" customWidth="1"/>
    <col min="786" max="786" width="16.625" style="1" customWidth="1"/>
    <col min="787" max="787" width="13.625" style="1" customWidth="1"/>
    <col min="788" max="788" width="15.75" style="1" customWidth="1"/>
    <col min="789" max="789" width="1.375" style="1" customWidth="1"/>
    <col min="790" max="790" width="14.25" style="1" customWidth="1"/>
    <col min="791" max="791" width="14.25" style="1" bestFit="1" customWidth="1"/>
    <col min="792" max="792" width="12.375" style="1" customWidth="1"/>
    <col min="793" max="793" width="13.625" style="1" customWidth="1"/>
    <col min="794" max="794" width="14.875" style="1" customWidth="1"/>
    <col min="795" max="795" width="14.25" style="1" bestFit="1" customWidth="1"/>
    <col min="796" max="796" width="12.625" style="1" bestFit="1" customWidth="1"/>
    <col min="797" max="798" width="9.625" style="1" customWidth="1"/>
    <col min="799" max="799" width="14.25" style="1" bestFit="1" customWidth="1"/>
    <col min="800" max="802" width="12.5" style="1" customWidth="1"/>
    <col min="803" max="803" width="14.625" style="1" customWidth="1"/>
    <col min="804" max="806" width="9.625" style="1" customWidth="1"/>
    <col min="807" max="807" width="16.875" style="1" customWidth="1"/>
    <col min="808" max="810" width="14.5" style="1" customWidth="1"/>
    <col min="811" max="811" width="1.5" style="1" customWidth="1"/>
    <col min="812" max="812" width="15.625" style="1" customWidth="1"/>
    <col min="813" max="815" width="14.125" style="1" customWidth="1"/>
    <col min="816" max="816" width="4.625" style="1" customWidth="1"/>
    <col min="817" max="1024" width="9" style="1"/>
    <col min="1025" max="1025" width="1.625" style="1" customWidth="1"/>
    <col min="1026" max="1026" width="17.125" style="1" customWidth="1"/>
    <col min="1027" max="1027" width="19.25" style="1" bestFit="1" customWidth="1"/>
    <col min="1028" max="1028" width="15.5" style="1" bestFit="1" customWidth="1"/>
    <col min="1029" max="1029" width="18.125" style="1" bestFit="1" customWidth="1"/>
    <col min="1030" max="1030" width="16.75" style="1" customWidth="1"/>
    <col min="1031" max="1032" width="12.625" style="1" customWidth="1"/>
    <col min="1033" max="1033" width="13.625" style="1" customWidth="1"/>
    <col min="1034" max="1034" width="16.625" style="1" customWidth="1"/>
    <col min="1035" max="1036" width="12.625" style="1" customWidth="1"/>
    <col min="1037" max="1037" width="13.625" style="1" customWidth="1"/>
    <col min="1038" max="1038" width="18.125" style="1" bestFit="1" customWidth="1"/>
    <col min="1039" max="1040" width="12.625" style="1" customWidth="1"/>
    <col min="1041" max="1041" width="15" style="1" customWidth="1"/>
    <col min="1042" max="1042" width="16.625" style="1" customWidth="1"/>
    <col min="1043" max="1043" width="13.625" style="1" customWidth="1"/>
    <col min="1044" max="1044" width="15.75" style="1" customWidth="1"/>
    <col min="1045" max="1045" width="1.375" style="1" customWidth="1"/>
    <col min="1046" max="1046" width="14.25" style="1" customWidth="1"/>
    <col min="1047" max="1047" width="14.25" style="1" bestFit="1" customWidth="1"/>
    <col min="1048" max="1048" width="12.375" style="1" customWidth="1"/>
    <col min="1049" max="1049" width="13.625" style="1" customWidth="1"/>
    <col min="1050" max="1050" width="14.875" style="1" customWidth="1"/>
    <col min="1051" max="1051" width="14.25" style="1" bestFit="1" customWidth="1"/>
    <col min="1052" max="1052" width="12.625" style="1" bestFit="1" customWidth="1"/>
    <col min="1053" max="1054" width="9.625" style="1" customWidth="1"/>
    <col min="1055" max="1055" width="14.25" style="1" bestFit="1" customWidth="1"/>
    <col min="1056" max="1058" width="12.5" style="1" customWidth="1"/>
    <col min="1059" max="1059" width="14.625" style="1" customWidth="1"/>
    <col min="1060" max="1062" width="9.625" style="1" customWidth="1"/>
    <col min="1063" max="1063" width="16.875" style="1" customWidth="1"/>
    <col min="1064" max="1066" width="14.5" style="1" customWidth="1"/>
    <col min="1067" max="1067" width="1.5" style="1" customWidth="1"/>
    <col min="1068" max="1068" width="15.625" style="1" customWidth="1"/>
    <col min="1069" max="1071" width="14.125" style="1" customWidth="1"/>
    <col min="1072" max="1072" width="4.625" style="1" customWidth="1"/>
    <col min="1073" max="1280" width="9" style="1"/>
    <col min="1281" max="1281" width="1.625" style="1" customWidth="1"/>
    <col min="1282" max="1282" width="17.125" style="1" customWidth="1"/>
    <col min="1283" max="1283" width="19.25" style="1" bestFit="1" customWidth="1"/>
    <col min="1284" max="1284" width="15.5" style="1" bestFit="1" customWidth="1"/>
    <col min="1285" max="1285" width="18.125" style="1" bestFit="1" customWidth="1"/>
    <col min="1286" max="1286" width="16.75" style="1" customWidth="1"/>
    <col min="1287" max="1288" width="12.625" style="1" customWidth="1"/>
    <col min="1289" max="1289" width="13.625" style="1" customWidth="1"/>
    <col min="1290" max="1290" width="16.625" style="1" customWidth="1"/>
    <col min="1291" max="1292" width="12.625" style="1" customWidth="1"/>
    <col min="1293" max="1293" width="13.625" style="1" customWidth="1"/>
    <col min="1294" max="1294" width="18.125" style="1" bestFit="1" customWidth="1"/>
    <col min="1295" max="1296" width="12.625" style="1" customWidth="1"/>
    <col min="1297" max="1297" width="15" style="1" customWidth="1"/>
    <col min="1298" max="1298" width="16.625" style="1" customWidth="1"/>
    <col min="1299" max="1299" width="13.625" style="1" customWidth="1"/>
    <col min="1300" max="1300" width="15.75" style="1" customWidth="1"/>
    <col min="1301" max="1301" width="1.375" style="1" customWidth="1"/>
    <col min="1302" max="1302" width="14.25" style="1" customWidth="1"/>
    <col min="1303" max="1303" width="14.25" style="1" bestFit="1" customWidth="1"/>
    <col min="1304" max="1304" width="12.375" style="1" customWidth="1"/>
    <col min="1305" max="1305" width="13.625" style="1" customWidth="1"/>
    <col min="1306" max="1306" width="14.875" style="1" customWidth="1"/>
    <col min="1307" max="1307" width="14.25" style="1" bestFit="1" customWidth="1"/>
    <col min="1308" max="1308" width="12.625" style="1" bestFit="1" customWidth="1"/>
    <col min="1309" max="1310" width="9.625" style="1" customWidth="1"/>
    <col min="1311" max="1311" width="14.25" style="1" bestFit="1" customWidth="1"/>
    <col min="1312" max="1314" width="12.5" style="1" customWidth="1"/>
    <col min="1315" max="1315" width="14.625" style="1" customWidth="1"/>
    <col min="1316" max="1318" width="9.625" style="1" customWidth="1"/>
    <col min="1319" max="1319" width="16.875" style="1" customWidth="1"/>
    <col min="1320" max="1322" width="14.5" style="1" customWidth="1"/>
    <col min="1323" max="1323" width="1.5" style="1" customWidth="1"/>
    <col min="1324" max="1324" width="15.625" style="1" customWidth="1"/>
    <col min="1325" max="1327" width="14.125" style="1" customWidth="1"/>
    <col min="1328" max="1328" width="4.625" style="1" customWidth="1"/>
    <col min="1329" max="1536" width="9" style="1"/>
    <col min="1537" max="1537" width="1.625" style="1" customWidth="1"/>
    <col min="1538" max="1538" width="17.125" style="1" customWidth="1"/>
    <col min="1539" max="1539" width="19.25" style="1" bestFit="1" customWidth="1"/>
    <col min="1540" max="1540" width="15.5" style="1" bestFit="1" customWidth="1"/>
    <col min="1541" max="1541" width="18.125" style="1" bestFit="1" customWidth="1"/>
    <col min="1542" max="1542" width="16.75" style="1" customWidth="1"/>
    <col min="1543" max="1544" width="12.625" style="1" customWidth="1"/>
    <col min="1545" max="1545" width="13.625" style="1" customWidth="1"/>
    <col min="1546" max="1546" width="16.625" style="1" customWidth="1"/>
    <col min="1547" max="1548" width="12.625" style="1" customWidth="1"/>
    <col min="1549" max="1549" width="13.625" style="1" customWidth="1"/>
    <col min="1550" max="1550" width="18.125" style="1" bestFit="1" customWidth="1"/>
    <col min="1551" max="1552" width="12.625" style="1" customWidth="1"/>
    <col min="1553" max="1553" width="15" style="1" customWidth="1"/>
    <col min="1554" max="1554" width="16.625" style="1" customWidth="1"/>
    <col min="1555" max="1555" width="13.625" style="1" customWidth="1"/>
    <col min="1556" max="1556" width="15.75" style="1" customWidth="1"/>
    <col min="1557" max="1557" width="1.375" style="1" customWidth="1"/>
    <col min="1558" max="1558" width="14.25" style="1" customWidth="1"/>
    <col min="1559" max="1559" width="14.25" style="1" bestFit="1" customWidth="1"/>
    <col min="1560" max="1560" width="12.375" style="1" customWidth="1"/>
    <col min="1561" max="1561" width="13.625" style="1" customWidth="1"/>
    <col min="1562" max="1562" width="14.875" style="1" customWidth="1"/>
    <col min="1563" max="1563" width="14.25" style="1" bestFit="1" customWidth="1"/>
    <col min="1564" max="1564" width="12.625" style="1" bestFit="1" customWidth="1"/>
    <col min="1565" max="1566" width="9.625" style="1" customWidth="1"/>
    <col min="1567" max="1567" width="14.25" style="1" bestFit="1" customWidth="1"/>
    <col min="1568" max="1570" width="12.5" style="1" customWidth="1"/>
    <col min="1571" max="1571" width="14.625" style="1" customWidth="1"/>
    <col min="1572" max="1574" width="9.625" style="1" customWidth="1"/>
    <col min="1575" max="1575" width="16.875" style="1" customWidth="1"/>
    <col min="1576" max="1578" width="14.5" style="1" customWidth="1"/>
    <col min="1579" max="1579" width="1.5" style="1" customWidth="1"/>
    <col min="1580" max="1580" width="15.625" style="1" customWidth="1"/>
    <col min="1581" max="1583" width="14.125" style="1" customWidth="1"/>
    <col min="1584" max="1584" width="4.625" style="1" customWidth="1"/>
    <col min="1585" max="1792" width="9" style="1"/>
    <col min="1793" max="1793" width="1.625" style="1" customWidth="1"/>
    <col min="1794" max="1794" width="17.125" style="1" customWidth="1"/>
    <col min="1795" max="1795" width="19.25" style="1" bestFit="1" customWidth="1"/>
    <col min="1796" max="1796" width="15.5" style="1" bestFit="1" customWidth="1"/>
    <col min="1797" max="1797" width="18.125" style="1" bestFit="1" customWidth="1"/>
    <col min="1798" max="1798" width="16.75" style="1" customWidth="1"/>
    <col min="1799" max="1800" width="12.625" style="1" customWidth="1"/>
    <col min="1801" max="1801" width="13.625" style="1" customWidth="1"/>
    <col min="1802" max="1802" width="16.625" style="1" customWidth="1"/>
    <col min="1803" max="1804" width="12.625" style="1" customWidth="1"/>
    <col min="1805" max="1805" width="13.625" style="1" customWidth="1"/>
    <col min="1806" max="1806" width="18.125" style="1" bestFit="1" customWidth="1"/>
    <col min="1807" max="1808" width="12.625" style="1" customWidth="1"/>
    <col min="1809" max="1809" width="15" style="1" customWidth="1"/>
    <col min="1810" max="1810" width="16.625" style="1" customWidth="1"/>
    <col min="1811" max="1811" width="13.625" style="1" customWidth="1"/>
    <col min="1812" max="1812" width="15.75" style="1" customWidth="1"/>
    <col min="1813" max="1813" width="1.375" style="1" customWidth="1"/>
    <col min="1814" max="1814" width="14.25" style="1" customWidth="1"/>
    <col min="1815" max="1815" width="14.25" style="1" bestFit="1" customWidth="1"/>
    <col min="1816" max="1816" width="12.375" style="1" customWidth="1"/>
    <col min="1817" max="1817" width="13.625" style="1" customWidth="1"/>
    <col min="1818" max="1818" width="14.875" style="1" customWidth="1"/>
    <col min="1819" max="1819" width="14.25" style="1" bestFit="1" customWidth="1"/>
    <col min="1820" max="1820" width="12.625" style="1" bestFit="1" customWidth="1"/>
    <col min="1821" max="1822" width="9.625" style="1" customWidth="1"/>
    <col min="1823" max="1823" width="14.25" style="1" bestFit="1" customWidth="1"/>
    <col min="1824" max="1826" width="12.5" style="1" customWidth="1"/>
    <col min="1827" max="1827" width="14.625" style="1" customWidth="1"/>
    <col min="1828" max="1830" width="9.625" style="1" customWidth="1"/>
    <col min="1831" max="1831" width="16.875" style="1" customWidth="1"/>
    <col min="1832" max="1834" width="14.5" style="1" customWidth="1"/>
    <col min="1835" max="1835" width="1.5" style="1" customWidth="1"/>
    <col min="1836" max="1836" width="15.625" style="1" customWidth="1"/>
    <col min="1837" max="1839" width="14.125" style="1" customWidth="1"/>
    <col min="1840" max="1840" width="4.625" style="1" customWidth="1"/>
    <col min="1841" max="2048" width="9" style="1"/>
    <col min="2049" max="2049" width="1.625" style="1" customWidth="1"/>
    <col min="2050" max="2050" width="17.125" style="1" customWidth="1"/>
    <col min="2051" max="2051" width="19.25" style="1" bestFit="1" customWidth="1"/>
    <col min="2052" max="2052" width="15.5" style="1" bestFit="1" customWidth="1"/>
    <col min="2053" max="2053" width="18.125" style="1" bestFit="1" customWidth="1"/>
    <col min="2054" max="2054" width="16.75" style="1" customWidth="1"/>
    <col min="2055" max="2056" width="12.625" style="1" customWidth="1"/>
    <col min="2057" max="2057" width="13.625" style="1" customWidth="1"/>
    <col min="2058" max="2058" width="16.625" style="1" customWidth="1"/>
    <col min="2059" max="2060" width="12.625" style="1" customWidth="1"/>
    <col min="2061" max="2061" width="13.625" style="1" customWidth="1"/>
    <col min="2062" max="2062" width="18.125" style="1" bestFit="1" customWidth="1"/>
    <col min="2063" max="2064" width="12.625" style="1" customWidth="1"/>
    <col min="2065" max="2065" width="15" style="1" customWidth="1"/>
    <col min="2066" max="2066" width="16.625" style="1" customWidth="1"/>
    <col min="2067" max="2067" width="13.625" style="1" customWidth="1"/>
    <col min="2068" max="2068" width="15.75" style="1" customWidth="1"/>
    <col min="2069" max="2069" width="1.375" style="1" customWidth="1"/>
    <col min="2070" max="2070" width="14.25" style="1" customWidth="1"/>
    <col min="2071" max="2071" width="14.25" style="1" bestFit="1" customWidth="1"/>
    <col min="2072" max="2072" width="12.375" style="1" customWidth="1"/>
    <col min="2073" max="2073" width="13.625" style="1" customWidth="1"/>
    <col min="2074" max="2074" width="14.875" style="1" customWidth="1"/>
    <col min="2075" max="2075" width="14.25" style="1" bestFit="1" customWidth="1"/>
    <col min="2076" max="2076" width="12.625" style="1" bestFit="1" customWidth="1"/>
    <col min="2077" max="2078" width="9.625" style="1" customWidth="1"/>
    <col min="2079" max="2079" width="14.25" style="1" bestFit="1" customWidth="1"/>
    <col min="2080" max="2082" width="12.5" style="1" customWidth="1"/>
    <col min="2083" max="2083" width="14.625" style="1" customWidth="1"/>
    <col min="2084" max="2086" width="9.625" style="1" customWidth="1"/>
    <col min="2087" max="2087" width="16.875" style="1" customWidth="1"/>
    <col min="2088" max="2090" width="14.5" style="1" customWidth="1"/>
    <col min="2091" max="2091" width="1.5" style="1" customWidth="1"/>
    <col min="2092" max="2092" width="15.625" style="1" customWidth="1"/>
    <col min="2093" max="2095" width="14.125" style="1" customWidth="1"/>
    <col min="2096" max="2096" width="4.625" style="1" customWidth="1"/>
    <col min="2097" max="2304" width="9" style="1"/>
    <col min="2305" max="2305" width="1.625" style="1" customWidth="1"/>
    <col min="2306" max="2306" width="17.125" style="1" customWidth="1"/>
    <col min="2307" max="2307" width="19.25" style="1" bestFit="1" customWidth="1"/>
    <col min="2308" max="2308" width="15.5" style="1" bestFit="1" customWidth="1"/>
    <col min="2309" max="2309" width="18.125" style="1" bestFit="1" customWidth="1"/>
    <col min="2310" max="2310" width="16.75" style="1" customWidth="1"/>
    <col min="2311" max="2312" width="12.625" style="1" customWidth="1"/>
    <col min="2313" max="2313" width="13.625" style="1" customWidth="1"/>
    <col min="2314" max="2314" width="16.625" style="1" customWidth="1"/>
    <col min="2315" max="2316" width="12.625" style="1" customWidth="1"/>
    <col min="2317" max="2317" width="13.625" style="1" customWidth="1"/>
    <col min="2318" max="2318" width="18.125" style="1" bestFit="1" customWidth="1"/>
    <col min="2319" max="2320" width="12.625" style="1" customWidth="1"/>
    <col min="2321" max="2321" width="15" style="1" customWidth="1"/>
    <col min="2322" max="2322" width="16.625" style="1" customWidth="1"/>
    <col min="2323" max="2323" width="13.625" style="1" customWidth="1"/>
    <col min="2324" max="2324" width="15.75" style="1" customWidth="1"/>
    <col min="2325" max="2325" width="1.375" style="1" customWidth="1"/>
    <col min="2326" max="2326" width="14.25" style="1" customWidth="1"/>
    <col min="2327" max="2327" width="14.25" style="1" bestFit="1" customWidth="1"/>
    <col min="2328" max="2328" width="12.375" style="1" customWidth="1"/>
    <col min="2329" max="2329" width="13.625" style="1" customWidth="1"/>
    <col min="2330" max="2330" width="14.875" style="1" customWidth="1"/>
    <col min="2331" max="2331" width="14.25" style="1" bestFit="1" customWidth="1"/>
    <col min="2332" max="2332" width="12.625" style="1" bestFit="1" customWidth="1"/>
    <col min="2333" max="2334" width="9.625" style="1" customWidth="1"/>
    <col min="2335" max="2335" width="14.25" style="1" bestFit="1" customWidth="1"/>
    <col min="2336" max="2338" width="12.5" style="1" customWidth="1"/>
    <col min="2339" max="2339" width="14.625" style="1" customWidth="1"/>
    <col min="2340" max="2342" width="9.625" style="1" customWidth="1"/>
    <col min="2343" max="2343" width="16.875" style="1" customWidth="1"/>
    <col min="2344" max="2346" width="14.5" style="1" customWidth="1"/>
    <col min="2347" max="2347" width="1.5" style="1" customWidth="1"/>
    <col min="2348" max="2348" width="15.625" style="1" customWidth="1"/>
    <col min="2349" max="2351" width="14.125" style="1" customWidth="1"/>
    <col min="2352" max="2352" width="4.625" style="1" customWidth="1"/>
    <col min="2353" max="2560" width="9" style="1"/>
    <col min="2561" max="2561" width="1.625" style="1" customWidth="1"/>
    <col min="2562" max="2562" width="17.125" style="1" customWidth="1"/>
    <col min="2563" max="2563" width="19.25" style="1" bestFit="1" customWidth="1"/>
    <col min="2564" max="2564" width="15.5" style="1" bestFit="1" customWidth="1"/>
    <col min="2565" max="2565" width="18.125" style="1" bestFit="1" customWidth="1"/>
    <col min="2566" max="2566" width="16.75" style="1" customWidth="1"/>
    <col min="2567" max="2568" width="12.625" style="1" customWidth="1"/>
    <col min="2569" max="2569" width="13.625" style="1" customWidth="1"/>
    <col min="2570" max="2570" width="16.625" style="1" customWidth="1"/>
    <col min="2571" max="2572" width="12.625" style="1" customWidth="1"/>
    <col min="2573" max="2573" width="13.625" style="1" customWidth="1"/>
    <col min="2574" max="2574" width="18.125" style="1" bestFit="1" customWidth="1"/>
    <col min="2575" max="2576" width="12.625" style="1" customWidth="1"/>
    <col min="2577" max="2577" width="15" style="1" customWidth="1"/>
    <col min="2578" max="2578" width="16.625" style="1" customWidth="1"/>
    <col min="2579" max="2579" width="13.625" style="1" customWidth="1"/>
    <col min="2580" max="2580" width="15.75" style="1" customWidth="1"/>
    <col min="2581" max="2581" width="1.375" style="1" customWidth="1"/>
    <col min="2582" max="2582" width="14.25" style="1" customWidth="1"/>
    <col min="2583" max="2583" width="14.25" style="1" bestFit="1" customWidth="1"/>
    <col min="2584" max="2584" width="12.375" style="1" customWidth="1"/>
    <col min="2585" max="2585" width="13.625" style="1" customWidth="1"/>
    <col min="2586" max="2586" width="14.875" style="1" customWidth="1"/>
    <col min="2587" max="2587" width="14.25" style="1" bestFit="1" customWidth="1"/>
    <col min="2588" max="2588" width="12.625" style="1" bestFit="1" customWidth="1"/>
    <col min="2589" max="2590" width="9.625" style="1" customWidth="1"/>
    <col min="2591" max="2591" width="14.25" style="1" bestFit="1" customWidth="1"/>
    <col min="2592" max="2594" width="12.5" style="1" customWidth="1"/>
    <col min="2595" max="2595" width="14.625" style="1" customWidth="1"/>
    <col min="2596" max="2598" width="9.625" style="1" customWidth="1"/>
    <col min="2599" max="2599" width="16.875" style="1" customWidth="1"/>
    <col min="2600" max="2602" width="14.5" style="1" customWidth="1"/>
    <col min="2603" max="2603" width="1.5" style="1" customWidth="1"/>
    <col min="2604" max="2604" width="15.625" style="1" customWidth="1"/>
    <col min="2605" max="2607" width="14.125" style="1" customWidth="1"/>
    <col min="2608" max="2608" width="4.625" style="1" customWidth="1"/>
    <col min="2609" max="2816" width="9" style="1"/>
    <col min="2817" max="2817" width="1.625" style="1" customWidth="1"/>
    <col min="2818" max="2818" width="17.125" style="1" customWidth="1"/>
    <col min="2819" max="2819" width="19.25" style="1" bestFit="1" customWidth="1"/>
    <col min="2820" max="2820" width="15.5" style="1" bestFit="1" customWidth="1"/>
    <col min="2821" max="2821" width="18.125" style="1" bestFit="1" customWidth="1"/>
    <col min="2822" max="2822" width="16.75" style="1" customWidth="1"/>
    <col min="2823" max="2824" width="12.625" style="1" customWidth="1"/>
    <col min="2825" max="2825" width="13.625" style="1" customWidth="1"/>
    <col min="2826" max="2826" width="16.625" style="1" customWidth="1"/>
    <col min="2827" max="2828" width="12.625" style="1" customWidth="1"/>
    <col min="2829" max="2829" width="13.625" style="1" customWidth="1"/>
    <col min="2830" max="2830" width="18.125" style="1" bestFit="1" customWidth="1"/>
    <col min="2831" max="2832" width="12.625" style="1" customWidth="1"/>
    <col min="2833" max="2833" width="15" style="1" customWidth="1"/>
    <col min="2834" max="2834" width="16.625" style="1" customWidth="1"/>
    <col min="2835" max="2835" width="13.625" style="1" customWidth="1"/>
    <col min="2836" max="2836" width="15.75" style="1" customWidth="1"/>
    <col min="2837" max="2837" width="1.375" style="1" customWidth="1"/>
    <col min="2838" max="2838" width="14.25" style="1" customWidth="1"/>
    <col min="2839" max="2839" width="14.25" style="1" bestFit="1" customWidth="1"/>
    <col min="2840" max="2840" width="12.375" style="1" customWidth="1"/>
    <col min="2841" max="2841" width="13.625" style="1" customWidth="1"/>
    <col min="2842" max="2842" width="14.875" style="1" customWidth="1"/>
    <col min="2843" max="2843" width="14.25" style="1" bestFit="1" customWidth="1"/>
    <col min="2844" max="2844" width="12.625" style="1" bestFit="1" customWidth="1"/>
    <col min="2845" max="2846" width="9.625" style="1" customWidth="1"/>
    <col min="2847" max="2847" width="14.25" style="1" bestFit="1" customWidth="1"/>
    <col min="2848" max="2850" width="12.5" style="1" customWidth="1"/>
    <col min="2851" max="2851" width="14.625" style="1" customWidth="1"/>
    <col min="2852" max="2854" width="9.625" style="1" customWidth="1"/>
    <col min="2855" max="2855" width="16.875" style="1" customWidth="1"/>
    <col min="2856" max="2858" width="14.5" style="1" customWidth="1"/>
    <col min="2859" max="2859" width="1.5" style="1" customWidth="1"/>
    <col min="2860" max="2860" width="15.625" style="1" customWidth="1"/>
    <col min="2861" max="2863" width="14.125" style="1" customWidth="1"/>
    <col min="2864" max="2864" width="4.625" style="1" customWidth="1"/>
    <col min="2865" max="3072" width="9" style="1"/>
    <col min="3073" max="3073" width="1.625" style="1" customWidth="1"/>
    <col min="3074" max="3074" width="17.125" style="1" customWidth="1"/>
    <col min="3075" max="3075" width="19.25" style="1" bestFit="1" customWidth="1"/>
    <col min="3076" max="3076" width="15.5" style="1" bestFit="1" customWidth="1"/>
    <col min="3077" max="3077" width="18.125" style="1" bestFit="1" customWidth="1"/>
    <col min="3078" max="3078" width="16.75" style="1" customWidth="1"/>
    <col min="3079" max="3080" width="12.625" style="1" customWidth="1"/>
    <col min="3081" max="3081" width="13.625" style="1" customWidth="1"/>
    <col min="3082" max="3082" width="16.625" style="1" customWidth="1"/>
    <col min="3083" max="3084" width="12.625" style="1" customWidth="1"/>
    <col min="3085" max="3085" width="13.625" style="1" customWidth="1"/>
    <col min="3086" max="3086" width="18.125" style="1" bestFit="1" customWidth="1"/>
    <col min="3087" max="3088" width="12.625" style="1" customWidth="1"/>
    <col min="3089" max="3089" width="15" style="1" customWidth="1"/>
    <col min="3090" max="3090" width="16.625" style="1" customWidth="1"/>
    <col min="3091" max="3091" width="13.625" style="1" customWidth="1"/>
    <col min="3092" max="3092" width="15.75" style="1" customWidth="1"/>
    <col min="3093" max="3093" width="1.375" style="1" customWidth="1"/>
    <col min="3094" max="3094" width="14.25" style="1" customWidth="1"/>
    <col min="3095" max="3095" width="14.25" style="1" bestFit="1" customWidth="1"/>
    <col min="3096" max="3096" width="12.375" style="1" customWidth="1"/>
    <col min="3097" max="3097" width="13.625" style="1" customWidth="1"/>
    <col min="3098" max="3098" width="14.875" style="1" customWidth="1"/>
    <col min="3099" max="3099" width="14.25" style="1" bestFit="1" customWidth="1"/>
    <col min="3100" max="3100" width="12.625" style="1" bestFit="1" customWidth="1"/>
    <col min="3101" max="3102" width="9.625" style="1" customWidth="1"/>
    <col min="3103" max="3103" width="14.25" style="1" bestFit="1" customWidth="1"/>
    <col min="3104" max="3106" width="12.5" style="1" customWidth="1"/>
    <col min="3107" max="3107" width="14.625" style="1" customWidth="1"/>
    <col min="3108" max="3110" width="9.625" style="1" customWidth="1"/>
    <col min="3111" max="3111" width="16.875" style="1" customWidth="1"/>
    <col min="3112" max="3114" width="14.5" style="1" customWidth="1"/>
    <col min="3115" max="3115" width="1.5" style="1" customWidth="1"/>
    <col min="3116" max="3116" width="15.625" style="1" customWidth="1"/>
    <col min="3117" max="3119" width="14.125" style="1" customWidth="1"/>
    <col min="3120" max="3120" width="4.625" style="1" customWidth="1"/>
    <col min="3121" max="3328" width="9" style="1"/>
    <col min="3329" max="3329" width="1.625" style="1" customWidth="1"/>
    <col min="3330" max="3330" width="17.125" style="1" customWidth="1"/>
    <col min="3331" max="3331" width="19.25" style="1" bestFit="1" customWidth="1"/>
    <col min="3332" max="3332" width="15.5" style="1" bestFit="1" customWidth="1"/>
    <col min="3333" max="3333" width="18.125" style="1" bestFit="1" customWidth="1"/>
    <col min="3334" max="3334" width="16.75" style="1" customWidth="1"/>
    <col min="3335" max="3336" width="12.625" style="1" customWidth="1"/>
    <col min="3337" max="3337" width="13.625" style="1" customWidth="1"/>
    <col min="3338" max="3338" width="16.625" style="1" customWidth="1"/>
    <col min="3339" max="3340" width="12.625" style="1" customWidth="1"/>
    <col min="3341" max="3341" width="13.625" style="1" customWidth="1"/>
    <col min="3342" max="3342" width="18.125" style="1" bestFit="1" customWidth="1"/>
    <col min="3343" max="3344" width="12.625" style="1" customWidth="1"/>
    <col min="3345" max="3345" width="15" style="1" customWidth="1"/>
    <col min="3346" max="3346" width="16.625" style="1" customWidth="1"/>
    <col min="3347" max="3347" width="13.625" style="1" customWidth="1"/>
    <col min="3348" max="3348" width="15.75" style="1" customWidth="1"/>
    <col min="3349" max="3349" width="1.375" style="1" customWidth="1"/>
    <col min="3350" max="3350" width="14.25" style="1" customWidth="1"/>
    <col min="3351" max="3351" width="14.25" style="1" bestFit="1" customWidth="1"/>
    <col min="3352" max="3352" width="12.375" style="1" customWidth="1"/>
    <col min="3353" max="3353" width="13.625" style="1" customWidth="1"/>
    <col min="3354" max="3354" width="14.875" style="1" customWidth="1"/>
    <col min="3355" max="3355" width="14.25" style="1" bestFit="1" customWidth="1"/>
    <col min="3356" max="3356" width="12.625" style="1" bestFit="1" customWidth="1"/>
    <col min="3357" max="3358" width="9.625" style="1" customWidth="1"/>
    <col min="3359" max="3359" width="14.25" style="1" bestFit="1" customWidth="1"/>
    <col min="3360" max="3362" width="12.5" style="1" customWidth="1"/>
    <col min="3363" max="3363" width="14.625" style="1" customWidth="1"/>
    <col min="3364" max="3366" width="9.625" style="1" customWidth="1"/>
    <col min="3367" max="3367" width="16.875" style="1" customWidth="1"/>
    <col min="3368" max="3370" width="14.5" style="1" customWidth="1"/>
    <col min="3371" max="3371" width="1.5" style="1" customWidth="1"/>
    <col min="3372" max="3372" width="15.625" style="1" customWidth="1"/>
    <col min="3373" max="3375" width="14.125" style="1" customWidth="1"/>
    <col min="3376" max="3376" width="4.625" style="1" customWidth="1"/>
    <col min="3377" max="3584" width="9" style="1"/>
    <col min="3585" max="3585" width="1.625" style="1" customWidth="1"/>
    <col min="3586" max="3586" width="17.125" style="1" customWidth="1"/>
    <col min="3587" max="3587" width="19.25" style="1" bestFit="1" customWidth="1"/>
    <col min="3588" max="3588" width="15.5" style="1" bestFit="1" customWidth="1"/>
    <col min="3589" max="3589" width="18.125" style="1" bestFit="1" customWidth="1"/>
    <col min="3590" max="3590" width="16.75" style="1" customWidth="1"/>
    <col min="3591" max="3592" width="12.625" style="1" customWidth="1"/>
    <col min="3593" max="3593" width="13.625" style="1" customWidth="1"/>
    <col min="3594" max="3594" width="16.625" style="1" customWidth="1"/>
    <col min="3595" max="3596" width="12.625" style="1" customWidth="1"/>
    <col min="3597" max="3597" width="13.625" style="1" customWidth="1"/>
    <col min="3598" max="3598" width="18.125" style="1" bestFit="1" customWidth="1"/>
    <col min="3599" max="3600" width="12.625" style="1" customWidth="1"/>
    <col min="3601" max="3601" width="15" style="1" customWidth="1"/>
    <col min="3602" max="3602" width="16.625" style="1" customWidth="1"/>
    <col min="3603" max="3603" width="13.625" style="1" customWidth="1"/>
    <col min="3604" max="3604" width="15.75" style="1" customWidth="1"/>
    <col min="3605" max="3605" width="1.375" style="1" customWidth="1"/>
    <col min="3606" max="3606" width="14.25" style="1" customWidth="1"/>
    <col min="3607" max="3607" width="14.25" style="1" bestFit="1" customWidth="1"/>
    <col min="3608" max="3608" width="12.375" style="1" customWidth="1"/>
    <col min="3609" max="3609" width="13.625" style="1" customWidth="1"/>
    <col min="3610" max="3610" width="14.875" style="1" customWidth="1"/>
    <col min="3611" max="3611" width="14.25" style="1" bestFit="1" customWidth="1"/>
    <col min="3612" max="3612" width="12.625" style="1" bestFit="1" customWidth="1"/>
    <col min="3613" max="3614" width="9.625" style="1" customWidth="1"/>
    <col min="3615" max="3615" width="14.25" style="1" bestFit="1" customWidth="1"/>
    <col min="3616" max="3618" width="12.5" style="1" customWidth="1"/>
    <col min="3619" max="3619" width="14.625" style="1" customWidth="1"/>
    <col min="3620" max="3622" width="9.625" style="1" customWidth="1"/>
    <col min="3623" max="3623" width="16.875" style="1" customWidth="1"/>
    <col min="3624" max="3626" width="14.5" style="1" customWidth="1"/>
    <col min="3627" max="3627" width="1.5" style="1" customWidth="1"/>
    <col min="3628" max="3628" width="15.625" style="1" customWidth="1"/>
    <col min="3629" max="3631" width="14.125" style="1" customWidth="1"/>
    <col min="3632" max="3632" width="4.625" style="1" customWidth="1"/>
    <col min="3633" max="3840" width="9" style="1"/>
    <col min="3841" max="3841" width="1.625" style="1" customWidth="1"/>
    <col min="3842" max="3842" width="17.125" style="1" customWidth="1"/>
    <col min="3843" max="3843" width="19.25" style="1" bestFit="1" customWidth="1"/>
    <col min="3844" max="3844" width="15.5" style="1" bestFit="1" customWidth="1"/>
    <col min="3845" max="3845" width="18.125" style="1" bestFit="1" customWidth="1"/>
    <col min="3846" max="3846" width="16.75" style="1" customWidth="1"/>
    <col min="3847" max="3848" width="12.625" style="1" customWidth="1"/>
    <col min="3849" max="3849" width="13.625" style="1" customWidth="1"/>
    <col min="3850" max="3850" width="16.625" style="1" customWidth="1"/>
    <col min="3851" max="3852" width="12.625" style="1" customWidth="1"/>
    <col min="3853" max="3853" width="13.625" style="1" customWidth="1"/>
    <col min="3854" max="3854" width="18.125" style="1" bestFit="1" customWidth="1"/>
    <col min="3855" max="3856" width="12.625" style="1" customWidth="1"/>
    <col min="3857" max="3857" width="15" style="1" customWidth="1"/>
    <col min="3858" max="3858" width="16.625" style="1" customWidth="1"/>
    <col min="3859" max="3859" width="13.625" style="1" customWidth="1"/>
    <col min="3860" max="3860" width="15.75" style="1" customWidth="1"/>
    <col min="3861" max="3861" width="1.375" style="1" customWidth="1"/>
    <col min="3862" max="3862" width="14.25" style="1" customWidth="1"/>
    <col min="3863" max="3863" width="14.25" style="1" bestFit="1" customWidth="1"/>
    <col min="3864" max="3864" width="12.375" style="1" customWidth="1"/>
    <col min="3865" max="3865" width="13.625" style="1" customWidth="1"/>
    <col min="3866" max="3866" width="14.875" style="1" customWidth="1"/>
    <col min="3867" max="3867" width="14.25" style="1" bestFit="1" customWidth="1"/>
    <col min="3868" max="3868" width="12.625" style="1" bestFit="1" customWidth="1"/>
    <col min="3869" max="3870" width="9.625" style="1" customWidth="1"/>
    <col min="3871" max="3871" width="14.25" style="1" bestFit="1" customWidth="1"/>
    <col min="3872" max="3874" width="12.5" style="1" customWidth="1"/>
    <col min="3875" max="3875" width="14.625" style="1" customWidth="1"/>
    <col min="3876" max="3878" width="9.625" style="1" customWidth="1"/>
    <col min="3879" max="3879" width="16.875" style="1" customWidth="1"/>
    <col min="3880" max="3882" width="14.5" style="1" customWidth="1"/>
    <col min="3883" max="3883" width="1.5" style="1" customWidth="1"/>
    <col min="3884" max="3884" width="15.625" style="1" customWidth="1"/>
    <col min="3885" max="3887" width="14.125" style="1" customWidth="1"/>
    <col min="3888" max="3888" width="4.625" style="1" customWidth="1"/>
    <col min="3889" max="4096" width="9" style="1"/>
    <col min="4097" max="4097" width="1.625" style="1" customWidth="1"/>
    <col min="4098" max="4098" width="17.125" style="1" customWidth="1"/>
    <col min="4099" max="4099" width="19.25" style="1" bestFit="1" customWidth="1"/>
    <col min="4100" max="4100" width="15.5" style="1" bestFit="1" customWidth="1"/>
    <col min="4101" max="4101" width="18.125" style="1" bestFit="1" customWidth="1"/>
    <col min="4102" max="4102" width="16.75" style="1" customWidth="1"/>
    <col min="4103" max="4104" width="12.625" style="1" customWidth="1"/>
    <col min="4105" max="4105" width="13.625" style="1" customWidth="1"/>
    <col min="4106" max="4106" width="16.625" style="1" customWidth="1"/>
    <col min="4107" max="4108" width="12.625" style="1" customWidth="1"/>
    <col min="4109" max="4109" width="13.625" style="1" customWidth="1"/>
    <col min="4110" max="4110" width="18.125" style="1" bestFit="1" customWidth="1"/>
    <col min="4111" max="4112" width="12.625" style="1" customWidth="1"/>
    <col min="4113" max="4113" width="15" style="1" customWidth="1"/>
    <col min="4114" max="4114" width="16.625" style="1" customWidth="1"/>
    <col min="4115" max="4115" width="13.625" style="1" customWidth="1"/>
    <col min="4116" max="4116" width="15.75" style="1" customWidth="1"/>
    <col min="4117" max="4117" width="1.375" style="1" customWidth="1"/>
    <col min="4118" max="4118" width="14.25" style="1" customWidth="1"/>
    <col min="4119" max="4119" width="14.25" style="1" bestFit="1" customWidth="1"/>
    <col min="4120" max="4120" width="12.375" style="1" customWidth="1"/>
    <col min="4121" max="4121" width="13.625" style="1" customWidth="1"/>
    <col min="4122" max="4122" width="14.875" style="1" customWidth="1"/>
    <col min="4123" max="4123" width="14.25" style="1" bestFit="1" customWidth="1"/>
    <col min="4124" max="4124" width="12.625" style="1" bestFit="1" customWidth="1"/>
    <col min="4125" max="4126" width="9.625" style="1" customWidth="1"/>
    <col min="4127" max="4127" width="14.25" style="1" bestFit="1" customWidth="1"/>
    <col min="4128" max="4130" width="12.5" style="1" customWidth="1"/>
    <col min="4131" max="4131" width="14.625" style="1" customWidth="1"/>
    <col min="4132" max="4134" width="9.625" style="1" customWidth="1"/>
    <col min="4135" max="4135" width="16.875" style="1" customWidth="1"/>
    <col min="4136" max="4138" width="14.5" style="1" customWidth="1"/>
    <col min="4139" max="4139" width="1.5" style="1" customWidth="1"/>
    <col min="4140" max="4140" width="15.625" style="1" customWidth="1"/>
    <col min="4141" max="4143" width="14.125" style="1" customWidth="1"/>
    <col min="4144" max="4144" width="4.625" style="1" customWidth="1"/>
    <col min="4145" max="4352" width="9" style="1"/>
    <col min="4353" max="4353" width="1.625" style="1" customWidth="1"/>
    <col min="4354" max="4354" width="17.125" style="1" customWidth="1"/>
    <col min="4355" max="4355" width="19.25" style="1" bestFit="1" customWidth="1"/>
    <col min="4356" max="4356" width="15.5" style="1" bestFit="1" customWidth="1"/>
    <col min="4357" max="4357" width="18.125" style="1" bestFit="1" customWidth="1"/>
    <col min="4358" max="4358" width="16.75" style="1" customWidth="1"/>
    <col min="4359" max="4360" width="12.625" style="1" customWidth="1"/>
    <col min="4361" max="4361" width="13.625" style="1" customWidth="1"/>
    <col min="4362" max="4362" width="16.625" style="1" customWidth="1"/>
    <col min="4363" max="4364" width="12.625" style="1" customWidth="1"/>
    <col min="4365" max="4365" width="13.625" style="1" customWidth="1"/>
    <col min="4366" max="4366" width="18.125" style="1" bestFit="1" customWidth="1"/>
    <col min="4367" max="4368" width="12.625" style="1" customWidth="1"/>
    <col min="4369" max="4369" width="15" style="1" customWidth="1"/>
    <col min="4370" max="4370" width="16.625" style="1" customWidth="1"/>
    <col min="4371" max="4371" width="13.625" style="1" customWidth="1"/>
    <col min="4372" max="4372" width="15.75" style="1" customWidth="1"/>
    <col min="4373" max="4373" width="1.375" style="1" customWidth="1"/>
    <col min="4374" max="4374" width="14.25" style="1" customWidth="1"/>
    <col min="4375" max="4375" width="14.25" style="1" bestFit="1" customWidth="1"/>
    <col min="4376" max="4376" width="12.375" style="1" customWidth="1"/>
    <col min="4377" max="4377" width="13.625" style="1" customWidth="1"/>
    <col min="4378" max="4378" width="14.875" style="1" customWidth="1"/>
    <col min="4379" max="4379" width="14.25" style="1" bestFit="1" customWidth="1"/>
    <col min="4380" max="4380" width="12.625" style="1" bestFit="1" customWidth="1"/>
    <col min="4381" max="4382" width="9.625" style="1" customWidth="1"/>
    <col min="4383" max="4383" width="14.25" style="1" bestFit="1" customWidth="1"/>
    <col min="4384" max="4386" width="12.5" style="1" customWidth="1"/>
    <col min="4387" max="4387" width="14.625" style="1" customWidth="1"/>
    <col min="4388" max="4390" width="9.625" style="1" customWidth="1"/>
    <col min="4391" max="4391" width="16.875" style="1" customWidth="1"/>
    <col min="4392" max="4394" width="14.5" style="1" customWidth="1"/>
    <col min="4395" max="4395" width="1.5" style="1" customWidth="1"/>
    <col min="4396" max="4396" width="15.625" style="1" customWidth="1"/>
    <col min="4397" max="4399" width="14.125" style="1" customWidth="1"/>
    <col min="4400" max="4400" width="4.625" style="1" customWidth="1"/>
    <col min="4401" max="4608" width="9" style="1"/>
    <col min="4609" max="4609" width="1.625" style="1" customWidth="1"/>
    <col min="4610" max="4610" width="17.125" style="1" customWidth="1"/>
    <col min="4611" max="4611" width="19.25" style="1" bestFit="1" customWidth="1"/>
    <col min="4612" max="4612" width="15.5" style="1" bestFit="1" customWidth="1"/>
    <col min="4613" max="4613" width="18.125" style="1" bestFit="1" customWidth="1"/>
    <col min="4614" max="4614" width="16.75" style="1" customWidth="1"/>
    <col min="4615" max="4616" width="12.625" style="1" customWidth="1"/>
    <col min="4617" max="4617" width="13.625" style="1" customWidth="1"/>
    <col min="4618" max="4618" width="16.625" style="1" customWidth="1"/>
    <col min="4619" max="4620" width="12.625" style="1" customWidth="1"/>
    <col min="4621" max="4621" width="13.625" style="1" customWidth="1"/>
    <col min="4622" max="4622" width="18.125" style="1" bestFit="1" customWidth="1"/>
    <col min="4623" max="4624" width="12.625" style="1" customWidth="1"/>
    <col min="4625" max="4625" width="15" style="1" customWidth="1"/>
    <col min="4626" max="4626" width="16.625" style="1" customWidth="1"/>
    <col min="4627" max="4627" width="13.625" style="1" customWidth="1"/>
    <col min="4628" max="4628" width="15.75" style="1" customWidth="1"/>
    <col min="4629" max="4629" width="1.375" style="1" customWidth="1"/>
    <col min="4630" max="4630" width="14.25" style="1" customWidth="1"/>
    <col min="4631" max="4631" width="14.25" style="1" bestFit="1" customWidth="1"/>
    <col min="4632" max="4632" width="12.375" style="1" customWidth="1"/>
    <col min="4633" max="4633" width="13.625" style="1" customWidth="1"/>
    <col min="4634" max="4634" width="14.875" style="1" customWidth="1"/>
    <col min="4635" max="4635" width="14.25" style="1" bestFit="1" customWidth="1"/>
    <col min="4636" max="4636" width="12.625" style="1" bestFit="1" customWidth="1"/>
    <col min="4637" max="4638" width="9.625" style="1" customWidth="1"/>
    <col min="4639" max="4639" width="14.25" style="1" bestFit="1" customWidth="1"/>
    <col min="4640" max="4642" width="12.5" style="1" customWidth="1"/>
    <col min="4643" max="4643" width="14.625" style="1" customWidth="1"/>
    <col min="4644" max="4646" width="9.625" style="1" customWidth="1"/>
    <col min="4647" max="4647" width="16.875" style="1" customWidth="1"/>
    <col min="4648" max="4650" width="14.5" style="1" customWidth="1"/>
    <col min="4651" max="4651" width="1.5" style="1" customWidth="1"/>
    <col min="4652" max="4652" width="15.625" style="1" customWidth="1"/>
    <col min="4653" max="4655" width="14.125" style="1" customWidth="1"/>
    <col min="4656" max="4656" width="4.625" style="1" customWidth="1"/>
    <col min="4657" max="4864" width="9" style="1"/>
    <col min="4865" max="4865" width="1.625" style="1" customWidth="1"/>
    <col min="4866" max="4866" width="17.125" style="1" customWidth="1"/>
    <col min="4867" max="4867" width="19.25" style="1" bestFit="1" customWidth="1"/>
    <col min="4868" max="4868" width="15.5" style="1" bestFit="1" customWidth="1"/>
    <col min="4869" max="4869" width="18.125" style="1" bestFit="1" customWidth="1"/>
    <col min="4870" max="4870" width="16.75" style="1" customWidth="1"/>
    <col min="4871" max="4872" width="12.625" style="1" customWidth="1"/>
    <col min="4873" max="4873" width="13.625" style="1" customWidth="1"/>
    <col min="4874" max="4874" width="16.625" style="1" customWidth="1"/>
    <col min="4875" max="4876" width="12.625" style="1" customWidth="1"/>
    <col min="4877" max="4877" width="13.625" style="1" customWidth="1"/>
    <col min="4878" max="4878" width="18.125" style="1" bestFit="1" customWidth="1"/>
    <col min="4879" max="4880" width="12.625" style="1" customWidth="1"/>
    <col min="4881" max="4881" width="15" style="1" customWidth="1"/>
    <col min="4882" max="4882" width="16.625" style="1" customWidth="1"/>
    <col min="4883" max="4883" width="13.625" style="1" customWidth="1"/>
    <col min="4884" max="4884" width="15.75" style="1" customWidth="1"/>
    <col min="4885" max="4885" width="1.375" style="1" customWidth="1"/>
    <col min="4886" max="4886" width="14.25" style="1" customWidth="1"/>
    <col min="4887" max="4887" width="14.25" style="1" bestFit="1" customWidth="1"/>
    <col min="4888" max="4888" width="12.375" style="1" customWidth="1"/>
    <col min="4889" max="4889" width="13.625" style="1" customWidth="1"/>
    <col min="4890" max="4890" width="14.875" style="1" customWidth="1"/>
    <col min="4891" max="4891" width="14.25" style="1" bestFit="1" customWidth="1"/>
    <col min="4892" max="4892" width="12.625" style="1" bestFit="1" customWidth="1"/>
    <col min="4893" max="4894" width="9.625" style="1" customWidth="1"/>
    <col min="4895" max="4895" width="14.25" style="1" bestFit="1" customWidth="1"/>
    <col min="4896" max="4898" width="12.5" style="1" customWidth="1"/>
    <col min="4899" max="4899" width="14.625" style="1" customWidth="1"/>
    <col min="4900" max="4902" width="9.625" style="1" customWidth="1"/>
    <col min="4903" max="4903" width="16.875" style="1" customWidth="1"/>
    <col min="4904" max="4906" width="14.5" style="1" customWidth="1"/>
    <col min="4907" max="4907" width="1.5" style="1" customWidth="1"/>
    <col min="4908" max="4908" width="15.625" style="1" customWidth="1"/>
    <col min="4909" max="4911" width="14.125" style="1" customWidth="1"/>
    <col min="4912" max="4912" width="4.625" style="1" customWidth="1"/>
    <col min="4913" max="5120" width="9" style="1"/>
    <col min="5121" max="5121" width="1.625" style="1" customWidth="1"/>
    <col min="5122" max="5122" width="17.125" style="1" customWidth="1"/>
    <col min="5123" max="5123" width="19.25" style="1" bestFit="1" customWidth="1"/>
    <col min="5124" max="5124" width="15.5" style="1" bestFit="1" customWidth="1"/>
    <col min="5125" max="5125" width="18.125" style="1" bestFit="1" customWidth="1"/>
    <col min="5126" max="5126" width="16.75" style="1" customWidth="1"/>
    <col min="5127" max="5128" width="12.625" style="1" customWidth="1"/>
    <col min="5129" max="5129" width="13.625" style="1" customWidth="1"/>
    <col min="5130" max="5130" width="16.625" style="1" customWidth="1"/>
    <col min="5131" max="5132" width="12.625" style="1" customWidth="1"/>
    <col min="5133" max="5133" width="13.625" style="1" customWidth="1"/>
    <col min="5134" max="5134" width="18.125" style="1" bestFit="1" customWidth="1"/>
    <col min="5135" max="5136" width="12.625" style="1" customWidth="1"/>
    <col min="5137" max="5137" width="15" style="1" customWidth="1"/>
    <col min="5138" max="5138" width="16.625" style="1" customWidth="1"/>
    <col min="5139" max="5139" width="13.625" style="1" customWidth="1"/>
    <col min="5140" max="5140" width="15.75" style="1" customWidth="1"/>
    <col min="5141" max="5141" width="1.375" style="1" customWidth="1"/>
    <col min="5142" max="5142" width="14.25" style="1" customWidth="1"/>
    <col min="5143" max="5143" width="14.25" style="1" bestFit="1" customWidth="1"/>
    <col min="5144" max="5144" width="12.375" style="1" customWidth="1"/>
    <col min="5145" max="5145" width="13.625" style="1" customWidth="1"/>
    <col min="5146" max="5146" width="14.875" style="1" customWidth="1"/>
    <col min="5147" max="5147" width="14.25" style="1" bestFit="1" customWidth="1"/>
    <col min="5148" max="5148" width="12.625" style="1" bestFit="1" customWidth="1"/>
    <col min="5149" max="5150" width="9.625" style="1" customWidth="1"/>
    <col min="5151" max="5151" width="14.25" style="1" bestFit="1" customWidth="1"/>
    <col min="5152" max="5154" width="12.5" style="1" customWidth="1"/>
    <col min="5155" max="5155" width="14.625" style="1" customWidth="1"/>
    <col min="5156" max="5158" width="9.625" style="1" customWidth="1"/>
    <col min="5159" max="5159" width="16.875" style="1" customWidth="1"/>
    <col min="5160" max="5162" width="14.5" style="1" customWidth="1"/>
    <col min="5163" max="5163" width="1.5" style="1" customWidth="1"/>
    <col min="5164" max="5164" width="15.625" style="1" customWidth="1"/>
    <col min="5165" max="5167" width="14.125" style="1" customWidth="1"/>
    <col min="5168" max="5168" width="4.625" style="1" customWidth="1"/>
    <col min="5169" max="5376" width="9" style="1"/>
    <col min="5377" max="5377" width="1.625" style="1" customWidth="1"/>
    <col min="5378" max="5378" width="17.125" style="1" customWidth="1"/>
    <col min="5379" max="5379" width="19.25" style="1" bestFit="1" customWidth="1"/>
    <col min="5380" max="5380" width="15.5" style="1" bestFit="1" customWidth="1"/>
    <col min="5381" max="5381" width="18.125" style="1" bestFit="1" customWidth="1"/>
    <col min="5382" max="5382" width="16.75" style="1" customWidth="1"/>
    <col min="5383" max="5384" width="12.625" style="1" customWidth="1"/>
    <col min="5385" max="5385" width="13.625" style="1" customWidth="1"/>
    <col min="5386" max="5386" width="16.625" style="1" customWidth="1"/>
    <col min="5387" max="5388" width="12.625" style="1" customWidth="1"/>
    <col min="5389" max="5389" width="13.625" style="1" customWidth="1"/>
    <col min="5390" max="5390" width="18.125" style="1" bestFit="1" customWidth="1"/>
    <col min="5391" max="5392" width="12.625" style="1" customWidth="1"/>
    <col min="5393" max="5393" width="15" style="1" customWidth="1"/>
    <col min="5394" max="5394" width="16.625" style="1" customWidth="1"/>
    <col min="5395" max="5395" width="13.625" style="1" customWidth="1"/>
    <col min="5396" max="5396" width="15.75" style="1" customWidth="1"/>
    <col min="5397" max="5397" width="1.375" style="1" customWidth="1"/>
    <col min="5398" max="5398" width="14.25" style="1" customWidth="1"/>
    <col min="5399" max="5399" width="14.25" style="1" bestFit="1" customWidth="1"/>
    <col min="5400" max="5400" width="12.375" style="1" customWidth="1"/>
    <col min="5401" max="5401" width="13.625" style="1" customWidth="1"/>
    <col min="5402" max="5402" width="14.875" style="1" customWidth="1"/>
    <col min="5403" max="5403" width="14.25" style="1" bestFit="1" customWidth="1"/>
    <col min="5404" max="5404" width="12.625" style="1" bestFit="1" customWidth="1"/>
    <col min="5405" max="5406" width="9.625" style="1" customWidth="1"/>
    <col min="5407" max="5407" width="14.25" style="1" bestFit="1" customWidth="1"/>
    <col min="5408" max="5410" width="12.5" style="1" customWidth="1"/>
    <col min="5411" max="5411" width="14.625" style="1" customWidth="1"/>
    <col min="5412" max="5414" width="9.625" style="1" customWidth="1"/>
    <col min="5415" max="5415" width="16.875" style="1" customWidth="1"/>
    <col min="5416" max="5418" width="14.5" style="1" customWidth="1"/>
    <col min="5419" max="5419" width="1.5" style="1" customWidth="1"/>
    <col min="5420" max="5420" width="15.625" style="1" customWidth="1"/>
    <col min="5421" max="5423" width="14.125" style="1" customWidth="1"/>
    <col min="5424" max="5424" width="4.625" style="1" customWidth="1"/>
    <col min="5425" max="5632" width="9" style="1"/>
    <col min="5633" max="5633" width="1.625" style="1" customWidth="1"/>
    <col min="5634" max="5634" width="17.125" style="1" customWidth="1"/>
    <col min="5635" max="5635" width="19.25" style="1" bestFit="1" customWidth="1"/>
    <col min="5636" max="5636" width="15.5" style="1" bestFit="1" customWidth="1"/>
    <col min="5637" max="5637" width="18.125" style="1" bestFit="1" customWidth="1"/>
    <col min="5638" max="5638" width="16.75" style="1" customWidth="1"/>
    <col min="5639" max="5640" width="12.625" style="1" customWidth="1"/>
    <col min="5641" max="5641" width="13.625" style="1" customWidth="1"/>
    <col min="5642" max="5642" width="16.625" style="1" customWidth="1"/>
    <col min="5643" max="5644" width="12.625" style="1" customWidth="1"/>
    <col min="5645" max="5645" width="13.625" style="1" customWidth="1"/>
    <col min="5646" max="5646" width="18.125" style="1" bestFit="1" customWidth="1"/>
    <col min="5647" max="5648" width="12.625" style="1" customWidth="1"/>
    <col min="5649" max="5649" width="15" style="1" customWidth="1"/>
    <col min="5650" max="5650" width="16.625" style="1" customWidth="1"/>
    <col min="5651" max="5651" width="13.625" style="1" customWidth="1"/>
    <col min="5652" max="5652" width="15.75" style="1" customWidth="1"/>
    <col min="5653" max="5653" width="1.375" style="1" customWidth="1"/>
    <col min="5654" max="5654" width="14.25" style="1" customWidth="1"/>
    <col min="5655" max="5655" width="14.25" style="1" bestFit="1" customWidth="1"/>
    <col min="5656" max="5656" width="12.375" style="1" customWidth="1"/>
    <col min="5657" max="5657" width="13.625" style="1" customWidth="1"/>
    <col min="5658" max="5658" width="14.875" style="1" customWidth="1"/>
    <col min="5659" max="5659" width="14.25" style="1" bestFit="1" customWidth="1"/>
    <col min="5660" max="5660" width="12.625" style="1" bestFit="1" customWidth="1"/>
    <col min="5661" max="5662" width="9.625" style="1" customWidth="1"/>
    <col min="5663" max="5663" width="14.25" style="1" bestFit="1" customWidth="1"/>
    <col min="5664" max="5666" width="12.5" style="1" customWidth="1"/>
    <col min="5667" max="5667" width="14.625" style="1" customWidth="1"/>
    <col min="5668" max="5670" width="9.625" style="1" customWidth="1"/>
    <col min="5671" max="5671" width="16.875" style="1" customWidth="1"/>
    <col min="5672" max="5674" width="14.5" style="1" customWidth="1"/>
    <col min="5675" max="5675" width="1.5" style="1" customWidth="1"/>
    <col min="5676" max="5676" width="15.625" style="1" customWidth="1"/>
    <col min="5677" max="5679" width="14.125" style="1" customWidth="1"/>
    <col min="5680" max="5680" width="4.625" style="1" customWidth="1"/>
    <col min="5681" max="5888" width="9" style="1"/>
    <col min="5889" max="5889" width="1.625" style="1" customWidth="1"/>
    <col min="5890" max="5890" width="17.125" style="1" customWidth="1"/>
    <col min="5891" max="5891" width="19.25" style="1" bestFit="1" customWidth="1"/>
    <col min="5892" max="5892" width="15.5" style="1" bestFit="1" customWidth="1"/>
    <col min="5893" max="5893" width="18.125" style="1" bestFit="1" customWidth="1"/>
    <col min="5894" max="5894" width="16.75" style="1" customWidth="1"/>
    <col min="5895" max="5896" width="12.625" style="1" customWidth="1"/>
    <col min="5897" max="5897" width="13.625" style="1" customWidth="1"/>
    <col min="5898" max="5898" width="16.625" style="1" customWidth="1"/>
    <col min="5899" max="5900" width="12.625" style="1" customWidth="1"/>
    <col min="5901" max="5901" width="13.625" style="1" customWidth="1"/>
    <col min="5902" max="5902" width="18.125" style="1" bestFit="1" customWidth="1"/>
    <col min="5903" max="5904" width="12.625" style="1" customWidth="1"/>
    <col min="5905" max="5905" width="15" style="1" customWidth="1"/>
    <col min="5906" max="5906" width="16.625" style="1" customWidth="1"/>
    <col min="5907" max="5907" width="13.625" style="1" customWidth="1"/>
    <col min="5908" max="5908" width="15.75" style="1" customWidth="1"/>
    <col min="5909" max="5909" width="1.375" style="1" customWidth="1"/>
    <col min="5910" max="5910" width="14.25" style="1" customWidth="1"/>
    <col min="5911" max="5911" width="14.25" style="1" bestFit="1" customWidth="1"/>
    <col min="5912" max="5912" width="12.375" style="1" customWidth="1"/>
    <col min="5913" max="5913" width="13.625" style="1" customWidth="1"/>
    <col min="5914" max="5914" width="14.875" style="1" customWidth="1"/>
    <col min="5915" max="5915" width="14.25" style="1" bestFit="1" customWidth="1"/>
    <col min="5916" max="5916" width="12.625" style="1" bestFit="1" customWidth="1"/>
    <col min="5917" max="5918" width="9.625" style="1" customWidth="1"/>
    <col min="5919" max="5919" width="14.25" style="1" bestFit="1" customWidth="1"/>
    <col min="5920" max="5922" width="12.5" style="1" customWidth="1"/>
    <col min="5923" max="5923" width="14.625" style="1" customWidth="1"/>
    <col min="5924" max="5926" width="9.625" style="1" customWidth="1"/>
    <col min="5927" max="5927" width="16.875" style="1" customWidth="1"/>
    <col min="5928" max="5930" width="14.5" style="1" customWidth="1"/>
    <col min="5931" max="5931" width="1.5" style="1" customWidth="1"/>
    <col min="5932" max="5932" width="15.625" style="1" customWidth="1"/>
    <col min="5933" max="5935" width="14.125" style="1" customWidth="1"/>
    <col min="5936" max="5936" width="4.625" style="1" customWidth="1"/>
    <col min="5937" max="6144" width="9" style="1"/>
    <col min="6145" max="6145" width="1.625" style="1" customWidth="1"/>
    <col min="6146" max="6146" width="17.125" style="1" customWidth="1"/>
    <col min="6147" max="6147" width="19.25" style="1" bestFit="1" customWidth="1"/>
    <col min="6148" max="6148" width="15.5" style="1" bestFit="1" customWidth="1"/>
    <col min="6149" max="6149" width="18.125" style="1" bestFit="1" customWidth="1"/>
    <col min="6150" max="6150" width="16.75" style="1" customWidth="1"/>
    <col min="6151" max="6152" width="12.625" style="1" customWidth="1"/>
    <col min="6153" max="6153" width="13.625" style="1" customWidth="1"/>
    <col min="6154" max="6154" width="16.625" style="1" customWidth="1"/>
    <col min="6155" max="6156" width="12.625" style="1" customWidth="1"/>
    <col min="6157" max="6157" width="13.625" style="1" customWidth="1"/>
    <col min="6158" max="6158" width="18.125" style="1" bestFit="1" customWidth="1"/>
    <col min="6159" max="6160" width="12.625" style="1" customWidth="1"/>
    <col min="6161" max="6161" width="15" style="1" customWidth="1"/>
    <col min="6162" max="6162" width="16.625" style="1" customWidth="1"/>
    <col min="6163" max="6163" width="13.625" style="1" customWidth="1"/>
    <col min="6164" max="6164" width="15.75" style="1" customWidth="1"/>
    <col min="6165" max="6165" width="1.375" style="1" customWidth="1"/>
    <col min="6166" max="6166" width="14.25" style="1" customWidth="1"/>
    <col min="6167" max="6167" width="14.25" style="1" bestFit="1" customWidth="1"/>
    <col min="6168" max="6168" width="12.375" style="1" customWidth="1"/>
    <col min="6169" max="6169" width="13.625" style="1" customWidth="1"/>
    <col min="6170" max="6170" width="14.875" style="1" customWidth="1"/>
    <col min="6171" max="6171" width="14.25" style="1" bestFit="1" customWidth="1"/>
    <col min="6172" max="6172" width="12.625" style="1" bestFit="1" customWidth="1"/>
    <col min="6173" max="6174" width="9.625" style="1" customWidth="1"/>
    <col min="6175" max="6175" width="14.25" style="1" bestFit="1" customWidth="1"/>
    <col min="6176" max="6178" width="12.5" style="1" customWidth="1"/>
    <col min="6179" max="6179" width="14.625" style="1" customWidth="1"/>
    <col min="6180" max="6182" width="9.625" style="1" customWidth="1"/>
    <col min="6183" max="6183" width="16.875" style="1" customWidth="1"/>
    <col min="6184" max="6186" width="14.5" style="1" customWidth="1"/>
    <col min="6187" max="6187" width="1.5" style="1" customWidth="1"/>
    <col min="6188" max="6188" width="15.625" style="1" customWidth="1"/>
    <col min="6189" max="6191" width="14.125" style="1" customWidth="1"/>
    <col min="6192" max="6192" width="4.625" style="1" customWidth="1"/>
    <col min="6193" max="6400" width="9" style="1"/>
    <col min="6401" max="6401" width="1.625" style="1" customWidth="1"/>
    <col min="6402" max="6402" width="17.125" style="1" customWidth="1"/>
    <col min="6403" max="6403" width="19.25" style="1" bestFit="1" customWidth="1"/>
    <col min="6404" max="6404" width="15.5" style="1" bestFit="1" customWidth="1"/>
    <col min="6405" max="6405" width="18.125" style="1" bestFit="1" customWidth="1"/>
    <col min="6406" max="6406" width="16.75" style="1" customWidth="1"/>
    <col min="6407" max="6408" width="12.625" style="1" customWidth="1"/>
    <col min="6409" max="6409" width="13.625" style="1" customWidth="1"/>
    <col min="6410" max="6410" width="16.625" style="1" customWidth="1"/>
    <col min="6411" max="6412" width="12.625" style="1" customWidth="1"/>
    <col min="6413" max="6413" width="13.625" style="1" customWidth="1"/>
    <col min="6414" max="6414" width="18.125" style="1" bestFit="1" customWidth="1"/>
    <col min="6415" max="6416" width="12.625" style="1" customWidth="1"/>
    <col min="6417" max="6417" width="15" style="1" customWidth="1"/>
    <col min="6418" max="6418" width="16.625" style="1" customWidth="1"/>
    <col min="6419" max="6419" width="13.625" style="1" customWidth="1"/>
    <col min="6420" max="6420" width="15.75" style="1" customWidth="1"/>
    <col min="6421" max="6421" width="1.375" style="1" customWidth="1"/>
    <col min="6422" max="6422" width="14.25" style="1" customWidth="1"/>
    <col min="6423" max="6423" width="14.25" style="1" bestFit="1" customWidth="1"/>
    <col min="6424" max="6424" width="12.375" style="1" customWidth="1"/>
    <col min="6425" max="6425" width="13.625" style="1" customWidth="1"/>
    <col min="6426" max="6426" width="14.875" style="1" customWidth="1"/>
    <col min="6427" max="6427" width="14.25" style="1" bestFit="1" customWidth="1"/>
    <col min="6428" max="6428" width="12.625" style="1" bestFit="1" customWidth="1"/>
    <col min="6429" max="6430" width="9.625" style="1" customWidth="1"/>
    <col min="6431" max="6431" width="14.25" style="1" bestFit="1" customWidth="1"/>
    <col min="6432" max="6434" width="12.5" style="1" customWidth="1"/>
    <col min="6435" max="6435" width="14.625" style="1" customWidth="1"/>
    <col min="6436" max="6438" width="9.625" style="1" customWidth="1"/>
    <col min="6439" max="6439" width="16.875" style="1" customWidth="1"/>
    <col min="6440" max="6442" width="14.5" style="1" customWidth="1"/>
    <col min="6443" max="6443" width="1.5" style="1" customWidth="1"/>
    <col min="6444" max="6444" width="15.625" style="1" customWidth="1"/>
    <col min="6445" max="6447" width="14.125" style="1" customWidth="1"/>
    <col min="6448" max="6448" width="4.625" style="1" customWidth="1"/>
    <col min="6449" max="6656" width="9" style="1"/>
    <col min="6657" max="6657" width="1.625" style="1" customWidth="1"/>
    <col min="6658" max="6658" width="17.125" style="1" customWidth="1"/>
    <col min="6659" max="6659" width="19.25" style="1" bestFit="1" customWidth="1"/>
    <col min="6660" max="6660" width="15.5" style="1" bestFit="1" customWidth="1"/>
    <col min="6661" max="6661" width="18.125" style="1" bestFit="1" customWidth="1"/>
    <col min="6662" max="6662" width="16.75" style="1" customWidth="1"/>
    <col min="6663" max="6664" width="12.625" style="1" customWidth="1"/>
    <col min="6665" max="6665" width="13.625" style="1" customWidth="1"/>
    <col min="6666" max="6666" width="16.625" style="1" customWidth="1"/>
    <col min="6667" max="6668" width="12.625" style="1" customWidth="1"/>
    <col min="6669" max="6669" width="13.625" style="1" customWidth="1"/>
    <col min="6670" max="6670" width="18.125" style="1" bestFit="1" customWidth="1"/>
    <col min="6671" max="6672" width="12.625" style="1" customWidth="1"/>
    <col min="6673" max="6673" width="15" style="1" customWidth="1"/>
    <col min="6674" max="6674" width="16.625" style="1" customWidth="1"/>
    <col min="6675" max="6675" width="13.625" style="1" customWidth="1"/>
    <col min="6676" max="6676" width="15.75" style="1" customWidth="1"/>
    <col min="6677" max="6677" width="1.375" style="1" customWidth="1"/>
    <col min="6678" max="6678" width="14.25" style="1" customWidth="1"/>
    <col min="6679" max="6679" width="14.25" style="1" bestFit="1" customWidth="1"/>
    <col min="6680" max="6680" width="12.375" style="1" customWidth="1"/>
    <col min="6681" max="6681" width="13.625" style="1" customWidth="1"/>
    <col min="6682" max="6682" width="14.875" style="1" customWidth="1"/>
    <col min="6683" max="6683" width="14.25" style="1" bestFit="1" customWidth="1"/>
    <col min="6684" max="6684" width="12.625" style="1" bestFit="1" customWidth="1"/>
    <col min="6685" max="6686" width="9.625" style="1" customWidth="1"/>
    <col min="6687" max="6687" width="14.25" style="1" bestFit="1" customWidth="1"/>
    <col min="6688" max="6690" width="12.5" style="1" customWidth="1"/>
    <col min="6691" max="6691" width="14.625" style="1" customWidth="1"/>
    <col min="6692" max="6694" width="9.625" style="1" customWidth="1"/>
    <col min="6695" max="6695" width="16.875" style="1" customWidth="1"/>
    <col min="6696" max="6698" width="14.5" style="1" customWidth="1"/>
    <col min="6699" max="6699" width="1.5" style="1" customWidth="1"/>
    <col min="6700" max="6700" width="15.625" style="1" customWidth="1"/>
    <col min="6701" max="6703" width="14.125" style="1" customWidth="1"/>
    <col min="6704" max="6704" width="4.625" style="1" customWidth="1"/>
    <col min="6705" max="6912" width="9" style="1"/>
    <col min="6913" max="6913" width="1.625" style="1" customWidth="1"/>
    <col min="6914" max="6914" width="17.125" style="1" customWidth="1"/>
    <col min="6915" max="6915" width="19.25" style="1" bestFit="1" customWidth="1"/>
    <col min="6916" max="6916" width="15.5" style="1" bestFit="1" customWidth="1"/>
    <col min="6917" max="6917" width="18.125" style="1" bestFit="1" customWidth="1"/>
    <col min="6918" max="6918" width="16.75" style="1" customWidth="1"/>
    <col min="6919" max="6920" width="12.625" style="1" customWidth="1"/>
    <col min="6921" max="6921" width="13.625" style="1" customWidth="1"/>
    <col min="6922" max="6922" width="16.625" style="1" customWidth="1"/>
    <col min="6923" max="6924" width="12.625" style="1" customWidth="1"/>
    <col min="6925" max="6925" width="13.625" style="1" customWidth="1"/>
    <col min="6926" max="6926" width="18.125" style="1" bestFit="1" customWidth="1"/>
    <col min="6927" max="6928" width="12.625" style="1" customWidth="1"/>
    <col min="6929" max="6929" width="15" style="1" customWidth="1"/>
    <col min="6930" max="6930" width="16.625" style="1" customWidth="1"/>
    <col min="6931" max="6931" width="13.625" style="1" customWidth="1"/>
    <col min="6932" max="6932" width="15.75" style="1" customWidth="1"/>
    <col min="6933" max="6933" width="1.375" style="1" customWidth="1"/>
    <col min="6934" max="6934" width="14.25" style="1" customWidth="1"/>
    <col min="6935" max="6935" width="14.25" style="1" bestFit="1" customWidth="1"/>
    <col min="6936" max="6936" width="12.375" style="1" customWidth="1"/>
    <col min="6937" max="6937" width="13.625" style="1" customWidth="1"/>
    <col min="6938" max="6938" width="14.875" style="1" customWidth="1"/>
    <col min="6939" max="6939" width="14.25" style="1" bestFit="1" customWidth="1"/>
    <col min="6940" max="6940" width="12.625" style="1" bestFit="1" customWidth="1"/>
    <col min="6941" max="6942" width="9.625" style="1" customWidth="1"/>
    <col min="6943" max="6943" width="14.25" style="1" bestFit="1" customWidth="1"/>
    <col min="6944" max="6946" width="12.5" style="1" customWidth="1"/>
    <col min="6947" max="6947" width="14.625" style="1" customWidth="1"/>
    <col min="6948" max="6950" width="9.625" style="1" customWidth="1"/>
    <col min="6951" max="6951" width="16.875" style="1" customWidth="1"/>
    <col min="6952" max="6954" width="14.5" style="1" customWidth="1"/>
    <col min="6955" max="6955" width="1.5" style="1" customWidth="1"/>
    <col min="6956" max="6956" width="15.625" style="1" customWidth="1"/>
    <col min="6957" max="6959" width="14.125" style="1" customWidth="1"/>
    <col min="6960" max="6960" width="4.625" style="1" customWidth="1"/>
    <col min="6961" max="7168" width="9" style="1"/>
    <col min="7169" max="7169" width="1.625" style="1" customWidth="1"/>
    <col min="7170" max="7170" width="17.125" style="1" customWidth="1"/>
    <col min="7171" max="7171" width="19.25" style="1" bestFit="1" customWidth="1"/>
    <col min="7172" max="7172" width="15.5" style="1" bestFit="1" customWidth="1"/>
    <col min="7173" max="7173" width="18.125" style="1" bestFit="1" customWidth="1"/>
    <col min="7174" max="7174" width="16.75" style="1" customWidth="1"/>
    <col min="7175" max="7176" width="12.625" style="1" customWidth="1"/>
    <col min="7177" max="7177" width="13.625" style="1" customWidth="1"/>
    <col min="7178" max="7178" width="16.625" style="1" customWidth="1"/>
    <col min="7179" max="7180" width="12.625" style="1" customWidth="1"/>
    <col min="7181" max="7181" width="13.625" style="1" customWidth="1"/>
    <col min="7182" max="7182" width="18.125" style="1" bestFit="1" customWidth="1"/>
    <col min="7183" max="7184" width="12.625" style="1" customWidth="1"/>
    <col min="7185" max="7185" width="15" style="1" customWidth="1"/>
    <col min="7186" max="7186" width="16.625" style="1" customWidth="1"/>
    <col min="7187" max="7187" width="13.625" style="1" customWidth="1"/>
    <col min="7188" max="7188" width="15.75" style="1" customWidth="1"/>
    <col min="7189" max="7189" width="1.375" style="1" customWidth="1"/>
    <col min="7190" max="7190" width="14.25" style="1" customWidth="1"/>
    <col min="7191" max="7191" width="14.25" style="1" bestFit="1" customWidth="1"/>
    <col min="7192" max="7192" width="12.375" style="1" customWidth="1"/>
    <col min="7193" max="7193" width="13.625" style="1" customWidth="1"/>
    <col min="7194" max="7194" width="14.875" style="1" customWidth="1"/>
    <col min="7195" max="7195" width="14.25" style="1" bestFit="1" customWidth="1"/>
    <col min="7196" max="7196" width="12.625" style="1" bestFit="1" customWidth="1"/>
    <col min="7197" max="7198" width="9.625" style="1" customWidth="1"/>
    <col min="7199" max="7199" width="14.25" style="1" bestFit="1" customWidth="1"/>
    <col min="7200" max="7202" width="12.5" style="1" customWidth="1"/>
    <col min="7203" max="7203" width="14.625" style="1" customWidth="1"/>
    <col min="7204" max="7206" width="9.625" style="1" customWidth="1"/>
    <col min="7207" max="7207" width="16.875" style="1" customWidth="1"/>
    <col min="7208" max="7210" width="14.5" style="1" customWidth="1"/>
    <col min="7211" max="7211" width="1.5" style="1" customWidth="1"/>
    <col min="7212" max="7212" width="15.625" style="1" customWidth="1"/>
    <col min="7213" max="7215" width="14.125" style="1" customWidth="1"/>
    <col min="7216" max="7216" width="4.625" style="1" customWidth="1"/>
    <col min="7217" max="7424" width="9" style="1"/>
    <col min="7425" max="7425" width="1.625" style="1" customWidth="1"/>
    <col min="7426" max="7426" width="17.125" style="1" customWidth="1"/>
    <col min="7427" max="7427" width="19.25" style="1" bestFit="1" customWidth="1"/>
    <col min="7428" max="7428" width="15.5" style="1" bestFit="1" customWidth="1"/>
    <col min="7429" max="7429" width="18.125" style="1" bestFit="1" customWidth="1"/>
    <col min="7430" max="7430" width="16.75" style="1" customWidth="1"/>
    <col min="7431" max="7432" width="12.625" style="1" customWidth="1"/>
    <col min="7433" max="7433" width="13.625" style="1" customWidth="1"/>
    <col min="7434" max="7434" width="16.625" style="1" customWidth="1"/>
    <col min="7435" max="7436" width="12.625" style="1" customWidth="1"/>
    <col min="7437" max="7437" width="13.625" style="1" customWidth="1"/>
    <col min="7438" max="7438" width="18.125" style="1" bestFit="1" customWidth="1"/>
    <col min="7439" max="7440" width="12.625" style="1" customWidth="1"/>
    <col min="7441" max="7441" width="15" style="1" customWidth="1"/>
    <col min="7442" max="7442" width="16.625" style="1" customWidth="1"/>
    <col min="7443" max="7443" width="13.625" style="1" customWidth="1"/>
    <col min="7444" max="7444" width="15.75" style="1" customWidth="1"/>
    <col min="7445" max="7445" width="1.375" style="1" customWidth="1"/>
    <col min="7446" max="7446" width="14.25" style="1" customWidth="1"/>
    <col min="7447" max="7447" width="14.25" style="1" bestFit="1" customWidth="1"/>
    <col min="7448" max="7448" width="12.375" style="1" customWidth="1"/>
    <col min="7449" max="7449" width="13.625" style="1" customWidth="1"/>
    <col min="7450" max="7450" width="14.875" style="1" customWidth="1"/>
    <col min="7451" max="7451" width="14.25" style="1" bestFit="1" customWidth="1"/>
    <col min="7452" max="7452" width="12.625" style="1" bestFit="1" customWidth="1"/>
    <col min="7453" max="7454" width="9.625" style="1" customWidth="1"/>
    <col min="7455" max="7455" width="14.25" style="1" bestFit="1" customWidth="1"/>
    <col min="7456" max="7458" width="12.5" style="1" customWidth="1"/>
    <col min="7459" max="7459" width="14.625" style="1" customWidth="1"/>
    <col min="7460" max="7462" width="9.625" style="1" customWidth="1"/>
    <col min="7463" max="7463" width="16.875" style="1" customWidth="1"/>
    <col min="7464" max="7466" width="14.5" style="1" customWidth="1"/>
    <col min="7467" max="7467" width="1.5" style="1" customWidth="1"/>
    <col min="7468" max="7468" width="15.625" style="1" customWidth="1"/>
    <col min="7469" max="7471" width="14.125" style="1" customWidth="1"/>
    <col min="7472" max="7472" width="4.625" style="1" customWidth="1"/>
    <col min="7473" max="7680" width="9" style="1"/>
    <col min="7681" max="7681" width="1.625" style="1" customWidth="1"/>
    <col min="7682" max="7682" width="17.125" style="1" customWidth="1"/>
    <col min="7683" max="7683" width="19.25" style="1" bestFit="1" customWidth="1"/>
    <col min="7684" max="7684" width="15.5" style="1" bestFit="1" customWidth="1"/>
    <col min="7685" max="7685" width="18.125" style="1" bestFit="1" customWidth="1"/>
    <col min="7686" max="7686" width="16.75" style="1" customWidth="1"/>
    <col min="7687" max="7688" width="12.625" style="1" customWidth="1"/>
    <col min="7689" max="7689" width="13.625" style="1" customWidth="1"/>
    <col min="7690" max="7690" width="16.625" style="1" customWidth="1"/>
    <col min="7691" max="7692" width="12.625" style="1" customWidth="1"/>
    <col min="7693" max="7693" width="13.625" style="1" customWidth="1"/>
    <col min="7694" max="7694" width="18.125" style="1" bestFit="1" customWidth="1"/>
    <col min="7695" max="7696" width="12.625" style="1" customWidth="1"/>
    <col min="7697" max="7697" width="15" style="1" customWidth="1"/>
    <col min="7698" max="7698" width="16.625" style="1" customWidth="1"/>
    <col min="7699" max="7699" width="13.625" style="1" customWidth="1"/>
    <col min="7700" max="7700" width="15.75" style="1" customWidth="1"/>
    <col min="7701" max="7701" width="1.375" style="1" customWidth="1"/>
    <col min="7702" max="7702" width="14.25" style="1" customWidth="1"/>
    <col min="7703" max="7703" width="14.25" style="1" bestFit="1" customWidth="1"/>
    <col min="7704" max="7704" width="12.375" style="1" customWidth="1"/>
    <col min="7705" max="7705" width="13.625" style="1" customWidth="1"/>
    <col min="7706" max="7706" width="14.875" style="1" customWidth="1"/>
    <col min="7707" max="7707" width="14.25" style="1" bestFit="1" customWidth="1"/>
    <col min="7708" max="7708" width="12.625" style="1" bestFit="1" customWidth="1"/>
    <col min="7709" max="7710" width="9.625" style="1" customWidth="1"/>
    <col min="7711" max="7711" width="14.25" style="1" bestFit="1" customWidth="1"/>
    <col min="7712" max="7714" width="12.5" style="1" customWidth="1"/>
    <col min="7715" max="7715" width="14.625" style="1" customWidth="1"/>
    <col min="7716" max="7718" width="9.625" style="1" customWidth="1"/>
    <col min="7719" max="7719" width="16.875" style="1" customWidth="1"/>
    <col min="7720" max="7722" width="14.5" style="1" customWidth="1"/>
    <col min="7723" max="7723" width="1.5" style="1" customWidth="1"/>
    <col min="7724" max="7724" width="15.625" style="1" customWidth="1"/>
    <col min="7725" max="7727" width="14.125" style="1" customWidth="1"/>
    <col min="7728" max="7728" width="4.625" style="1" customWidth="1"/>
    <col min="7729" max="7936" width="9" style="1"/>
    <col min="7937" max="7937" width="1.625" style="1" customWidth="1"/>
    <col min="7938" max="7938" width="17.125" style="1" customWidth="1"/>
    <col min="7939" max="7939" width="19.25" style="1" bestFit="1" customWidth="1"/>
    <col min="7940" max="7940" width="15.5" style="1" bestFit="1" customWidth="1"/>
    <col min="7941" max="7941" width="18.125" style="1" bestFit="1" customWidth="1"/>
    <col min="7942" max="7942" width="16.75" style="1" customWidth="1"/>
    <col min="7943" max="7944" width="12.625" style="1" customWidth="1"/>
    <col min="7945" max="7945" width="13.625" style="1" customWidth="1"/>
    <col min="7946" max="7946" width="16.625" style="1" customWidth="1"/>
    <col min="7947" max="7948" width="12.625" style="1" customWidth="1"/>
    <col min="7949" max="7949" width="13.625" style="1" customWidth="1"/>
    <col min="7950" max="7950" width="18.125" style="1" bestFit="1" customWidth="1"/>
    <col min="7951" max="7952" width="12.625" style="1" customWidth="1"/>
    <col min="7953" max="7953" width="15" style="1" customWidth="1"/>
    <col min="7954" max="7954" width="16.625" style="1" customWidth="1"/>
    <col min="7955" max="7955" width="13.625" style="1" customWidth="1"/>
    <col min="7956" max="7956" width="15.75" style="1" customWidth="1"/>
    <col min="7957" max="7957" width="1.375" style="1" customWidth="1"/>
    <col min="7958" max="7958" width="14.25" style="1" customWidth="1"/>
    <col min="7959" max="7959" width="14.25" style="1" bestFit="1" customWidth="1"/>
    <col min="7960" max="7960" width="12.375" style="1" customWidth="1"/>
    <col min="7961" max="7961" width="13.625" style="1" customWidth="1"/>
    <col min="7962" max="7962" width="14.875" style="1" customWidth="1"/>
    <col min="7963" max="7963" width="14.25" style="1" bestFit="1" customWidth="1"/>
    <col min="7964" max="7964" width="12.625" style="1" bestFit="1" customWidth="1"/>
    <col min="7965" max="7966" width="9.625" style="1" customWidth="1"/>
    <col min="7967" max="7967" width="14.25" style="1" bestFit="1" customWidth="1"/>
    <col min="7968" max="7970" width="12.5" style="1" customWidth="1"/>
    <col min="7971" max="7971" width="14.625" style="1" customWidth="1"/>
    <col min="7972" max="7974" width="9.625" style="1" customWidth="1"/>
    <col min="7975" max="7975" width="16.875" style="1" customWidth="1"/>
    <col min="7976" max="7978" width="14.5" style="1" customWidth="1"/>
    <col min="7979" max="7979" width="1.5" style="1" customWidth="1"/>
    <col min="7980" max="7980" width="15.625" style="1" customWidth="1"/>
    <col min="7981" max="7983" width="14.125" style="1" customWidth="1"/>
    <col min="7984" max="7984" width="4.625" style="1" customWidth="1"/>
    <col min="7985" max="8192" width="9" style="1"/>
    <col min="8193" max="8193" width="1.625" style="1" customWidth="1"/>
    <col min="8194" max="8194" width="17.125" style="1" customWidth="1"/>
    <col min="8195" max="8195" width="19.25" style="1" bestFit="1" customWidth="1"/>
    <col min="8196" max="8196" width="15.5" style="1" bestFit="1" customWidth="1"/>
    <col min="8197" max="8197" width="18.125" style="1" bestFit="1" customWidth="1"/>
    <col min="8198" max="8198" width="16.75" style="1" customWidth="1"/>
    <col min="8199" max="8200" width="12.625" style="1" customWidth="1"/>
    <col min="8201" max="8201" width="13.625" style="1" customWidth="1"/>
    <col min="8202" max="8202" width="16.625" style="1" customWidth="1"/>
    <col min="8203" max="8204" width="12.625" style="1" customWidth="1"/>
    <col min="8205" max="8205" width="13.625" style="1" customWidth="1"/>
    <col min="8206" max="8206" width="18.125" style="1" bestFit="1" customWidth="1"/>
    <col min="8207" max="8208" width="12.625" style="1" customWidth="1"/>
    <col min="8209" max="8209" width="15" style="1" customWidth="1"/>
    <col min="8210" max="8210" width="16.625" style="1" customWidth="1"/>
    <col min="8211" max="8211" width="13.625" style="1" customWidth="1"/>
    <col min="8212" max="8212" width="15.75" style="1" customWidth="1"/>
    <col min="8213" max="8213" width="1.375" style="1" customWidth="1"/>
    <col min="8214" max="8214" width="14.25" style="1" customWidth="1"/>
    <col min="8215" max="8215" width="14.25" style="1" bestFit="1" customWidth="1"/>
    <col min="8216" max="8216" width="12.375" style="1" customWidth="1"/>
    <col min="8217" max="8217" width="13.625" style="1" customWidth="1"/>
    <col min="8218" max="8218" width="14.875" style="1" customWidth="1"/>
    <col min="8219" max="8219" width="14.25" style="1" bestFit="1" customWidth="1"/>
    <col min="8220" max="8220" width="12.625" style="1" bestFit="1" customWidth="1"/>
    <col min="8221" max="8222" width="9.625" style="1" customWidth="1"/>
    <col min="8223" max="8223" width="14.25" style="1" bestFit="1" customWidth="1"/>
    <col min="8224" max="8226" width="12.5" style="1" customWidth="1"/>
    <col min="8227" max="8227" width="14.625" style="1" customWidth="1"/>
    <col min="8228" max="8230" width="9.625" style="1" customWidth="1"/>
    <col min="8231" max="8231" width="16.875" style="1" customWidth="1"/>
    <col min="8232" max="8234" width="14.5" style="1" customWidth="1"/>
    <col min="8235" max="8235" width="1.5" style="1" customWidth="1"/>
    <col min="8236" max="8236" width="15.625" style="1" customWidth="1"/>
    <col min="8237" max="8239" width="14.125" style="1" customWidth="1"/>
    <col min="8240" max="8240" width="4.625" style="1" customWidth="1"/>
    <col min="8241" max="8448" width="9" style="1"/>
    <col min="8449" max="8449" width="1.625" style="1" customWidth="1"/>
    <col min="8450" max="8450" width="17.125" style="1" customWidth="1"/>
    <col min="8451" max="8451" width="19.25" style="1" bestFit="1" customWidth="1"/>
    <col min="8452" max="8452" width="15.5" style="1" bestFit="1" customWidth="1"/>
    <col min="8453" max="8453" width="18.125" style="1" bestFit="1" customWidth="1"/>
    <col min="8454" max="8454" width="16.75" style="1" customWidth="1"/>
    <col min="8455" max="8456" width="12.625" style="1" customWidth="1"/>
    <col min="8457" max="8457" width="13.625" style="1" customWidth="1"/>
    <col min="8458" max="8458" width="16.625" style="1" customWidth="1"/>
    <col min="8459" max="8460" width="12.625" style="1" customWidth="1"/>
    <col min="8461" max="8461" width="13.625" style="1" customWidth="1"/>
    <col min="8462" max="8462" width="18.125" style="1" bestFit="1" customWidth="1"/>
    <col min="8463" max="8464" width="12.625" style="1" customWidth="1"/>
    <col min="8465" max="8465" width="15" style="1" customWidth="1"/>
    <col min="8466" max="8466" width="16.625" style="1" customWidth="1"/>
    <col min="8467" max="8467" width="13.625" style="1" customWidth="1"/>
    <col min="8468" max="8468" width="15.75" style="1" customWidth="1"/>
    <col min="8469" max="8469" width="1.375" style="1" customWidth="1"/>
    <col min="8470" max="8470" width="14.25" style="1" customWidth="1"/>
    <col min="8471" max="8471" width="14.25" style="1" bestFit="1" customWidth="1"/>
    <col min="8472" max="8472" width="12.375" style="1" customWidth="1"/>
    <col min="8473" max="8473" width="13.625" style="1" customWidth="1"/>
    <col min="8474" max="8474" width="14.875" style="1" customWidth="1"/>
    <col min="8475" max="8475" width="14.25" style="1" bestFit="1" customWidth="1"/>
    <col min="8476" max="8476" width="12.625" style="1" bestFit="1" customWidth="1"/>
    <col min="8477" max="8478" width="9.625" style="1" customWidth="1"/>
    <col min="8479" max="8479" width="14.25" style="1" bestFit="1" customWidth="1"/>
    <col min="8480" max="8482" width="12.5" style="1" customWidth="1"/>
    <col min="8483" max="8483" width="14.625" style="1" customWidth="1"/>
    <col min="8484" max="8486" width="9.625" style="1" customWidth="1"/>
    <col min="8487" max="8487" width="16.875" style="1" customWidth="1"/>
    <col min="8488" max="8490" width="14.5" style="1" customWidth="1"/>
    <col min="8491" max="8491" width="1.5" style="1" customWidth="1"/>
    <col min="8492" max="8492" width="15.625" style="1" customWidth="1"/>
    <col min="8493" max="8495" width="14.125" style="1" customWidth="1"/>
    <col min="8496" max="8496" width="4.625" style="1" customWidth="1"/>
    <col min="8497" max="8704" width="9" style="1"/>
    <col min="8705" max="8705" width="1.625" style="1" customWidth="1"/>
    <col min="8706" max="8706" width="17.125" style="1" customWidth="1"/>
    <col min="8707" max="8707" width="19.25" style="1" bestFit="1" customWidth="1"/>
    <col min="8708" max="8708" width="15.5" style="1" bestFit="1" customWidth="1"/>
    <col min="8709" max="8709" width="18.125" style="1" bestFit="1" customWidth="1"/>
    <col min="8710" max="8710" width="16.75" style="1" customWidth="1"/>
    <col min="8711" max="8712" width="12.625" style="1" customWidth="1"/>
    <col min="8713" max="8713" width="13.625" style="1" customWidth="1"/>
    <col min="8714" max="8714" width="16.625" style="1" customWidth="1"/>
    <col min="8715" max="8716" width="12.625" style="1" customWidth="1"/>
    <col min="8717" max="8717" width="13.625" style="1" customWidth="1"/>
    <col min="8718" max="8718" width="18.125" style="1" bestFit="1" customWidth="1"/>
    <col min="8719" max="8720" width="12.625" style="1" customWidth="1"/>
    <col min="8721" max="8721" width="15" style="1" customWidth="1"/>
    <col min="8722" max="8722" width="16.625" style="1" customWidth="1"/>
    <col min="8723" max="8723" width="13.625" style="1" customWidth="1"/>
    <col min="8724" max="8724" width="15.75" style="1" customWidth="1"/>
    <col min="8725" max="8725" width="1.375" style="1" customWidth="1"/>
    <col min="8726" max="8726" width="14.25" style="1" customWidth="1"/>
    <col min="8727" max="8727" width="14.25" style="1" bestFit="1" customWidth="1"/>
    <col min="8728" max="8728" width="12.375" style="1" customWidth="1"/>
    <col min="8729" max="8729" width="13.625" style="1" customWidth="1"/>
    <col min="8730" max="8730" width="14.875" style="1" customWidth="1"/>
    <col min="8731" max="8731" width="14.25" style="1" bestFit="1" customWidth="1"/>
    <col min="8732" max="8732" width="12.625" style="1" bestFit="1" customWidth="1"/>
    <col min="8733" max="8734" width="9.625" style="1" customWidth="1"/>
    <col min="8735" max="8735" width="14.25" style="1" bestFit="1" customWidth="1"/>
    <col min="8736" max="8738" width="12.5" style="1" customWidth="1"/>
    <col min="8739" max="8739" width="14.625" style="1" customWidth="1"/>
    <col min="8740" max="8742" width="9.625" style="1" customWidth="1"/>
    <col min="8743" max="8743" width="16.875" style="1" customWidth="1"/>
    <col min="8744" max="8746" width="14.5" style="1" customWidth="1"/>
    <col min="8747" max="8747" width="1.5" style="1" customWidth="1"/>
    <col min="8748" max="8748" width="15.625" style="1" customWidth="1"/>
    <col min="8749" max="8751" width="14.125" style="1" customWidth="1"/>
    <col min="8752" max="8752" width="4.625" style="1" customWidth="1"/>
    <col min="8753" max="8960" width="9" style="1"/>
    <col min="8961" max="8961" width="1.625" style="1" customWidth="1"/>
    <col min="8962" max="8962" width="17.125" style="1" customWidth="1"/>
    <col min="8963" max="8963" width="19.25" style="1" bestFit="1" customWidth="1"/>
    <col min="8964" max="8964" width="15.5" style="1" bestFit="1" customWidth="1"/>
    <col min="8965" max="8965" width="18.125" style="1" bestFit="1" customWidth="1"/>
    <col min="8966" max="8966" width="16.75" style="1" customWidth="1"/>
    <col min="8967" max="8968" width="12.625" style="1" customWidth="1"/>
    <col min="8969" max="8969" width="13.625" style="1" customWidth="1"/>
    <col min="8970" max="8970" width="16.625" style="1" customWidth="1"/>
    <col min="8971" max="8972" width="12.625" style="1" customWidth="1"/>
    <col min="8973" max="8973" width="13.625" style="1" customWidth="1"/>
    <col min="8974" max="8974" width="18.125" style="1" bestFit="1" customWidth="1"/>
    <col min="8975" max="8976" width="12.625" style="1" customWidth="1"/>
    <col min="8977" max="8977" width="15" style="1" customWidth="1"/>
    <col min="8978" max="8978" width="16.625" style="1" customWidth="1"/>
    <col min="8979" max="8979" width="13.625" style="1" customWidth="1"/>
    <col min="8980" max="8980" width="15.75" style="1" customWidth="1"/>
    <col min="8981" max="8981" width="1.375" style="1" customWidth="1"/>
    <col min="8982" max="8982" width="14.25" style="1" customWidth="1"/>
    <col min="8983" max="8983" width="14.25" style="1" bestFit="1" customWidth="1"/>
    <col min="8984" max="8984" width="12.375" style="1" customWidth="1"/>
    <col min="8985" max="8985" width="13.625" style="1" customWidth="1"/>
    <col min="8986" max="8986" width="14.875" style="1" customWidth="1"/>
    <col min="8987" max="8987" width="14.25" style="1" bestFit="1" customWidth="1"/>
    <col min="8988" max="8988" width="12.625" style="1" bestFit="1" customWidth="1"/>
    <col min="8989" max="8990" width="9.625" style="1" customWidth="1"/>
    <col min="8991" max="8991" width="14.25" style="1" bestFit="1" customWidth="1"/>
    <col min="8992" max="8994" width="12.5" style="1" customWidth="1"/>
    <col min="8995" max="8995" width="14.625" style="1" customWidth="1"/>
    <col min="8996" max="8998" width="9.625" style="1" customWidth="1"/>
    <col min="8999" max="8999" width="16.875" style="1" customWidth="1"/>
    <col min="9000" max="9002" width="14.5" style="1" customWidth="1"/>
    <col min="9003" max="9003" width="1.5" style="1" customWidth="1"/>
    <col min="9004" max="9004" width="15.625" style="1" customWidth="1"/>
    <col min="9005" max="9007" width="14.125" style="1" customWidth="1"/>
    <col min="9008" max="9008" width="4.625" style="1" customWidth="1"/>
    <col min="9009" max="9216" width="9" style="1"/>
    <col min="9217" max="9217" width="1.625" style="1" customWidth="1"/>
    <col min="9218" max="9218" width="17.125" style="1" customWidth="1"/>
    <col min="9219" max="9219" width="19.25" style="1" bestFit="1" customWidth="1"/>
    <col min="9220" max="9220" width="15.5" style="1" bestFit="1" customWidth="1"/>
    <col min="9221" max="9221" width="18.125" style="1" bestFit="1" customWidth="1"/>
    <col min="9222" max="9222" width="16.75" style="1" customWidth="1"/>
    <col min="9223" max="9224" width="12.625" style="1" customWidth="1"/>
    <col min="9225" max="9225" width="13.625" style="1" customWidth="1"/>
    <col min="9226" max="9226" width="16.625" style="1" customWidth="1"/>
    <col min="9227" max="9228" width="12.625" style="1" customWidth="1"/>
    <col min="9229" max="9229" width="13.625" style="1" customWidth="1"/>
    <col min="9230" max="9230" width="18.125" style="1" bestFit="1" customWidth="1"/>
    <col min="9231" max="9232" width="12.625" style="1" customWidth="1"/>
    <col min="9233" max="9233" width="15" style="1" customWidth="1"/>
    <col min="9234" max="9234" width="16.625" style="1" customWidth="1"/>
    <col min="9235" max="9235" width="13.625" style="1" customWidth="1"/>
    <col min="9236" max="9236" width="15.75" style="1" customWidth="1"/>
    <col min="9237" max="9237" width="1.375" style="1" customWidth="1"/>
    <col min="9238" max="9238" width="14.25" style="1" customWidth="1"/>
    <col min="9239" max="9239" width="14.25" style="1" bestFit="1" customWidth="1"/>
    <col min="9240" max="9240" width="12.375" style="1" customWidth="1"/>
    <col min="9241" max="9241" width="13.625" style="1" customWidth="1"/>
    <col min="9242" max="9242" width="14.875" style="1" customWidth="1"/>
    <col min="9243" max="9243" width="14.25" style="1" bestFit="1" customWidth="1"/>
    <col min="9244" max="9244" width="12.625" style="1" bestFit="1" customWidth="1"/>
    <col min="9245" max="9246" width="9.625" style="1" customWidth="1"/>
    <col min="9247" max="9247" width="14.25" style="1" bestFit="1" customWidth="1"/>
    <col min="9248" max="9250" width="12.5" style="1" customWidth="1"/>
    <col min="9251" max="9251" width="14.625" style="1" customWidth="1"/>
    <col min="9252" max="9254" width="9.625" style="1" customWidth="1"/>
    <col min="9255" max="9255" width="16.875" style="1" customWidth="1"/>
    <col min="9256" max="9258" width="14.5" style="1" customWidth="1"/>
    <col min="9259" max="9259" width="1.5" style="1" customWidth="1"/>
    <col min="9260" max="9260" width="15.625" style="1" customWidth="1"/>
    <col min="9261" max="9263" width="14.125" style="1" customWidth="1"/>
    <col min="9264" max="9264" width="4.625" style="1" customWidth="1"/>
    <col min="9265" max="9472" width="9" style="1"/>
    <col min="9473" max="9473" width="1.625" style="1" customWidth="1"/>
    <col min="9474" max="9474" width="17.125" style="1" customWidth="1"/>
    <col min="9475" max="9475" width="19.25" style="1" bestFit="1" customWidth="1"/>
    <col min="9476" max="9476" width="15.5" style="1" bestFit="1" customWidth="1"/>
    <col min="9477" max="9477" width="18.125" style="1" bestFit="1" customWidth="1"/>
    <col min="9478" max="9478" width="16.75" style="1" customWidth="1"/>
    <col min="9479" max="9480" width="12.625" style="1" customWidth="1"/>
    <col min="9481" max="9481" width="13.625" style="1" customWidth="1"/>
    <col min="9482" max="9482" width="16.625" style="1" customWidth="1"/>
    <col min="9483" max="9484" width="12.625" style="1" customWidth="1"/>
    <col min="9485" max="9485" width="13.625" style="1" customWidth="1"/>
    <col min="9486" max="9486" width="18.125" style="1" bestFit="1" customWidth="1"/>
    <col min="9487" max="9488" width="12.625" style="1" customWidth="1"/>
    <col min="9489" max="9489" width="15" style="1" customWidth="1"/>
    <col min="9490" max="9490" width="16.625" style="1" customWidth="1"/>
    <col min="9491" max="9491" width="13.625" style="1" customWidth="1"/>
    <col min="9492" max="9492" width="15.75" style="1" customWidth="1"/>
    <col min="9493" max="9493" width="1.375" style="1" customWidth="1"/>
    <col min="9494" max="9494" width="14.25" style="1" customWidth="1"/>
    <col min="9495" max="9495" width="14.25" style="1" bestFit="1" customWidth="1"/>
    <col min="9496" max="9496" width="12.375" style="1" customWidth="1"/>
    <col min="9497" max="9497" width="13.625" style="1" customWidth="1"/>
    <col min="9498" max="9498" width="14.875" style="1" customWidth="1"/>
    <col min="9499" max="9499" width="14.25" style="1" bestFit="1" customWidth="1"/>
    <col min="9500" max="9500" width="12.625" style="1" bestFit="1" customWidth="1"/>
    <col min="9501" max="9502" width="9.625" style="1" customWidth="1"/>
    <col min="9503" max="9503" width="14.25" style="1" bestFit="1" customWidth="1"/>
    <col min="9504" max="9506" width="12.5" style="1" customWidth="1"/>
    <col min="9507" max="9507" width="14.625" style="1" customWidth="1"/>
    <col min="9508" max="9510" width="9.625" style="1" customWidth="1"/>
    <col min="9511" max="9511" width="16.875" style="1" customWidth="1"/>
    <col min="9512" max="9514" width="14.5" style="1" customWidth="1"/>
    <col min="9515" max="9515" width="1.5" style="1" customWidth="1"/>
    <col min="9516" max="9516" width="15.625" style="1" customWidth="1"/>
    <col min="9517" max="9519" width="14.125" style="1" customWidth="1"/>
    <col min="9520" max="9520" width="4.625" style="1" customWidth="1"/>
    <col min="9521" max="9728" width="9" style="1"/>
    <col min="9729" max="9729" width="1.625" style="1" customWidth="1"/>
    <col min="9730" max="9730" width="17.125" style="1" customWidth="1"/>
    <col min="9731" max="9731" width="19.25" style="1" bestFit="1" customWidth="1"/>
    <col min="9732" max="9732" width="15.5" style="1" bestFit="1" customWidth="1"/>
    <col min="9733" max="9733" width="18.125" style="1" bestFit="1" customWidth="1"/>
    <col min="9734" max="9734" width="16.75" style="1" customWidth="1"/>
    <col min="9735" max="9736" width="12.625" style="1" customWidth="1"/>
    <col min="9737" max="9737" width="13.625" style="1" customWidth="1"/>
    <col min="9738" max="9738" width="16.625" style="1" customWidth="1"/>
    <col min="9739" max="9740" width="12.625" style="1" customWidth="1"/>
    <col min="9741" max="9741" width="13.625" style="1" customWidth="1"/>
    <col min="9742" max="9742" width="18.125" style="1" bestFit="1" customWidth="1"/>
    <col min="9743" max="9744" width="12.625" style="1" customWidth="1"/>
    <col min="9745" max="9745" width="15" style="1" customWidth="1"/>
    <col min="9746" max="9746" width="16.625" style="1" customWidth="1"/>
    <col min="9747" max="9747" width="13.625" style="1" customWidth="1"/>
    <col min="9748" max="9748" width="15.75" style="1" customWidth="1"/>
    <col min="9749" max="9749" width="1.375" style="1" customWidth="1"/>
    <col min="9750" max="9750" width="14.25" style="1" customWidth="1"/>
    <col min="9751" max="9751" width="14.25" style="1" bestFit="1" customWidth="1"/>
    <col min="9752" max="9752" width="12.375" style="1" customWidth="1"/>
    <col min="9753" max="9753" width="13.625" style="1" customWidth="1"/>
    <col min="9754" max="9754" width="14.875" style="1" customWidth="1"/>
    <col min="9755" max="9755" width="14.25" style="1" bestFit="1" customWidth="1"/>
    <col min="9756" max="9756" width="12.625" style="1" bestFit="1" customWidth="1"/>
    <col min="9757" max="9758" width="9.625" style="1" customWidth="1"/>
    <col min="9759" max="9759" width="14.25" style="1" bestFit="1" customWidth="1"/>
    <col min="9760" max="9762" width="12.5" style="1" customWidth="1"/>
    <col min="9763" max="9763" width="14.625" style="1" customWidth="1"/>
    <col min="9764" max="9766" width="9.625" style="1" customWidth="1"/>
    <col min="9767" max="9767" width="16.875" style="1" customWidth="1"/>
    <col min="9768" max="9770" width="14.5" style="1" customWidth="1"/>
    <col min="9771" max="9771" width="1.5" style="1" customWidth="1"/>
    <col min="9772" max="9772" width="15.625" style="1" customWidth="1"/>
    <col min="9773" max="9775" width="14.125" style="1" customWidth="1"/>
    <col min="9776" max="9776" width="4.625" style="1" customWidth="1"/>
    <col min="9777" max="9984" width="9" style="1"/>
    <col min="9985" max="9985" width="1.625" style="1" customWidth="1"/>
    <col min="9986" max="9986" width="17.125" style="1" customWidth="1"/>
    <col min="9987" max="9987" width="19.25" style="1" bestFit="1" customWidth="1"/>
    <col min="9988" max="9988" width="15.5" style="1" bestFit="1" customWidth="1"/>
    <col min="9989" max="9989" width="18.125" style="1" bestFit="1" customWidth="1"/>
    <col min="9990" max="9990" width="16.75" style="1" customWidth="1"/>
    <col min="9991" max="9992" width="12.625" style="1" customWidth="1"/>
    <col min="9993" max="9993" width="13.625" style="1" customWidth="1"/>
    <col min="9994" max="9994" width="16.625" style="1" customWidth="1"/>
    <col min="9995" max="9996" width="12.625" style="1" customWidth="1"/>
    <col min="9997" max="9997" width="13.625" style="1" customWidth="1"/>
    <col min="9998" max="9998" width="18.125" style="1" bestFit="1" customWidth="1"/>
    <col min="9999" max="10000" width="12.625" style="1" customWidth="1"/>
    <col min="10001" max="10001" width="15" style="1" customWidth="1"/>
    <col min="10002" max="10002" width="16.625" style="1" customWidth="1"/>
    <col min="10003" max="10003" width="13.625" style="1" customWidth="1"/>
    <col min="10004" max="10004" width="15.75" style="1" customWidth="1"/>
    <col min="10005" max="10005" width="1.375" style="1" customWidth="1"/>
    <col min="10006" max="10006" width="14.25" style="1" customWidth="1"/>
    <col min="10007" max="10007" width="14.25" style="1" bestFit="1" customWidth="1"/>
    <col min="10008" max="10008" width="12.375" style="1" customWidth="1"/>
    <col min="10009" max="10009" width="13.625" style="1" customWidth="1"/>
    <col min="10010" max="10010" width="14.875" style="1" customWidth="1"/>
    <col min="10011" max="10011" width="14.25" style="1" bestFit="1" customWidth="1"/>
    <col min="10012" max="10012" width="12.625" style="1" bestFit="1" customWidth="1"/>
    <col min="10013" max="10014" width="9.625" style="1" customWidth="1"/>
    <col min="10015" max="10015" width="14.25" style="1" bestFit="1" customWidth="1"/>
    <col min="10016" max="10018" width="12.5" style="1" customWidth="1"/>
    <col min="10019" max="10019" width="14.625" style="1" customWidth="1"/>
    <col min="10020" max="10022" width="9.625" style="1" customWidth="1"/>
    <col min="10023" max="10023" width="16.875" style="1" customWidth="1"/>
    <col min="10024" max="10026" width="14.5" style="1" customWidth="1"/>
    <col min="10027" max="10027" width="1.5" style="1" customWidth="1"/>
    <col min="10028" max="10028" width="15.625" style="1" customWidth="1"/>
    <col min="10029" max="10031" width="14.125" style="1" customWidth="1"/>
    <col min="10032" max="10032" width="4.625" style="1" customWidth="1"/>
    <col min="10033" max="10240" width="9" style="1"/>
    <col min="10241" max="10241" width="1.625" style="1" customWidth="1"/>
    <col min="10242" max="10242" width="17.125" style="1" customWidth="1"/>
    <col min="10243" max="10243" width="19.25" style="1" bestFit="1" customWidth="1"/>
    <col min="10244" max="10244" width="15.5" style="1" bestFit="1" customWidth="1"/>
    <col min="10245" max="10245" width="18.125" style="1" bestFit="1" customWidth="1"/>
    <col min="10246" max="10246" width="16.75" style="1" customWidth="1"/>
    <col min="10247" max="10248" width="12.625" style="1" customWidth="1"/>
    <col min="10249" max="10249" width="13.625" style="1" customWidth="1"/>
    <col min="10250" max="10250" width="16.625" style="1" customWidth="1"/>
    <col min="10251" max="10252" width="12.625" style="1" customWidth="1"/>
    <col min="10253" max="10253" width="13.625" style="1" customWidth="1"/>
    <col min="10254" max="10254" width="18.125" style="1" bestFit="1" customWidth="1"/>
    <col min="10255" max="10256" width="12.625" style="1" customWidth="1"/>
    <col min="10257" max="10257" width="15" style="1" customWidth="1"/>
    <col min="10258" max="10258" width="16.625" style="1" customWidth="1"/>
    <col min="10259" max="10259" width="13.625" style="1" customWidth="1"/>
    <col min="10260" max="10260" width="15.75" style="1" customWidth="1"/>
    <col min="10261" max="10261" width="1.375" style="1" customWidth="1"/>
    <col min="10262" max="10262" width="14.25" style="1" customWidth="1"/>
    <col min="10263" max="10263" width="14.25" style="1" bestFit="1" customWidth="1"/>
    <col min="10264" max="10264" width="12.375" style="1" customWidth="1"/>
    <col min="10265" max="10265" width="13.625" style="1" customWidth="1"/>
    <col min="10266" max="10266" width="14.875" style="1" customWidth="1"/>
    <col min="10267" max="10267" width="14.25" style="1" bestFit="1" customWidth="1"/>
    <col min="10268" max="10268" width="12.625" style="1" bestFit="1" customWidth="1"/>
    <col min="10269" max="10270" width="9.625" style="1" customWidth="1"/>
    <col min="10271" max="10271" width="14.25" style="1" bestFit="1" customWidth="1"/>
    <col min="10272" max="10274" width="12.5" style="1" customWidth="1"/>
    <col min="10275" max="10275" width="14.625" style="1" customWidth="1"/>
    <col min="10276" max="10278" width="9.625" style="1" customWidth="1"/>
    <col min="10279" max="10279" width="16.875" style="1" customWidth="1"/>
    <col min="10280" max="10282" width="14.5" style="1" customWidth="1"/>
    <col min="10283" max="10283" width="1.5" style="1" customWidth="1"/>
    <col min="10284" max="10284" width="15.625" style="1" customWidth="1"/>
    <col min="10285" max="10287" width="14.125" style="1" customWidth="1"/>
    <col min="10288" max="10288" width="4.625" style="1" customWidth="1"/>
    <col min="10289" max="10496" width="9" style="1"/>
    <col min="10497" max="10497" width="1.625" style="1" customWidth="1"/>
    <col min="10498" max="10498" width="17.125" style="1" customWidth="1"/>
    <col min="10499" max="10499" width="19.25" style="1" bestFit="1" customWidth="1"/>
    <col min="10500" max="10500" width="15.5" style="1" bestFit="1" customWidth="1"/>
    <col min="10501" max="10501" width="18.125" style="1" bestFit="1" customWidth="1"/>
    <col min="10502" max="10502" width="16.75" style="1" customWidth="1"/>
    <col min="10503" max="10504" width="12.625" style="1" customWidth="1"/>
    <col min="10505" max="10505" width="13.625" style="1" customWidth="1"/>
    <col min="10506" max="10506" width="16.625" style="1" customWidth="1"/>
    <col min="10507" max="10508" width="12.625" style="1" customWidth="1"/>
    <col min="10509" max="10509" width="13.625" style="1" customWidth="1"/>
    <col min="10510" max="10510" width="18.125" style="1" bestFit="1" customWidth="1"/>
    <col min="10511" max="10512" width="12.625" style="1" customWidth="1"/>
    <col min="10513" max="10513" width="15" style="1" customWidth="1"/>
    <col min="10514" max="10514" width="16.625" style="1" customWidth="1"/>
    <col min="10515" max="10515" width="13.625" style="1" customWidth="1"/>
    <col min="10516" max="10516" width="15.75" style="1" customWidth="1"/>
    <col min="10517" max="10517" width="1.375" style="1" customWidth="1"/>
    <col min="10518" max="10518" width="14.25" style="1" customWidth="1"/>
    <col min="10519" max="10519" width="14.25" style="1" bestFit="1" customWidth="1"/>
    <col min="10520" max="10520" width="12.375" style="1" customWidth="1"/>
    <col min="10521" max="10521" width="13.625" style="1" customWidth="1"/>
    <col min="10522" max="10522" width="14.875" style="1" customWidth="1"/>
    <col min="10523" max="10523" width="14.25" style="1" bestFit="1" customWidth="1"/>
    <col min="10524" max="10524" width="12.625" style="1" bestFit="1" customWidth="1"/>
    <col min="10525" max="10526" width="9.625" style="1" customWidth="1"/>
    <col min="10527" max="10527" width="14.25" style="1" bestFit="1" customWidth="1"/>
    <col min="10528" max="10530" width="12.5" style="1" customWidth="1"/>
    <col min="10531" max="10531" width="14.625" style="1" customWidth="1"/>
    <col min="10532" max="10534" width="9.625" style="1" customWidth="1"/>
    <col min="10535" max="10535" width="16.875" style="1" customWidth="1"/>
    <col min="10536" max="10538" width="14.5" style="1" customWidth="1"/>
    <col min="10539" max="10539" width="1.5" style="1" customWidth="1"/>
    <col min="10540" max="10540" width="15.625" style="1" customWidth="1"/>
    <col min="10541" max="10543" width="14.125" style="1" customWidth="1"/>
    <col min="10544" max="10544" width="4.625" style="1" customWidth="1"/>
    <col min="10545" max="10752" width="9" style="1"/>
    <col min="10753" max="10753" width="1.625" style="1" customWidth="1"/>
    <col min="10754" max="10754" width="17.125" style="1" customWidth="1"/>
    <col min="10755" max="10755" width="19.25" style="1" bestFit="1" customWidth="1"/>
    <col min="10756" max="10756" width="15.5" style="1" bestFit="1" customWidth="1"/>
    <col min="10757" max="10757" width="18.125" style="1" bestFit="1" customWidth="1"/>
    <col min="10758" max="10758" width="16.75" style="1" customWidth="1"/>
    <col min="10759" max="10760" width="12.625" style="1" customWidth="1"/>
    <col min="10761" max="10761" width="13.625" style="1" customWidth="1"/>
    <col min="10762" max="10762" width="16.625" style="1" customWidth="1"/>
    <col min="10763" max="10764" width="12.625" style="1" customWidth="1"/>
    <col min="10765" max="10765" width="13.625" style="1" customWidth="1"/>
    <col min="10766" max="10766" width="18.125" style="1" bestFit="1" customWidth="1"/>
    <col min="10767" max="10768" width="12.625" style="1" customWidth="1"/>
    <col min="10769" max="10769" width="15" style="1" customWidth="1"/>
    <col min="10770" max="10770" width="16.625" style="1" customWidth="1"/>
    <col min="10771" max="10771" width="13.625" style="1" customWidth="1"/>
    <col min="10772" max="10772" width="15.75" style="1" customWidth="1"/>
    <col min="10773" max="10773" width="1.375" style="1" customWidth="1"/>
    <col min="10774" max="10774" width="14.25" style="1" customWidth="1"/>
    <col min="10775" max="10775" width="14.25" style="1" bestFit="1" customWidth="1"/>
    <col min="10776" max="10776" width="12.375" style="1" customWidth="1"/>
    <col min="10777" max="10777" width="13.625" style="1" customWidth="1"/>
    <col min="10778" max="10778" width="14.875" style="1" customWidth="1"/>
    <col min="10779" max="10779" width="14.25" style="1" bestFit="1" customWidth="1"/>
    <col min="10780" max="10780" width="12.625" style="1" bestFit="1" customWidth="1"/>
    <col min="10781" max="10782" width="9.625" style="1" customWidth="1"/>
    <col min="10783" max="10783" width="14.25" style="1" bestFit="1" customWidth="1"/>
    <col min="10784" max="10786" width="12.5" style="1" customWidth="1"/>
    <col min="10787" max="10787" width="14.625" style="1" customWidth="1"/>
    <col min="10788" max="10790" width="9.625" style="1" customWidth="1"/>
    <col min="10791" max="10791" width="16.875" style="1" customWidth="1"/>
    <col min="10792" max="10794" width="14.5" style="1" customWidth="1"/>
    <col min="10795" max="10795" width="1.5" style="1" customWidth="1"/>
    <col min="10796" max="10796" width="15.625" style="1" customWidth="1"/>
    <col min="10797" max="10799" width="14.125" style="1" customWidth="1"/>
    <col min="10800" max="10800" width="4.625" style="1" customWidth="1"/>
    <col min="10801" max="11008" width="9" style="1"/>
    <col min="11009" max="11009" width="1.625" style="1" customWidth="1"/>
    <col min="11010" max="11010" width="17.125" style="1" customWidth="1"/>
    <col min="11011" max="11011" width="19.25" style="1" bestFit="1" customWidth="1"/>
    <col min="11012" max="11012" width="15.5" style="1" bestFit="1" customWidth="1"/>
    <col min="11013" max="11013" width="18.125" style="1" bestFit="1" customWidth="1"/>
    <col min="11014" max="11014" width="16.75" style="1" customWidth="1"/>
    <col min="11015" max="11016" width="12.625" style="1" customWidth="1"/>
    <col min="11017" max="11017" width="13.625" style="1" customWidth="1"/>
    <col min="11018" max="11018" width="16.625" style="1" customWidth="1"/>
    <col min="11019" max="11020" width="12.625" style="1" customWidth="1"/>
    <col min="11021" max="11021" width="13.625" style="1" customWidth="1"/>
    <col min="11022" max="11022" width="18.125" style="1" bestFit="1" customWidth="1"/>
    <col min="11023" max="11024" width="12.625" style="1" customWidth="1"/>
    <col min="11025" max="11025" width="15" style="1" customWidth="1"/>
    <col min="11026" max="11026" width="16.625" style="1" customWidth="1"/>
    <col min="11027" max="11027" width="13.625" style="1" customWidth="1"/>
    <col min="11028" max="11028" width="15.75" style="1" customWidth="1"/>
    <col min="11029" max="11029" width="1.375" style="1" customWidth="1"/>
    <col min="11030" max="11030" width="14.25" style="1" customWidth="1"/>
    <col min="11031" max="11031" width="14.25" style="1" bestFit="1" customWidth="1"/>
    <col min="11032" max="11032" width="12.375" style="1" customWidth="1"/>
    <col min="11033" max="11033" width="13.625" style="1" customWidth="1"/>
    <col min="11034" max="11034" width="14.875" style="1" customWidth="1"/>
    <col min="11035" max="11035" width="14.25" style="1" bestFit="1" customWidth="1"/>
    <col min="11036" max="11036" width="12.625" style="1" bestFit="1" customWidth="1"/>
    <col min="11037" max="11038" width="9.625" style="1" customWidth="1"/>
    <col min="11039" max="11039" width="14.25" style="1" bestFit="1" customWidth="1"/>
    <col min="11040" max="11042" width="12.5" style="1" customWidth="1"/>
    <col min="11043" max="11043" width="14.625" style="1" customWidth="1"/>
    <col min="11044" max="11046" width="9.625" style="1" customWidth="1"/>
    <col min="11047" max="11047" width="16.875" style="1" customWidth="1"/>
    <col min="11048" max="11050" width="14.5" style="1" customWidth="1"/>
    <col min="11051" max="11051" width="1.5" style="1" customWidth="1"/>
    <col min="11052" max="11052" width="15.625" style="1" customWidth="1"/>
    <col min="11053" max="11055" width="14.125" style="1" customWidth="1"/>
    <col min="11056" max="11056" width="4.625" style="1" customWidth="1"/>
    <col min="11057" max="11264" width="9" style="1"/>
    <col min="11265" max="11265" width="1.625" style="1" customWidth="1"/>
    <col min="11266" max="11266" width="17.125" style="1" customWidth="1"/>
    <col min="11267" max="11267" width="19.25" style="1" bestFit="1" customWidth="1"/>
    <col min="11268" max="11268" width="15.5" style="1" bestFit="1" customWidth="1"/>
    <col min="11269" max="11269" width="18.125" style="1" bestFit="1" customWidth="1"/>
    <col min="11270" max="11270" width="16.75" style="1" customWidth="1"/>
    <col min="11271" max="11272" width="12.625" style="1" customWidth="1"/>
    <col min="11273" max="11273" width="13.625" style="1" customWidth="1"/>
    <col min="11274" max="11274" width="16.625" style="1" customWidth="1"/>
    <col min="11275" max="11276" width="12.625" style="1" customWidth="1"/>
    <col min="11277" max="11277" width="13.625" style="1" customWidth="1"/>
    <col min="11278" max="11278" width="18.125" style="1" bestFit="1" customWidth="1"/>
    <col min="11279" max="11280" width="12.625" style="1" customWidth="1"/>
    <col min="11281" max="11281" width="15" style="1" customWidth="1"/>
    <col min="11282" max="11282" width="16.625" style="1" customWidth="1"/>
    <col min="11283" max="11283" width="13.625" style="1" customWidth="1"/>
    <col min="11284" max="11284" width="15.75" style="1" customWidth="1"/>
    <col min="11285" max="11285" width="1.375" style="1" customWidth="1"/>
    <col min="11286" max="11286" width="14.25" style="1" customWidth="1"/>
    <col min="11287" max="11287" width="14.25" style="1" bestFit="1" customWidth="1"/>
    <col min="11288" max="11288" width="12.375" style="1" customWidth="1"/>
    <col min="11289" max="11289" width="13.625" style="1" customWidth="1"/>
    <col min="11290" max="11290" width="14.875" style="1" customWidth="1"/>
    <col min="11291" max="11291" width="14.25" style="1" bestFit="1" customWidth="1"/>
    <col min="11292" max="11292" width="12.625" style="1" bestFit="1" customWidth="1"/>
    <col min="11293" max="11294" width="9.625" style="1" customWidth="1"/>
    <col min="11295" max="11295" width="14.25" style="1" bestFit="1" customWidth="1"/>
    <col min="11296" max="11298" width="12.5" style="1" customWidth="1"/>
    <col min="11299" max="11299" width="14.625" style="1" customWidth="1"/>
    <col min="11300" max="11302" width="9.625" style="1" customWidth="1"/>
    <col min="11303" max="11303" width="16.875" style="1" customWidth="1"/>
    <col min="11304" max="11306" width="14.5" style="1" customWidth="1"/>
    <col min="11307" max="11307" width="1.5" style="1" customWidth="1"/>
    <col min="11308" max="11308" width="15.625" style="1" customWidth="1"/>
    <col min="11309" max="11311" width="14.125" style="1" customWidth="1"/>
    <col min="11312" max="11312" width="4.625" style="1" customWidth="1"/>
    <col min="11313" max="11520" width="9" style="1"/>
    <col min="11521" max="11521" width="1.625" style="1" customWidth="1"/>
    <col min="11522" max="11522" width="17.125" style="1" customWidth="1"/>
    <col min="11523" max="11523" width="19.25" style="1" bestFit="1" customWidth="1"/>
    <col min="11524" max="11524" width="15.5" style="1" bestFit="1" customWidth="1"/>
    <col min="11525" max="11525" width="18.125" style="1" bestFit="1" customWidth="1"/>
    <col min="11526" max="11526" width="16.75" style="1" customWidth="1"/>
    <col min="11527" max="11528" width="12.625" style="1" customWidth="1"/>
    <col min="11529" max="11529" width="13.625" style="1" customWidth="1"/>
    <col min="11530" max="11530" width="16.625" style="1" customWidth="1"/>
    <col min="11531" max="11532" width="12.625" style="1" customWidth="1"/>
    <col min="11533" max="11533" width="13.625" style="1" customWidth="1"/>
    <col min="11534" max="11534" width="18.125" style="1" bestFit="1" customWidth="1"/>
    <col min="11535" max="11536" width="12.625" style="1" customWidth="1"/>
    <col min="11537" max="11537" width="15" style="1" customWidth="1"/>
    <col min="11538" max="11538" width="16.625" style="1" customWidth="1"/>
    <col min="11539" max="11539" width="13.625" style="1" customWidth="1"/>
    <col min="11540" max="11540" width="15.75" style="1" customWidth="1"/>
    <col min="11541" max="11541" width="1.375" style="1" customWidth="1"/>
    <col min="11542" max="11542" width="14.25" style="1" customWidth="1"/>
    <col min="11543" max="11543" width="14.25" style="1" bestFit="1" customWidth="1"/>
    <col min="11544" max="11544" width="12.375" style="1" customWidth="1"/>
    <col min="11545" max="11545" width="13.625" style="1" customWidth="1"/>
    <col min="11546" max="11546" width="14.875" style="1" customWidth="1"/>
    <col min="11547" max="11547" width="14.25" style="1" bestFit="1" customWidth="1"/>
    <col min="11548" max="11548" width="12.625" style="1" bestFit="1" customWidth="1"/>
    <col min="11549" max="11550" width="9.625" style="1" customWidth="1"/>
    <col min="11551" max="11551" width="14.25" style="1" bestFit="1" customWidth="1"/>
    <col min="11552" max="11554" width="12.5" style="1" customWidth="1"/>
    <col min="11555" max="11555" width="14.625" style="1" customWidth="1"/>
    <col min="11556" max="11558" width="9.625" style="1" customWidth="1"/>
    <col min="11559" max="11559" width="16.875" style="1" customWidth="1"/>
    <col min="11560" max="11562" width="14.5" style="1" customWidth="1"/>
    <col min="11563" max="11563" width="1.5" style="1" customWidth="1"/>
    <col min="11564" max="11564" width="15.625" style="1" customWidth="1"/>
    <col min="11565" max="11567" width="14.125" style="1" customWidth="1"/>
    <col min="11568" max="11568" width="4.625" style="1" customWidth="1"/>
    <col min="11569" max="11776" width="9" style="1"/>
    <col min="11777" max="11777" width="1.625" style="1" customWidth="1"/>
    <col min="11778" max="11778" width="17.125" style="1" customWidth="1"/>
    <col min="11779" max="11779" width="19.25" style="1" bestFit="1" customWidth="1"/>
    <col min="11780" max="11780" width="15.5" style="1" bestFit="1" customWidth="1"/>
    <col min="11781" max="11781" width="18.125" style="1" bestFit="1" customWidth="1"/>
    <col min="11782" max="11782" width="16.75" style="1" customWidth="1"/>
    <col min="11783" max="11784" width="12.625" style="1" customWidth="1"/>
    <col min="11785" max="11785" width="13.625" style="1" customWidth="1"/>
    <col min="11786" max="11786" width="16.625" style="1" customWidth="1"/>
    <col min="11787" max="11788" width="12.625" style="1" customWidth="1"/>
    <col min="11789" max="11789" width="13.625" style="1" customWidth="1"/>
    <col min="11790" max="11790" width="18.125" style="1" bestFit="1" customWidth="1"/>
    <col min="11791" max="11792" width="12.625" style="1" customWidth="1"/>
    <col min="11793" max="11793" width="15" style="1" customWidth="1"/>
    <col min="11794" max="11794" width="16.625" style="1" customWidth="1"/>
    <col min="11795" max="11795" width="13.625" style="1" customWidth="1"/>
    <col min="11796" max="11796" width="15.75" style="1" customWidth="1"/>
    <col min="11797" max="11797" width="1.375" style="1" customWidth="1"/>
    <col min="11798" max="11798" width="14.25" style="1" customWidth="1"/>
    <col min="11799" max="11799" width="14.25" style="1" bestFit="1" customWidth="1"/>
    <col min="11800" max="11800" width="12.375" style="1" customWidth="1"/>
    <col min="11801" max="11801" width="13.625" style="1" customWidth="1"/>
    <col min="11802" max="11802" width="14.875" style="1" customWidth="1"/>
    <col min="11803" max="11803" width="14.25" style="1" bestFit="1" customWidth="1"/>
    <col min="11804" max="11804" width="12.625" style="1" bestFit="1" customWidth="1"/>
    <col min="11805" max="11806" width="9.625" style="1" customWidth="1"/>
    <col min="11807" max="11807" width="14.25" style="1" bestFit="1" customWidth="1"/>
    <col min="11808" max="11810" width="12.5" style="1" customWidth="1"/>
    <col min="11811" max="11811" width="14.625" style="1" customWidth="1"/>
    <col min="11812" max="11814" width="9.625" style="1" customWidth="1"/>
    <col min="11815" max="11815" width="16.875" style="1" customWidth="1"/>
    <col min="11816" max="11818" width="14.5" style="1" customWidth="1"/>
    <col min="11819" max="11819" width="1.5" style="1" customWidth="1"/>
    <col min="11820" max="11820" width="15.625" style="1" customWidth="1"/>
    <col min="11821" max="11823" width="14.125" style="1" customWidth="1"/>
    <col min="11824" max="11824" width="4.625" style="1" customWidth="1"/>
    <col min="11825" max="12032" width="9" style="1"/>
    <col min="12033" max="12033" width="1.625" style="1" customWidth="1"/>
    <col min="12034" max="12034" width="17.125" style="1" customWidth="1"/>
    <col min="12035" max="12035" width="19.25" style="1" bestFit="1" customWidth="1"/>
    <col min="12036" max="12036" width="15.5" style="1" bestFit="1" customWidth="1"/>
    <col min="12037" max="12037" width="18.125" style="1" bestFit="1" customWidth="1"/>
    <col min="12038" max="12038" width="16.75" style="1" customWidth="1"/>
    <col min="12039" max="12040" width="12.625" style="1" customWidth="1"/>
    <col min="12041" max="12041" width="13.625" style="1" customWidth="1"/>
    <col min="12042" max="12042" width="16.625" style="1" customWidth="1"/>
    <col min="12043" max="12044" width="12.625" style="1" customWidth="1"/>
    <col min="12045" max="12045" width="13.625" style="1" customWidth="1"/>
    <col min="12046" max="12046" width="18.125" style="1" bestFit="1" customWidth="1"/>
    <col min="12047" max="12048" width="12.625" style="1" customWidth="1"/>
    <col min="12049" max="12049" width="15" style="1" customWidth="1"/>
    <col min="12050" max="12050" width="16.625" style="1" customWidth="1"/>
    <col min="12051" max="12051" width="13.625" style="1" customWidth="1"/>
    <col min="12052" max="12052" width="15.75" style="1" customWidth="1"/>
    <col min="12053" max="12053" width="1.375" style="1" customWidth="1"/>
    <col min="12054" max="12054" width="14.25" style="1" customWidth="1"/>
    <col min="12055" max="12055" width="14.25" style="1" bestFit="1" customWidth="1"/>
    <col min="12056" max="12056" width="12.375" style="1" customWidth="1"/>
    <col min="12057" max="12057" width="13.625" style="1" customWidth="1"/>
    <col min="12058" max="12058" width="14.875" style="1" customWidth="1"/>
    <col min="12059" max="12059" width="14.25" style="1" bestFit="1" customWidth="1"/>
    <col min="12060" max="12060" width="12.625" style="1" bestFit="1" customWidth="1"/>
    <col min="12061" max="12062" width="9.625" style="1" customWidth="1"/>
    <col min="12063" max="12063" width="14.25" style="1" bestFit="1" customWidth="1"/>
    <col min="12064" max="12066" width="12.5" style="1" customWidth="1"/>
    <col min="12067" max="12067" width="14.625" style="1" customWidth="1"/>
    <col min="12068" max="12070" width="9.625" style="1" customWidth="1"/>
    <col min="12071" max="12071" width="16.875" style="1" customWidth="1"/>
    <col min="12072" max="12074" width="14.5" style="1" customWidth="1"/>
    <col min="12075" max="12075" width="1.5" style="1" customWidth="1"/>
    <col min="12076" max="12076" width="15.625" style="1" customWidth="1"/>
    <col min="12077" max="12079" width="14.125" style="1" customWidth="1"/>
    <col min="12080" max="12080" width="4.625" style="1" customWidth="1"/>
    <col min="12081" max="12288" width="9" style="1"/>
    <col min="12289" max="12289" width="1.625" style="1" customWidth="1"/>
    <col min="12290" max="12290" width="17.125" style="1" customWidth="1"/>
    <col min="12291" max="12291" width="19.25" style="1" bestFit="1" customWidth="1"/>
    <col min="12292" max="12292" width="15.5" style="1" bestFit="1" customWidth="1"/>
    <col min="12293" max="12293" width="18.125" style="1" bestFit="1" customWidth="1"/>
    <col min="12294" max="12294" width="16.75" style="1" customWidth="1"/>
    <col min="12295" max="12296" width="12.625" style="1" customWidth="1"/>
    <col min="12297" max="12297" width="13.625" style="1" customWidth="1"/>
    <col min="12298" max="12298" width="16.625" style="1" customWidth="1"/>
    <col min="12299" max="12300" width="12.625" style="1" customWidth="1"/>
    <col min="12301" max="12301" width="13.625" style="1" customWidth="1"/>
    <col min="12302" max="12302" width="18.125" style="1" bestFit="1" customWidth="1"/>
    <col min="12303" max="12304" width="12.625" style="1" customWidth="1"/>
    <col min="12305" max="12305" width="15" style="1" customWidth="1"/>
    <col min="12306" max="12306" width="16.625" style="1" customWidth="1"/>
    <col min="12307" max="12307" width="13.625" style="1" customWidth="1"/>
    <col min="12308" max="12308" width="15.75" style="1" customWidth="1"/>
    <col min="12309" max="12309" width="1.375" style="1" customWidth="1"/>
    <col min="12310" max="12310" width="14.25" style="1" customWidth="1"/>
    <col min="12311" max="12311" width="14.25" style="1" bestFit="1" customWidth="1"/>
    <col min="12312" max="12312" width="12.375" style="1" customWidth="1"/>
    <col min="12313" max="12313" width="13.625" style="1" customWidth="1"/>
    <col min="12314" max="12314" width="14.875" style="1" customWidth="1"/>
    <col min="12315" max="12315" width="14.25" style="1" bestFit="1" customWidth="1"/>
    <col min="12316" max="12316" width="12.625" style="1" bestFit="1" customWidth="1"/>
    <col min="12317" max="12318" width="9.625" style="1" customWidth="1"/>
    <col min="12319" max="12319" width="14.25" style="1" bestFit="1" customWidth="1"/>
    <col min="12320" max="12322" width="12.5" style="1" customWidth="1"/>
    <col min="12323" max="12323" width="14.625" style="1" customWidth="1"/>
    <col min="12324" max="12326" width="9.625" style="1" customWidth="1"/>
    <col min="12327" max="12327" width="16.875" style="1" customWidth="1"/>
    <col min="12328" max="12330" width="14.5" style="1" customWidth="1"/>
    <col min="12331" max="12331" width="1.5" style="1" customWidth="1"/>
    <col min="12332" max="12332" width="15.625" style="1" customWidth="1"/>
    <col min="12333" max="12335" width="14.125" style="1" customWidth="1"/>
    <col min="12336" max="12336" width="4.625" style="1" customWidth="1"/>
    <col min="12337" max="12544" width="9" style="1"/>
    <col min="12545" max="12545" width="1.625" style="1" customWidth="1"/>
    <col min="12546" max="12546" width="17.125" style="1" customWidth="1"/>
    <col min="12547" max="12547" width="19.25" style="1" bestFit="1" customWidth="1"/>
    <col min="12548" max="12548" width="15.5" style="1" bestFit="1" customWidth="1"/>
    <col min="12549" max="12549" width="18.125" style="1" bestFit="1" customWidth="1"/>
    <col min="12550" max="12550" width="16.75" style="1" customWidth="1"/>
    <col min="12551" max="12552" width="12.625" style="1" customWidth="1"/>
    <col min="12553" max="12553" width="13.625" style="1" customWidth="1"/>
    <col min="12554" max="12554" width="16.625" style="1" customWidth="1"/>
    <col min="12555" max="12556" width="12.625" style="1" customWidth="1"/>
    <col min="12557" max="12557" width="13.625" style="1" customWidth="1"/>
    <col min="12558" max="12558" width="18.125" style="1" bestFit="1" customWidth="1"/>
    <col min="12559" max="12560" width="12.625" style="1" customWidth="1"/>
    <col min="12561" max="12561" width="15" style="1" customWidth="1"/>
    <col min="12562" max="12562" width="16.625" style="1" customWidth="1"/>
    <col min="12563" max="12563" width="13.625" style="1" customWidth="1"/>
    <col min="12564" max="12564" width="15.75" style="1" customWidth="1"/>
    <col min="12565" max="12565" width="1.375" style="1" customWidth="1"/>
    <col min="12566" max="12566" width="14.25" style="1" customWidth="1"/>
    <col min="12567" max="12567" width="14.25" style="1" bestFit="1" customWidth="1"/>
    <col min="12568" max="12568" width="12.375" style="1" customWidth="1"/>
    <col min="12569" max="12569" width="13.625" style="1" customWidth="1"/>
    <col min="12570" max="12570" width="14.875" style="1" customWidth="1"/>
    <col min="12571" max="12571" width="14.25" style="1" bestFit="1" customWidth="1"/>
    <col min="12572" max="12572" width="12.625" style="1" bestFit="1" customWidth="1"/>
    <col min="12573" max="12574" width="9.625" style="1" customWidth="1"/>
    <col min="12575" max="12575" width="14.25" style="1" bestFit="1" customWidth="1"/>
    <col min="12576" max="12578" width="12.5" style="1" customWidth="1"/>
    <col min="12579" max="12579" width="14.625" style="1" customWidth="1"/>
    <col min="12580" max="12582" width="9.625" style="1" customWidth="1"/>
    <col min="12583" max="12583" width="16.875" style="1" customWidth="1"/>
    <col min="12584" max="12586" width="14.5" style="1" customWidth="1"/>
    <col min="12587" max="12587" width="1.5" style="1" customWidth="1"/>
    <col min="12588" max="12588" width="15.625" style="1" customWidth="1"/>
    <col min="12589" max="12591" width="14.125" style="1" customWidth="1"/>
    <col min="12592" max="12592" width="4.625" style="1" customWidth="1"/>
    <col min="12593" max="12800" width="9" style="1"/>
    <col min="12801" max="12801" width="1.625" style="1" customWidth="1"/>
    <col min="12802" max="12802" width="17.125" style="1" customWidth="1"/>
    <col min="12803" max="12803" width="19.25" style="1" bestFit="1" customWidth="1"/>
    <col min="12804" max="12804" width="15.5" style="1" bestFit="1" customWidth="1"/>
    <col min="12805" max="12805" width="18.125" style="1" bestFit="1" customWidth="1"/>
    <col min="12806" max="12806" width="16.75" style="1" customWidth="1"/>
    <col min="12807" max="12808" width="12.625" style="1" customWidth="1"/>
    <col min="12809" max="12809" width="13.625" style="1" customWidth="1"/>
    <col min="12810" max="12810" width="16.625" style="1" customWidth="1"/>
    <col min="12811" max="12812" width="12.625" style="1" customWidth="1"/>
    <col min="12813" max="12813" width="13.625" style="1" customWidth="1"/>
    <col min="12814" max="12814" width="18.125" style="1" bestFit="1" customWidth="1"/>
    <col min="12815" max="12816" width="12.625" style="1" customWidth="1"/>
    <col min="12817" max="12817" width="15" style="1" customWidth="1"/>
    <col min="12818" max="12818" width="16.625" style="1" customWidth="1"/>
    <col min="12819" max="12819" width="13.625" style="1" customWidth="1"/>
    <col min="12820" max="12820" width="15.75" style="1" customWidth="1"/>
    <col min="12821" max="12821" width="1.375" style="1" customWidth="1"/>
    <col min="12822" max="12822" width="14.25" style="1" customWidth="1"/>
    <col min="12823" max="12823" width="14.25" style="1" bestFit="1" customWidth="1"/>
    <col min="12824" max="12824" width="12.375" style="1" customWidth="1"/>
    <col min="12825" max="12825" width="13.625" style="1" customWidth="1"/>
    <col min="12826" max="12826" width="14.875" style="1" customWidth="1"/>
    <col min="12827" max="12827" width="14.25" style="1" bestFit="1" customWidth="1"/>
    <col min="12828" max="12828" width="12.625" style="1" bestFit="1" customWidth="1"/>
    <col min="12829" max="12830" width="9.625" style="1" customWidth="1"/>
    <col min="12831" max="12831" width="14.25" style="1" bestFit="1" customWidth="1"/>
    <col min="12832" max="12834" width="12.5" style="1" customWidth="1"/>
    <col min="12835" max="12835" width="14.625" style="1" customWidth="1"/>
    <col min="12836" max="12838" width="9.625" style="1" customWidth="1"/>
    <col min="12839" max="12839" width="16.875" style="1" customWidth="1"/>
    <col min="12840" max="12842" width="14.5" style="1" customWidth="1"/>
    <col min="12843" max="12843" width="1.5" style="1" customWidth="1"/>
    <col min="12844" max="12844" width="15.625" style="1" customWidth="1"/>
    <col min="12845" max="12847" width="14.125" style="1" customWidth="1"/>
    <col min="12848" max="12848" width="4.625" style="1" customWidth="1"/>
    <col min="12849" max="13056" width="9" style="1"/>
    <col min="13057" max="13057" width="1.625" style="1" customWidth="1"/>
    <col min="13058" max="13058" width="17.125" style="1" customWidth="1"/>
    <col min="13059" max="13059" width="19.25" style="1" bestFit="1" customWidth="1"/>
    <col min="13060" max="13060" width="15.5" style="1" bestFit="1" customWidth="1"/>
    <col min="13061" max="13061" width="18.125" style="1" bestFit="1" customWidth="1"/>
    <col min="13062" max="13062" width="16.75" style="1" customWidth="1"/>
    <col min="13063" max="13064" width="12.625" style="1" customWidth="1"/>
    <col min="13065" max="13065" width="13.625" style="1" customWidth="1"/>
    <col min="13066" max="13066" width="16.625" style="1" customWidth="1"/>
    <col min="13067" max="13068" width="12.625" style="1" customWidth="1"/>
    <col min="13069" max="13069" width="13.625" style="1" customWidth="1"/>
    <col min="13070" max="13070" width="18.125" style="1" bestFit="1" customWidth="1"/>
    <col min="13071" max="13072" width="12.625" style="1" customWidth="1"/>
    <col min="13073" max="13073" width="15" style="1" customWidth="1"/>
    <col min="13074" max="13074" width="16.625" style="1" customWidth="1"/>
    <col min="13075" max="13075" width="13.625" style="1" customWidth="1"/>
    <col min="13076" max="13076" width="15.75" style="1" customWidth="1"/>
    <col min="13077" max="13077" width="1.375" style="1" customWidth="1"/>
    <col min="13078" max="13078" width="14.25" style="1" customWidth="1"/>
    <col min="13079" max="13079" width="14.25" style="1" bestFit="1" customWidth="1"/>
    <col min="13080" max="13080" width="12.375" style="1" customWidth="1"/>
    <col min="13081" max="13081" width="13.625" style="1" customWidth="1"/>
    <col min="13082" max="13082" width="14.875" style="1" customWidth="1"/>
    <col min="13083" max="13083" width="14.25" style="1" bestFit="1" customWidth="1"/>
    <col min="13084" max="13084" width="12.625" style="1" bestFit="1" customWidth="1"/>
    <col min="13085" max="13086" width="9.625" style="1" customWidth="1"/>
    <col min="13087" max="13087" width="14.25" style="1" bestFit="1" customWidth="1"/>
    <col min="13088" max="13090" width="12.5" style="1" customWidth="1"/>
    <col min="13091" max="13091" width="14.625" style="1" customWidth="1"/>
    <col min="13092" max="13094" width="9.625" style="1" customWidth="1"/>
    <col min="13095" max="13095" width="16.875" style="1" customWidth="1"/>
    <col min="13096" max="13098" width="14.5" style="1" customWidth="1"/>
    <col min="13099" max="13099" width="1.5" style="1" customWidth="1"/>
    <col min="13100" max="13100" width="15.625" style="1" customWidth="1"/>
    <col min="13101" max="13103" width="14.125" style="1" customWidth="1"/>
    <col min="13104" max="13104" width="4.625" style="1" customWidth="1"/>
    <col min="13105" max="13312" width="9" style="1"/>
    <col min="13313" max="13313" width="1.625" style="1" customWidth="1"/>
    <col min="13314" max="13314" width="17.125" style="1" customWidth="1"/>
    <col min="13315" max="13315" width="19.25" style="1" bestFit="1" customWidth="1"/>
    <col min="13316" max="13316" width="15.5" style="1" bestFit="1" customWidth="1"/>
    <col min="13317" max="13317" width="18.125" style="1" bestFit="1" customWidth="1"/>
    <col min="13318" max="13318" width="16.75" style="1" customWidth="1"/>
    <col min="13319" max="13320" width="12.625" style="1" customWidth="1"/>
    <col min="13321" max="13321" width="13.625" style="1" customWidth="1"/>
    <col min="13322" max="13322" width="16.625" style="1" customWidth="1"/>
    <col min="13323" max="13324" width="12.625" style="1" customWidth="1"/>
    <col min="13325" max="13325" width="13.625" style="1" customWidth="1"/>
    <col min="13326" max="13326" width="18.125" style="1" bestFit="1" customWidth="1"/>
    <col min="13327" max="13328" width="12.625" style="1" customWidth="1"/>
    <col min="13329" max="13329" width="15" style="1" customWidth="1"/>
    <col min="13330" max="13330" width="16.625" style="1" customWidth="1"/>
    <col min="13331" max="13331" width="13.625" style="1" customWidth="1"/>
    <col min="13332" max="13332" width="15.75" style="1" customWidth="1"/>
    <col min="13333" max="13333" width="1.375" style="1" customWidth="1"/>
    <col min="13334" max="13334" width="14.25" style="1" customWidth="1"/>
    <col min="13335" max="13335" width="14.25" style="1" bestFit="1" customWidth="1"/>
    <col min="13336" max="13336" width="12.375" style="1" customWidth="1"/>
    <col min="13337" max="13337" width="13.625" style="1" customWidth="1"/>
    <col min="13338" max="13338" width="14.875" style="1" customWidth="1"/>
    <col min="13339" max="13339" width="14.25" style="1" bestFit="1" customWidth="1"/>
    <col min="13340" max="13340" width="12.625" style="1" bestFit="1" customWidth="1"/>
    <col min="13341" max="13342" width="9.625" style="1" customWidth="1"/>
    <col min="13343" max="13343" width="14.25" style="1" bestFit="1" customWidth="1"/>
    <col min="13344" max="13346" width="12.5" style="1" customWidth="1"/>
    <col min="13347" max="13347" width="14.625" style="1" customWidth="1"/>
    <col min="13348" max="13350" width="9.625" style="1" customWidth="1"/>
    <col min="13351" max="13351" width="16.875" style="1" customWidth="1"/>
    <col min="13352" max="13354" width="14.5" style="1" customWidth="1"/>
    <col min="13355" max="13355" width="1.5" style="1" customWidth="1"/>
    <col min="13356" max="13356" width="15.625" style="1" customWidth="1"/>
    <col min="13357" max="13359" width="14.125" style="1" customWidth="1"/>
    <col min="13360" max="13360" width="4.625" style="1" customWidth="1"/>
    <col min="13361" max="13568" width="9" style="1"/>
    <col min="13569" max="13569" width="1.625" style="1" customWidth="1"/>
    <col min="13570" max="13570" width="17.125" style="1" customWidth="1"/>
    <col min="13571" max="13571" width="19.25" style="1" bestFit="1" customWidth="1"/>
    <col min="13572" max="13572" width="15.5" style="1" bestFit="1" customWidth="1"/>
    <col min="13573" max="13573" width="18.125" style="1" bestFit="1" customWidth="1"/>
    <col min="13574" max="13574" width="16.75" style="1" customWidth="1"/>
    <col min="13575" max="13576" width="12.625" style="1" customWidth="1"/>
    <col min="13577" max="13577" width="13.625" style="1" customWidth="1"/>
    <col min="13578" max="13578" width="16.625" style="1" customWidth="1"/>
    <col min="13579" max="13580" width="12.625" style="1" customWidth="1"/>
    <col min="13581" max="13581" width="13.625" style="1" customWidth="1"/>
    <col min="13582" max="13582" width="18.125" style="1" bestFit="1" customWidth="1"/>
    <col min="13583" max="13584" width="12.625" style="1" customWidth="1"/>
    <col min="13585" max="13585" width="15" style="1" customWidth="1"/>
    <col min="13586" max="13586" width="16.625" style="1" customWidth="1"/>
    <col min="13587" max="13587" width="13.625" style="1" customWidth="1"/>
    <col min="13588" max="13588" width="15.75" style="1" customWidth="1"/>
    <col min="13589" max="13589" width="1.375" style="1" customWidth="1"/>
    <col min="13590" max="13590" width="14.25" style="1" customWidth="1"/>
    <col min="13591" max="13591" width="14.25" style="1" bestFit="1" customWidth="1"/>
    <col min="13592" max="13592" width="12.375" style="1" customWidth="1"/>
    <col min="13593" max="13593" width="13.625" style="1" customWidth="1"/>
    <col min="13594" max="13594" width="14.875" style="1" customWidth="1"/>
    <col min="13595" max="13595" width="14.25" style="1" bestFit="1" customWidth="1"/>
    <col min="13596" max="13596" width="12.625" style="1" bestFit="1" customWidth="1"/>
    <col min="13597" max="13598" width="9.625" style="1" customWidth="1"/>
    <col min="13599" max="13599" width="14.25" style="1" bestFit="1" customWidth="1"/>
    <col min="13600" max="13602" width="12.5" style="1" customWidth="1"/>
    <col min="13603" max="13603" width="14.625" style="1" customWidth="1"/>
    <col min="13604" max="13606" width="9.625" style="1" customWidth="1"/>
    <col min="13607" max="13607" width="16.875" style="1" customWidth="1"/>
    <col min="13608" max="13610" width="14.5" style="1" customWidth="1"/>
    <col min="13611" max="13611" width="1.5" style="1" customWidth="1"/>
    <col min="13612" max="13612" width="15.625" style="1" customWidth="1"/>
    <col min="13613" max="13615" width="14.125" style="1" customWidth="1"/>
    <col min="13616" max="13616" width="4.625" style="1" customWidth="1"/>
    <col min="13617" max="13824" width="9" style="1"/>
    <col min="13825" max="13825" width="1.625" style="1" customWidth="1"/>
    <col min="13826" max="13826" width="17.125" style="1" customWidth="1"/>
    <col min="13827" max="13827" width="19.25" style="1" bestFit="1" customWidth="1"/>
    <col min="13828" max="13828" width="15.5" style="1" bestFit="1" customWidth="1"/>
    <col min="13829" max="13829" width="18.125" style="1" bestFit="1" customWidth="1"/>
    <col min="13830" max="13830" width="16.75" style="1" customWidth="1"/>
    <col min="13831" max="13832" width="12.625" style="1" customWidth="1"/>
    <col min="13833" max="13833" width="13.625" style="1" customWidth="1"/>
    <col min="13834" max="13834" width="16.625" style="1" customWidth="1"/>
    <col min="13835" max="13836" width="12.625" style="1" customWidth="1"/>
    <col min="13837" max="13837" width="13.625" style="1" customWidth="1"/>
    <col min="13838" max="13838" width="18.125" style="1" bestFit="1" customWidth="1"/>
    <col min="13839" max="13840" width="12.625" style="1" customWidth="1"/>
    <col min="13841" max="13841" width="15" style="1" customWidth="1"/>
    <col min="13842" max="13842" width="16.625" style="1" customWidth="1"/>
    <col min="13843" max="13843" width="13.625" style="1" customWidth="1"/>
    <col min="13844" max="13844" width="15.75" style="1" customWidth="1"/>
    <col min="13845" max="13845" width="1.375" style="1" customWidth="1"/>
    <col min="13846" max="13846" width="14.25" style="1" customWidth="1"/>
    <col min="13847" max="13847" width="14.25" style="1" bestFit="1" customWidth="1"/>
    <col min="13848" max="13848" width="12.375" style="1" customWidth="1"/>
    <col min="13849" max="13849" width="13.625" style="1" customWidth="1"/>
    <col min="13850" max="13850" width="14.875" style="1" customWidth="1"/>
    <col min="13851" max="13851" width="14.25" style="1" bestFit="1" customWidth="1"/>
    <col min="13852" max="13852" width="12.625" style="1" bestFit="1" customWidth="1"/>
    <col min="13853" max="13854" width="9.625" style="1" customWidth="1"/>
    <col min="13855" max="13855" width="14.25" style="1" bestFit="1" customWidth="1"/>
    <col min="13856" max="13858" width="12.5" style="1" customWidth="1"/>
    <col min="13859" max="13859" width="14.625" style="1" customWidth="1"/>
    <col min="13860" max="13862" width="9.625" style="1" customWidth="1"/>
    <col min="13863" max="13863" width="16.875" style="1" customWidth="1"/>
    <col min="13864" max="13866" width="14.5" style="1" customWidth="1"/>
    <col min="13867" max="13867" width="1.5" style="1" customWidth="1"/>
    <col min="13868" max="13868" width="15.625" style="1" customWidth="1"/>
    <col min="13869" max="13871" width="14.125" style="1" customWidth="1"/>
    <col min="13872" max="13872" width="4.625" style="1" customWidth="1"/>
    <col min="13873" max="14080" width="9" style="1"/>
    <col min="14081" max="14081" width="1.625" style="1" customWidth="1"/>
    <col min="14082" max="14082" width="17.125" style="1" customWidth="1"/>
    <col min="14083" max="14083" width="19.25" style="1" bestFit="1" customWidth="1"/>
    <col min="14084" max="14084" width="15.5" style="1" bestFit="1" customWidth="1"/>
    <col min="14085" max="14085" width="18.125" style="1" bestFit="1" customWidth="1"/>
    <col min="14086" max="14086" width="16.75" style="1" customWidth="1"/>
    <col min="14087" max="14088" width="12.625" style="1" customWidth="1"/>
    <col min="14089" max="14089" width="13.625" style="1" customWidth="1"/>
    <col min="14090" max="14090" width="16.625" style="1" customWidth="1"/>
    <col min="14091" max="14092" width="12.625" style="1" customWidth="1"/>
    <col min="14093" max="14093" width="13.625" style="1" customWidth="1"/>
    <col min="14094" max="14094" width="18.125" style="1" bestFit="1" customWidth="1"/>
    <col min="14095" max="14096" width="12.625" style="1" customWidth="1"/>
    <col min="14097" max="14097" width="15" style="1" customWidth="1"/>
    <col min="14098" max="14098" width="16.625" style="1" customWidth="1"/>
    <col min="14099" max="14099" width="13.625" style="1" customWidth="1"/>
    <col min="14100" max="14100" width="15.75" style="1" customWidth="1"/>
    <col min="14101" max="14101" width="1.375" style="1" customWidth="1"/>
    <col min="14102" max="14102" width="14.25" style="1" customWidth="1"/>
    <col min="14103" max="14103" width="14.25" style="1" bestFit="1" customWidth="1"/>
    <col min="14104" max="14104" width="12.375" style="1" customWidth="1"/>
    <col min="14105" max="14105" width="13.625" style="1" customWidth="1"/>
    <col min="14106" max="14106" width="14.875" style="1" customWidth="1"/>
    <col min="14107" max="14107" width="14.25" style="1" bestFit="1" customWidth="1"/>
    <col min="14108" max="14108" width="12.625" style="1" bestFit="1" customWidth="1"/>
    <col min="14109" max="14110" width="9.625" style="1" customWidth="1"/>
    <col min="14111" max="14111" width="14.25" style="1" bestFit="1" customWidth="1"/>
    <col min="14112" max="14114" width="12.5" style="1" customWidth="1"/>
    <col min="14115" max="14115" width="14.625" style="1" customWidth="1"/>
    <col min="14116" max="14118" width="9.625" style="1" customWidth="1"/>
    <col min="14119" max="14119" width="16.875" style="1" customWidth="1"/>
    <col min="14120" max="14122" width="14.5" style="1" customWidth="1"/>
    <col min="14123" max="14123" width="1.5" style="1" customWidth="1"/>
    <col min="14124" max="14124" width="15.625" style="1" customWidth="1"/>
    <col min="14125" max="14127" width="14.125" style="1" customWidth="1"/>
    <col min="14128" max="14128" width="4.625" style="1" customWidth="1"/>
    <col min="14129" max="14336" width="9" style="1"/>
    <col min="14337" max="14337" width="1.625" style="1" customWidth="1"/>
    <col min="14338" max="14338" width="17.125" style="1" customWidth="1"/>
    <col min="14339" max="14339" width="19.25" style="1" bestFit="1" customWidth="1"/>
    <col min="14340" max="14340" width="15.5" style="1" bestFit="1" customWidth="1"/>
    <col min="14341" max="14341" width="18.125" style="1" bestFit="1" customWidth="1"/>
    <col min="14342" max="14342" width="16.75" style="1" customWidth="1"/>
    <col min="14343" max="14344" width="12.625" style="1" customWidth="1"/>
    <col min="14345" max="14345" width="13.625" style="1" customWidth="1"/>
    <col min="14346" max="14346" width="16.625" style="1" customWidth="1"/>
    <col min="14347" max="14348" width="12.625" style="1" customWidth="1"/>
    <col min="14349" max="14349" width="13.625" style="1" customWidth="1"/>
    <col min="14350" max="14350" width="18.125" style="1" bestFit="1" customWidth="1"/>
    <col min="14351" max="14352" width="12.625" style="1" customWidth="1"/>
    <col min="14353" max="14353" width="15" style="1" customWidth="1"/>
    <col min="14354" max="14354" width="16.625" style="1" customWidth="1"/>
    <col min="14355" max="14355" width="13.625" style="1" customWidth="1"/>
    <col min="14356" max="14356" width="15.75" style="1" customWidth="1"/>
    <col min="14357" max="14357" width="1.375" style="1" customWidth="1"/>
    <col min="14358" max="14358" width="14.25" style="1" customWidth="1"/>
    <col min="14359" max="14359" width="14.25" style="1" bestFit="1" customWidth="1"/>
    <col min="14360" max="14360" width="12.375" style="1" customWidth="1"/>
    <col min="14361" max="14361" width="13.625" style="1" customWidth="1"/>
    <col min="14362" max="14362" width="14.875" style="1" customWidth="1"/>
    <col min="14363" max="14363" width="14.25" style="1" bestFit="1" customWidth="1"/>
    <col min="14364" max="14364" width="12.625" style="1" bestFit="1" customWidth="1"/>
    <col min="14365" max="14366" width="9.625" style="1" customWidth="1"/>
    <col min="14367" max="14367" width="14.25" style="1" bestFit="1" customWidth="1"/>
    <col min="14368" max="14370" width="12.5" style="1" customWidth="1"/>
    <col min="14371" max="14371" width="14.625" style="1" customWidth="1"/>
    <col min="14372" max="14374" width="9.625" style="1" customWidth="1"/>
    <col min="14375" max="14375" width="16.875" style="1" customWidth="1"/>
    <col min="14376" max="14378" width="14.5" style="1" customWidth="1"/>
    <col min="14379" max="14379" width="1.5" style="1" customWidth="1"/>
    <col min="14380" max="14380" width="15.625" style="1" customWidth="1"/>
    <col min="14381" max="14383" width="14.125" style="1" customWidth="1"/>
    <col min="14384" max="14384" width="4.625" style="1" customWidth="1"/>
    <col min="14385" max="14592" width="9" style="1"/>
    <col min="14593" max="14593" width="1.625" style="1" customWidth="1"/>
    <col min="14594" max="14594" width="17.125" style="1" customWidth="1"/>
    <col min="14595" max="14595" width="19.25" style="1" bestFit="1" customWidth="1"/>
    <col min="14596" max="14596" width="15.5" style="1" bestFit="1" customWidth="1"/>
    <col min="14597" max="14597" width="18.125" style="1" bestFit="1" customWidth="1"/>
    <col min="14598" max="14598" width="16.75" style="1" customWidth="1"/>
    <col min="14599" max="14600" width="12.625" style="1" customWidth="1"/>
    <col min="14601" max="14601" width="13.625" style="1" customWidth="1"/>
    <col min="14602" max="14602" width="16.625" style="1" customWidth="1"/>
    <col min="14603" max="14604" width="12.625" style="1" customWidth="1"/>
    <col min="14605" max="14605" width="13.625" style="1" customWidth="1"/>
    <col min="14606" max="14606" width="18.125" style="1" bestFit="1" customWidth="1"/>
    <col min="14607" max="14608" width="12.625" style="1" customWidth="1"/>
    <col min="14609" max="14609" width="15" style="1" customWidth="1"/>
    <col min="14610" max="14610" width="16.625" style="1" customWidth="1"/>
    <col min="14611" max="14611" width="13.625" style="1" customWidth="1"/>
    <col min="14612" max="14612" width="15.75" style="1" customWidth="1"/>
    <col min="14613" max="14613" width="1.375" style="1" customWidth="1"/>
    <col min="14614" max="14614" width="14.25" style="1" customWidth="1"/>
    <col min="14615" max="14615" width="14.25" style="1" bestFit="1" customWidth="1"/>
    <col min="14616" max="14616" width="12.375" style="1" customWidth="1"/>
    <col min="14617" max="14617" width="13.625" style="1" customWidth="1"/>
    <col min="14618" max="14618" width="14.875" style="1" customWidth="1"/>
    <col min="14619" max="14619" width="14.25" style="1" bestFit="1" customWidth="1"/>
    <col min="14620" max="14620" width="12.625" style="1" bestFit="1" customWidth="1"/>
    <col min="14621" max="14622" width="9.625" style="1" customWidth="1"/>
    <col min="14623" max="14623" width="14.25" style="1" bestFit="1" customWidth="1"/>
    <col min="14624" max="14626" width="12.5" style="1" customWidth="1"/>
    <col min="14627" max="14627" width="14.625" style="1" customWidth="1"/>
    <col min="14628" max="14630" width="9.625" style="1" customWidth="1"/>
    <col min="14631" max="14631" width="16.875" style="1" customWidth="1"/>
    <col min="14632" max="14634" width="14.5" style="1" customWidth="1"/>
    <col min="14635" max="14635" width="1.5" style="1" customWidth="1"/>
    <col min="14636" max="14636" width="15.625" style="1" customWidth="1"/>
    <col min="14637" max="14639" width="14.125" style="1" customWidth="1"/>
    <col min="14640" max="14640" width="4.625" style="1" customWidth="1"/>
    <col min="14641" max="14848" width="9" style="1"/>
    <col min="14849" max="14849" width="1.625" style="1" customWidth="1"/>
    <col min="14850" max="14850" width="17.125" style="1" customWidth="1"/>
    <col min="14851" max="14851" width="19.25" style="1" bestFit="1" customWidth="1"/>
    <col min="14852" max="14852" width="15.5" style="1" bestFit="1" customWidth="1"/>
    <col min="14853" max="14853" width="18.125" style="1" bestFit="1" customWidth="1"/>
    <col min="14854" max="14854" width="16.75" style="1" customWidth="1"/>
    <col min="14855" max="14856" width="12.625" style="1" customWidth="1"/>
    <col min="14857" max="14857" width="13.625" style="1" customWidth="1"/>
    <col min="14858" max="14858" width="16.625" style="1" customWidth="1"/>
    <col min="14859" max="14860" width="12.625" style="1" customWidth="1"/>
    <col min="14861" max="14861" width="13.625" style="1" customWidth="1"/>
    <col min="14862" max="14862" width="18.125" style="1" bestFit="1" customWidth="1"/>
    <col min="14863" max="14864" width="12.625" style="1" customWidth="1"/>
    <col min="14865" max="14865" width="15" style="1" customWidth="1"/>
    <col min="14866" max="14866" width="16.625" style="1" customWidth="1"/>
    <col min="14867" max="14867" width="13.625" style="1" customWidth="1"/>
    <col min="14868" max="14868" width="15.75" style="1" customWidth="1"/>
    <col min="14869" max="14869" width="1.375" style="1" customWidth="1"/>
    <col min="14870" max="14870" width="14.25" style="1" customWidth="1"/>
    <col min="14871" max="14871" width="14.25" style="1" bestFit="1" customWidth="1"/>
    <col min="14872" max="14872" width="12.375" style="1" customWidth="1"/>
    <col min="14873" max="14873" width="13.625" style="1" customWidth="1"/>
    <col min="14874" max="14874" width="14.875" style="1" customWidth="1"/>
    <col min="14875" max="14875" width="14.25" style="1" bestFit="1" customWidth="1"/>
    <col min="14876" max="14876" width="12.625" style="1" bestFit="1" customWidth="1"/>
    <col min="14877" max="14878" width="9.625" style="1" customWidth="1"/>
    <col min="14879" max="14879" width="14.25" style="1" bestFit="1" customWidth="1"/>
    <col min="14880" max="14882" width="12.5" style="1" customWidth="1"/>
    <col min="14883" max="14883" width="14.625" style="1" customWidth="1"/>
    <col min="14884" max="14886" width="9.625" style="1" customWidth="1"/>
    <col min="14887" max="14887" width="16.875" style="1" customWidth="1"/>
    <col min="14888" max="14890" width="14.5" style="1" customWidth="1"/>
    <col min="14891" max="14891" width="1.5" style="1" customWidth="1"/>
    <col min="14892" max="14892" width="15.625" style="1" customWidth="1"/>
    <col min="14893" max="14895" width="14.125" style="1" customWidth="1"/>
    <col min="14896" max="14896" width="4.625" style="1" customWidth="1"/>
    <col min="14897" max="15104" width="9" style="1"/>
    <col min="15105" max="15105" width="1.625" style="1" customWidth="1"/>
    <col min="15106" max="15106" width="17.125" style="1" customWidth="1"/>
    <col min="15107" max="15107" width="19.25" style="1" bestFit="1" customWidth="1"/>
    <col min="15108" max="15108" width="15.5" style="1" bestFit="1" customWidth="1"/>
    <col min="15109" max="15109" width="18.125" style="1" bestFit="1" customWidth="1"/>
    <col min="15110" max="15110" width="16.75" style="1" customWidth="1"/>
    <col min="15111" max="15112" width="12.625" style="1" customWidth="1"/>
    <col min="15113" max="15113" width="13.625" style="1" customWidth="1"/>
    <col min="15114" max="15114" width="16.625" style="1" customWidth="1"/>
    <col min="15115" max="15116" width="12.625" style="1" customWidth="1"/>
    <col min="15117" max="15117" width="13.625" style="1" customWidth="1"/>
    <col min="15118" max="15118" width="18.125" style="1" bestFit="1" customWidth="1"/>
    <col min="15119" max="15120" width="12.625" style="1" customWidth="1"/>
    <col min="15121" max="15121" width="15" style="1" customWidth="1"/>
    <col min="15122" max="15122" width="16.625" style="1" customWidth="1"/>
    <col min="15123" max="15123" width="13.625" style="1" customWidth="1"/>
    <col min="15124" max="15124" width="15.75" style="1" customWidth="1"/>
    <col min="15125" max="15125" width="1.375" style="1" customWidth="1"/>
    <col min="15126" max="15126" width="14.25" style="1" customWidth="1"/>
    <col min="15127" max="15127" width="14.25" style="1" bestFit="1" customWidth="1"/>
    <col min="15128" max="15128" width="12.375" style="1" customWidth="1"/>
    <col min="15129" max="15129" width="13.625" style="1" customWidth="1"/>
    <col min="15130" max="15130" width="14.875" style="1" customWidth="1"/>
    <col min="15131" max="15131" width="14.25" style="1" bestFit="1" customWidth="1"/>
    <col min="15132" max="15132" width="12.625" style="1" bestFit="1" customWidth="1"/>
    <col min="15133" max="15134" width="9.625" style="1" customWidth="1"/>
    <col min="15135" max="15135" width="14.25" style="1" bestFit="1" customWidth="1"/>
    <col min="15136" max="15138" width="12.5" style="1" customWidth="1"/>
    <col min="15139" max="15139" width="14.625" style="1" customWidth="1"/>
    <col min="15140" max="15142" width="9.625" style="1" customWidth="1"/>
    <col min="15143" max="15143" width="16.875" style="1" customWidth="1"/>
    <col min="15144" max="15146" width="14.5" style="1" customWidth="1"/>
    <col min="15147" max="15147" width="1.5" style="1" customWidth="1"/>
    <col min="15148" max="15148" width="15.625" style="1" customWidth="1"/>
    <col min="15149" max="15151" width="14.125" style="1" customWidth="1"/>
    <col min="15152" max="15152" width="4.625" style="1" customWidth="1"/>
    <col min="15153" max="15360" width="9" style="1"/>
    <col min="15361" max="15361" width="1.625" style="1" customWidth="1"/>
    <col min="15362" max="15362" width="17.125" style="1" customWidth="1"/>
    <col min="15363" max="15363" width="19.25" style="1" bestFit="1" customWidth="1"/>
    <col min="15364" max="15364" width="15.5" style="1" bestFit="1" customWidth="1"/>
    <col min="15365" max="15365" width="18.125" style="1" bestFit="1" customWidth="1"/>
    <col min="15366" max="15366" width="16.75" style="1" customWidth="1"/>
    <col min="15367" max="15368" width="12.625" style="1" customWidth="1"/>
    <col min="15369" max="15369" width="13.625" style="1" customWidth="1"/>
    <col min="15370" max="15370" width="16.625" style="1" customWidth="1"/>
    <col min="15371" max="15372" width="12.625" style="1" customWidth="1"/>
    <col min="15373" max="15373" width="13.625" style="1" customWidth="1"/>
    <col min="15374" max="15374" width="18.125" style="1" bestFit="1" customWidth="1"/>
    <col min="15375" max="15376" width="12.625" style="1" customWidth="1"/>
    <col min="15377" max="15377" width="15" style="1" customWidth="1"/>
    <col min="15378" max="15378" width="16.625" style="1" customWidth="1"/>
    <col min="15379" max="15379" width="13.625" style="1" customWidth="1"/>
    <col min="15380" max="15380" width="15.75" style="1" customWidth="1"/>
    <col min="15381" max="15381" width="1.375" style="1" customWidth="1"/>
    <col min="15382" max="15382" width="14.25" style="1" customWidth="1"/>
    <col min="15383" max="15383" width="14.25" style="1" bestFit="1" customWidth="1"/>
    <col min="15384" max="15384" width="12.375" style="1" customWidth="1"/>
    <col min="15385" max="15385" width="13.625" style="1" customWidth="1"/>
    <col min="15386" max="15386" width="14.875" style="1" customWidth="1"/>
    <col min="15387" max="15387" width="14.25" style="1" bestFit="1" customWidth="1"/>
    <col min="15388" max="15388" width="12.625" style="1" bestFit="1" customWidth="1"/>
    <col min="15389" max="15390" width="9.625" style="1" customWidth="1"/>
    <col min="15391" max="15391" width="14.25" style="1" bestFit="1" customWidth="1"/>
    <col min="15392" max="15394" width="12.5" style="1" customWidth="1"/>
    <col min="15395" max="15395" width="14.625" style="1" customWidth="1"/>
    <col min="15396" max="15398" width="9.625" style="1" customWidth="1"/>
    <col min="15399" max="15399" width="16.875" style="1" customWidth="1"/>
    <col min="15400" max="15402" width="14.5" style="1" customWidth="1"/>
    <col min="15403" max="15403" width="1.5" style="1" customWidth="1"/>
    <col min="15404" max="15404" width="15.625" style="1" customWidth="1"/>
    <col min="15405" max="15407" width="14.125" style="1" customWidth="1"/>
    <col min="15408" max="15408" width="4.625" style="1" customWidth="1"/>
    <col min="15409" max="15616" width="9" style="1"/>
    <col min="15617" max="15617" width="1.625" style="1" customWidth="1"/>
    <col min="15618" max="15618" width="17.125" style="1" customWidth="1"/>
    <col min="15619" max="15619" width="19.25" style="1" bestFit="1" customWidth="1"/>
    <col min="15620" max="15620" width="15.5" style="1" bestFit="1" customWidth="1"/>
    <col min="15621" max="15621" width="18.125" style="1" bestFit="1" customWidth="1"/>
    <col min="15622" max="15622" width="16.75" style="1" customWidth="1"/>
    <col min="15623" max="15624" width="12.625" style="1" customWidth="1"/>
    <col min="15625" max="15625" width="13.625" style="1" customWidth="1"/>
    <col min="15626" max="15626" width="16.625" style="1" customWidth="1"/>
    <col min="15627" max="15628" width="12.625" style="1" customWidth="1"/>
    <col min="15629" max="15629" width="13.625" style="1" customWidth="1"/>
    <col min="15630" max="15630" width="18.125" style="1" bestFit="1" customWidth="1"/>
    <col min="15631" max="15632" width="12.625" style="1" customWidth="1"/>
    <col min="15633" max="15633" width="15" style="1" customWidth="1"/>
    <col min="15634" max="15634" width="16.625" style="1" customWidth="1"/>
    <col min="15635" max="15635" width="13.625" style="1" customWidth="1"/>
    <col min="15636" max="15636" width="15.75" style="1" customWidth="1"/>
    <col min="15637" max="15637" width="1.375" style="1" customWidth="1"/>
    <col min="15638" max="15638" width="14.25" style="1" customWidth="1"/>
    <col min="15639" max="15639" width="14.25" style="1" bestFit="1" customWidth="1"/>
    <col min="15640" max="15640" width="12.375" style="1" customWidth="1"/>
    <col min="15641" max="15641" width="13.625" style="1" customWidth="1"/>
    <col min="15642" max="15642" width="14.875" style="1" customWidth="1"/>
    <col min="15643" max="15643" width="14.25" style="1" bestFit="1" customWidth="1"/>
    <col min="15644" max="15644" width="12.625" style="1" bestFit="1" customWidth="1"/>
    <col min="15645" max="15646" width="9.625" style="1" customWidth="1"/>
    <col min="15647" max="15647" width="14.25" style="1" bestFit="1" customWidth="1"/>
    <col min="15648" max="15650" width="12.5" style="1" customWidth="1"/>
    <col min="15651" max="15651" width="14.625" style="1" customWidth="1"/>
    <col min="15652" max="15654" width="9.625" style="1" customWidth="1"/>
    <col min="15655" max="15655" width="16.875" style="1" customWidth="1"/>
    <col min="15656" max="15658" width="14.5" style="1" customWidth="1"/>
    <col min="15659" max="15659" width="1.5" style="1" customWidth="1"/>
    <col min="15660" max="15660" width="15.625" style="1" customWidth="1"/>
    <col min="15661" max="15663" width="14.125" style="1" customWidth="1"/>
    <col min="15664" max="15664" width="4.625" style="1" customWidth="1"/>
    <col min="15665" max="15872" width="9" style="1"/>
    <col min="15873" max="15873" width="1.625" style="1" customWidth="1"/>
    <col min="15874" max="15874" width="17.125" style="1" customWidth="1"/>
    <col min="15875" max="15875" width="19.25" style="1" bestFit="1" customWidth="1"/>
    <col min="15876" max="15876" width="15.5" style="1" bestFit="1" customWidth="1"/>
    <col min="15877" max="15877" width="18.125" style="1" bestFit="1" customWidth="1"/>
    <col min="15878" max="15878" width="16.75" style="1" customWidth="1"/>
    <col min="15879" max="15880" width="12.625" style="1" customWidth="1"/>
    <col min="15881" max="15881" width="13.625" style="1" customWidth="1"/>
    <col min="15882" max="15882" width="16.625" style="1" customWidth="1"/>
    <col min="15883" max="15884" width="12.625" style="1" customWidth="1"/>
    <col min="15885" max="15885" width="13.625" style="1" customWidth="1"/>
    <col min="15886" max="15886" width="18.125" style="1" bestFit="1" customWidth="1"/>
    <col min="15887" max="15888" width="12.625" style="1" customWidth="1"/>
    <col min="15889" max="15889" width="15" style="1" customWidth="1"/>
    <col min="15890" max="15890" width="16.625" style="1" customWidth="1"/>
    <col min="15891" max="15891" width="13.625" style="1" customWidth="1"/>
    <col min="15892" max="15892" width="15.75" style="1" customWidth="1"/>
    <col min="15893" max="15893" width="1.375" style="1" customWidth="1"/>
    <col min="15894" max="15894" width="14.25" style="1" customWidth="1"/>
    <col min="15895" max="15895" width="14.25" style="1" bestFit="1" customWidth="1"/>
    <col min="15896" max="15896" width="12.375" style="1" customWidth="1"/>
    <col min="15897" max="15897" width="13.625" style="1" customWidth="1"/>
    <col min="15898" max="15898" width="14.875" style="1" customWidth="1"/>
    <col min="15899" max="15899" width="14.25" style="1" bestFit="1" customWidth="1"/>
    <col min="15900" max="15900" width="12.625" style="1" bestFit="1" customWidth="1"/>
    <col min="15901" max="15902" width="9.625" style="1" customWidth="1"/>
    <col min="15903" max="15903" width="14.25" style="1" bestFit="1" customWidth="1"/>
    <col min="15904" max="15906" width="12.5" style="1" customWidth="1"/>
    <col min="15907" max="15907" width="14.625" style="1" customWidth="1"/>
    <col min="15908" max="15910" width="9.625" style="1" customWidth="1"/>
    <col min="15911" max="15911" width="16.875" style="1" customWidth="1"/>
    <col min="15912" max="15914" width="14.5" style="1" customWidth="1"/>
    <col min="15915" max="15915" width="1.5" style="1" customWidth="1"/>
    <col min="15916" max="15916" width="15.625" style="1" customWidth="1"/>
    <col min="15917" max="15919" width="14.125" style="1" customWidth="1"/>
    <col min="15920" max="15920" width="4.625" style="1" customWidth="1"/>
    <col min="15921" max="16128" width="9" style="1"/>
    <col min="16129" max="16129" width="1.625" style="1" customWidth="1"/>
    <col min="16130" max="16130" width="17.125" style="1" customWidth="1"/>
    <col min="16131" max="16131" width="19.25" style="1" bestFit="1" customWidth="1"/>
    <col min="16132" max="16132" width="15.5" style="1" bestFit="1" customWidth="1"/>
    <col min="16133" max="16133" width="18.125" style="1" bestFit="1" customWidth="1"/>
    <col min="16134" max="16134" width="16.75" style="1" customWidth="1"/>
    <col min="16135" max="16136" width="12.625" style="1" customWidth="1"/>
    <col min="16137" max="16137" width="13.625" style="1" customWidth="1"/>
    <col min="16138" max="16138" width="16.625" style="1" customWidth="1"/>
    <col min="16139" max="16140" width="12.625" style="1" customWidth="1"/>
    <col min="16141" max="16141" width="13.625" style="1" customWidth="1"/>
    <col min="16142" max="16142" width="18.125" style="1" bestFit="1" customWidth="1"/>
    <col min="16143" max="16144" width="12.625" style="1" customWidth="1"/>
    <col min="16145" max="16145" width="15" style="1" customWidth="1"/>
    <col min="16146" max="16146" width="16.625" style="1" customWidth="1"/>
    <col min="16147" max="16147" width="13.625" style="1" customWidth="1"/>
    <col min="16148" max="16148" width="15.75" style="1" customWidth="1"/>
    <col min="16149" max="16149" width="1.375" style="1" customWidth="1"/>
    <col min="16150" max="16150" width="14.25" style="1" customWidth="1"/>
    <col min="16151" max="16151" width="14.25" style="1" bestFit="1" customWidth="1"/>
    <col min="16152" max="16152" width="12.375" style="1" customWidth="1"/>
    <col min="16153" max="16153" width="13.625" style="1" customWidth="1"/>
    <col min="16154" max="16154" width="14.875" style="1" customWidth="1"/>
    <col min="16155" max="16155" width="14.25" style="1" bestFit="1" customWidth="1"/>
    <col min="16156" max="16156" width="12.625" style="1" bestFit="1" customWidth="1"/>
    <col min="16157" max="16158" width="9.625" style="1" customWidth="1"/>
    <col min="16159" max="16159" width="14.25" style="1" bestFit="1" customWidth="1"/>
    <col min="16160" max="16162" width="12.5" style="1" customWidth="1"/>
    <col min="16163" max="16163" width="14.625" style="1" customWidth="1"/>
    <col min="16164" max="16166" width="9.625" style="1" customWidth="1"/>
    <col min="16167" max="16167" width="16.875" style="1" customWidth="1"/>
    <col min="16168" max="16170" width="14.5" style="1" customWidth="1"/>
    <col min="16171" max="16171" width="1.5" style="1" customWidth="1"/>
    <col min="16172" max="16172" width="15.625" style="1" customWidth="1"/>
    <col min="16173" max="16175" width="14.125" style="1" customWidth="1"/>
    <col min="16176" max="16176" width="4.625" style="1" customWidth="1"/>
    <col min="16177" max="16384" width="9" style="1"/>
  </cols>
  <sheetData>
    <row r="1" spans="2:48" ht="18" customHeight="1">
      <c r="B1" s="2" t="s">
        <v>120</v>
      </c>
      <c r="R1" s="930"/>
      <c r="S1" s="930"/>
      <c r="T1" s="930"/>
      <c r="AR1" s="930"/>
      <c r="AS1" s="930"/>
      <c r="AT1" s="930"/>
      <c r="AU1" s="930"/>
    </row>
    <row r="2" spans="2:48" ht="18" customHeight="1">
      <c r="B2" s="4" t="s">
        <v>0</v>
      </c>
      <c r="C2" s="5"/>
      <c r="D2" s="5"/>
      <c r="E2" s="5"/>
      <c r="F2" s="2"/>
      <c r="G2" s="5"/>
      <c r="H2" s="5"/>
      <c r="I2" s="5"/>
      <c r="J2" s="2"/>
      <c r="N2" s="2"/>
      <c r="R2" s="2"/>
      <c r="S2" s="95"/>
      <c r="T2" s="2"/>
      <c r="V2" s="6" t="s">
        <v>1</v>
      </c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36"/>
      <c r="AJ2" s="8"/>
      <c r="AK2" s="8"/>
      <c r="AL2" s="8"/>
      <c r="AM2" s="9"/>
      <c r="AN2" s="212"/>
      <c r="AO2" s="212"/>
      <c r="AP2" s="212"/>
      <c r="AQ2" s="100"/>
      <c r="AR2" s="9"/>
      <c r="AS2" s="104"/>
      <c r="AT2" s="822"/>
      <c r="AU2" s="822"/>
    </row>
    <row r="3" spans="2:48" ht="18" customHeight="1">
      <c r="B3" s="4"/>
      <c r="C3" s="5"/>
      <c r="D3" s="5"/>
      <c r="E3" s="5"/>
      <c r="F3" s="2"/>
      <c r="G3" s="5"/>
      <c r="H3" s="5"/>
      <c r="I3" s="5"/>
      <c r="J3" s="2"/>
      <c r="N3" s="2"/>
      <c r="R3" s="2"/>
      <c r="S3" s="95"/>
      <c r="T3" s="2"/>
      <c r="V3" s="6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36"/>
      <c r="AJ3" s="8"/>
      <c r="AK3" s="8"/>
      <c r="AL3" s="8"/>
      <c r="AM3" s="9"/>
      <c r="AN3" s="232"/>
      <c r="AO3" s="232"/>
      <c r="AP3" s="232"/>
      <c r="AQ3" s="100"/>
      <c r="AR3" s="9"/>
      <c r="AS3" s="104"/>
      <c r="AT3" s="232"/>
      <c r="AU3" s="232"/>
    </row>
    <row r="4" spans="2:48" ht="17.25" customHeight="1" thickBot="1">
      <c r="B4" s="48" t="s">
        <v>121</v>
      </c>
      <c r="C4" s="47"/>
      <c r="D4" s="47"/>
      <c r="E4" s="47"/>
      <c r="F4" s="11"/>
      <c r="G4" s="108" t="s">
        <v>116</v>
      </c>
      <c r="I4" s="10"/>
      <c r="J4" s="11"/>
      <c r="K4" s="213"/>
      <c r="L4" s="213"/>
      <c r="M4" s="213"/>
      <c r="N4" s="11"/>
      <c r="O4" s="213"/>
      <c r="P4" s="213"/>
      <c r="Q4" s="824"/>
      <c r="R4" s="824"/>
      <c r="S4" s="824"/>
      <c r="T4" s="11"/>
      <c r="V4" s="961" t="s">
        <v>118</v>
      </c>
      <c r="W4" s="961"/>
      <c r="X4" s="961"/>
      <c r="Y4" s="961"/>
      <c r="Z4" s="961"/>
      <c r="AA4" s="962"/>
      <c r="AB4" s="963"/>
      <c r="AC4" s="963"/>
      <c r="AD4" s="963"/>
      <c r="AE4" s="214"/>
      <c r="AF4" s="49" t="s">
        <v>117</v>
      </c>
      <c r="AG4" s="12"/>
      <c r="AH4" s="12"/>
      <c r="AI4" s="214"/>
      <c r="AJ4" s="12"/>
      <c r="AK4" s="12"/>
      <c r="AL4" s="12"/>
      <c r="AM4" s="37"/>
      <c r="AN4" s="13"/>
      <c r="AO4" s="13"/>
      <c r="AP4" s="13"/>
      <c r="AQ4" s="13"/>
      <c r="AR4" s="214"/>
      <c r="AS4" s="12"/>
      <c r="AT4" s="12"/>
      <c r="AU4" s="12"/>
    </row>
    <row r="5" spans="2:48" ht="18" customHeight="1">
      <c r="B5" s="14" t="s">
        <v>3</v>
      </c>
      <c r="C5" s="831" t="s">
        <v>4</v>
      </c>
      <c r="D5" s="965"/>
      <c r="E5" s="965"/>
      <c r="F5" s="965"/>
      <c r="G5" s="965"/>
      <c r="H5" s="965"/>
      <c r="I5" s="965"/>
      <c r="J5" s="965"/>
      <c r="K5" s="965"/>
      <c r="L5" s="965"/>
      <c r="M5" s="965"/>
      <c r="N5" s="965"/>
      <c r="O5" s="965"/>
      <c r="P5" s="965"/>
      <c r="Q5" s="965"/>
      <c r="R5" s="974"/>
      <c r="S5" s="172" t="s">
        <v>5</v>
      </c>
      <c r="T5" s="975" t="s">
        <v>6</v>
      </c>
      <c r="V5" s="15" t="s">
        <v>7</v>
      </c>
      <c r="W5" s="977" t="s">
        <v>107</v>
      </c>
      <c r="X5" s="965"/>
      <c r="Y5" s="965"/>
      <c r="Z5" s="974"/>
      <c r="AA5" s="978" t="s">
        <v>8</v>
      </c>
      <c r="AB5" s="965"/>
      <c r="AC5" s="965"/>
      <c r="AD5" s="974"/>
      <c r="AE5" s="978" t="s">
        <v>9</v>
      </c>
      <c r="AF5" s="965"/>
      <c r="AG5" s="965"/>
      <c r="AH5" s="974"/>
      <c r="AI5" s="964" t="s">
        <v>10</v>
      </c>
      <c r="AJ5" s="965"/>
      <c r="AK5" s="965"/>
      <c r="AL5" s="966"/>
      <c r="AM5" s="967" t="s">
        <v>11</v>
      </c>
      <c r="AN5" s="968"/>
      <c r="AO5" s="968"/>
      <c r="AP5" s="969"/>
      <c r="AQ5" s="101"/>
      <c r="AR5" s="964" t="s">
        <v>12</v>
      </c>
      <c r="AS5" s="970"/>
      <c r="AT5" s="970"/>
      <c r="AU5" s="971"/>
    </row>
    <row r="6" spans="2:48" ht="18" customHeight="1">
      <c r="B6" s="16" t="s">
        <v>15</v>
      </c>
      <c r="C6" s="874" t="s">
        <v>106</v>
      </c>
      <c r="D6" s="972"/>
      <c r="E6" s="972"/>
      <c r="F6" s="973"/>
      <c r="G6" s="877" t="s">
        <v>13</v>
      </c>
      <c r="H6" s="972"/>
      <c r="I6" s="972"/>
      <c r="J6" s="973"/>
      <c r="K6" s="877" t="s">
        <v>166</v>
      </c>
      <c r="L6" s="972"/>
      <c r="M6" s="972"/>
      <c r="N6" s="973"/>
      <c r="O6" s="875" t="s">
        <v>16</v>
      </c>
      <c r="P6" s="972"/>
      <c r="Q6" s="972"/>
      <c r="R6" s="973"/>
      <c r="S6" s="17"/>
      <c r="T6" s="976"/>
      <c r="V6" s="15"/>
      <c r="W6" s="39"/>
      <c r="X6" s="18" t="s">
        <v>17</v>
      </c>
      <c r="Y6" s="18"/>
      <c r="Z6" s="19"/>
      <c r="AA6" s="41"/>
      <c r="AB6" s="18" t="s">
        <v>17</v>
      </c>
      <c r="AC6" s="18"/>
      <c r="AD6" s="19"/>
      <c r="AE6" s="41"/>
      <c r="AF6" s="18" t="s">
        <v>17</v>
      </c>
      <c r="AG6" s="18"/>
      <c r="AH6" s="19"/>
      <c r="AI6" s="41"/>
      <c r="AJ6" s="18" t="s">
        <v>17</v>
      </c>
      <c r="AK6" s="18"/>
      <c r="AL6" s="227"/>
      <c r="AM6" s="180"/>
      <c r="AN6" s="196" t="s">
        <v>17</v>
      </c>
      <c r="AO6" s="197"/>
      <c r="AP6" s="228"/>
      <c r="AQ6" s="101"/>
      <c r="AR6" s="41"/>
      <c r="AS6" s="105" t="s">
        <v>17</v>
      </c>
      <c r="AT6" s="18"/>
      <c r="AU6" s="19"/>
    </row>
    <row r="7" spans="2:48" ht="54.75" customHeight="1">
      <c r="B7" s="20" t="s">
        <v>18</v>
      </c>
      <c r="C7" s="21" t="s">
        <v>19</v>
      </c>
      <c r="D7" s="21" t="s">
        <v>20</v>
      </c>
      <c r="E7" s="22" t="s">
        <v>21</v>
      </c>
      <c r="F7" s="23" t="s">
        <v>22</v>
      </c>
      <c r="G7" s="162" t="s">
        <v>19</v>
      </c>
      <c r="H7" s="25" t="s">
        <v>20</v>
      </c>
      <c r="I7" s="22" t="s">
        <v>21</v>
      </c>
      <c r="J7" s="23" t="s">
        <v>22</v>
      </c>
      <c r="K7" s="162" t="s">
        <v>19</v>
      </c>
      <c r="L7" s="25" t="s">
        <v>20</v>
      </c>
      <c r="M7" s="22" t="s">
        <v>21</v>
      </c>
      <c r="N7" s="23" t="s">
        <v>22</v>
      </c>
      <c r="O7" s="24" t="s">
        <v>19</v>
      </c>
      <c r="P7" s="25" t="s">
        <v>20</v>
      </c>
      <c r="Q7" s="22" t="s">
        <v>21</v>
      </c>
      <c r="R7" s="23" t="s">
        <v>22</v>
      </c>
      <c r="S7" s="173" t="s">
        <v>19</v>
      </c>
      <c r="T7" s="976"/>
      <c r="V7" s="26" t="s">
        <v>23</v>
      </c>
      <c r="W7" s="40" t="s">
        <v>24</v>
      </c>
      <c r="X7" s="27" t="s">
        <v>25</v>
      </c>
      <c r="Y7" s="28" t="s">
        <v>26</v>
      </c>
      <c r="Z7" s="29" t="s">
        <v>165</v>
      </c>
      <c r="AA7" s="42" t="s">
        <v>24</v>
      </c>
      <c r="AB7" s="27" t="s">
        <v>25</v>
      </c>
      <c r="AC7" s="28" t="s">
        <v>26</v>
      </c>
      <c r="AD7" s="29" t="s">
        <v>165</v>
      </c>
      <c r="AE7" s="42" t="s">
        <v>24</v>
      </c>
      <c r="AF7" s="27" t="s">
        <v>25</v>
      </c>
      <c r="AG7" s="28" t="s">
        <v>26</v>
      </c>
      <c r="AH7" s="29" t="s">
        <v>165</v>
      </c>
      <c r="AI7" s="42" t="s">
        <v>24</v>
      </c>
      <c r="AJ7" s="27" t="s">
        <v>25</v>
      </c>
      <c r="AK7" s="28" t="s">
        <v>26</v>
      </c>
      <c r="AL7" s="182" t="s">
        <v>165</v>
      </c>
      <c r="AM7" s="181" t="s">
        <v>24</v>
      </c>
      <c r="AN7" s="44" t="s">
        <v>25</v>
      </c>
      <c r="AO7" s="45" t="s">
        <v>26</v>
      </c>
      <c r="AP7" s="46" t="s">
        <v>165</v>
      </c>
      <c r="AQ7" s="102"/>
      <c r="AR7" s="43" t="s">
        <v>24</v>
      </c>
      <c r="AS7" s="106" t="s">
        <v>25</v>
      </c>
      <c r="AT7" s="30" t="s">
        <v>26</v>
      </c>
      <c r="AU7" s="31" t="s">
        <v>165</v>
      </c>
    </row>
    <row r="8" spans="2:48" s="35" customFormat="1" ht="20.25" customHeight="1" thickBot="1">
      <c r="B8" s="111" t="s">
        <v>74</v>
      </c>
      <c r="C8" s="112">
        <v>311824</v>
      </c>
      <c r="D8" s="112">
        <v>289093</v>
      </c>
      <c r="E8" s="112">
        <v>7538928</v>
      </c>
      <c r="F8" s="157">
        <v>8321725</v>
      </c>
      <c r="G8" s="163">
        <v>82248</v>
      </c>
      <c r="H8" s="112">
        <v>60056</v>
      </c>
      <c r="I8" s="112">
        <v>3804694</v>
      </c>
      <c r="J8" s="157">
        <v>3988035</v>
      </c>
      <c r="K8" s="163">
        <v>122243</v>
      </c>
      <c r="L8" s="112">
        <v>91528</v>
      </c>
      <c r="M8" s="112">
        <v>5038111</v>
      </c>
      <c r="N8" s="157">
        <v>5299505</v>
      </c>
      <c r="O8" s="155">
        <v>106415</v>
      </c>
      <c r="P8" s="112">
        <v>47252</v>
      </c>
      <c r="Q8" s="112">
        <v>812093</v>
      </c>
      <c r="R8" s="157">
        <v>975662</v>
      </c>
      <c r="S8" s="158">
        <v>419605</v>
      </c>
      <c r="T8" s="152">
        <v>19004532</v>
      </c>
      <c r="U8" s="119"/>
      <c r="V8" s="649" t="s">
        <v>74</v>
      </c>
      <c r="W8" s="648">
        <v>101321</v>
      </c>
      <c r="X8" s="151">
        <v>10889</v>
      </c>
      <c r="Y8" s="151">
        <v>6871</v>
      </c>
      <c r="Z8" s="170">
        <v>3720</v>
      </c>
      <c r="AA8" s="169">
        <v>25721</v>
      </c>
      <c r="AB8" s="151">
        <v>1207</v>
      </c>
      <c r="AC8" s="151">
        <v>519</v>
      </c>
      <c r="AD8" s="170">
        <v>3070</v>
      </c>
      <c r="AE8" s="169">
        <v>32553</v>
      </c>
      <c r="AF8" s="151">
        <v>1333</v>
      </c>
      <c r="AG8" s="151">
        <v>3269</v>
      </c>
      <c r="AH8" s="170">
        <v>2256</v>
      </c>
      <c r="AI8" s="169">
        <v>8769</v>
      </c>
      <c r="AJ8" s="151">
        <v>631</v>
      </c>
      <c r="AK8" s="151">
        <v>745</v>
      </c>
      <c r="AL8" s="168">
        <v>122</v>
      </c>
      <c r="AM8" s="167">
        <v>168714</v>
      </c>
      <c r="AN8" s="151">
        <v>14060</v>
      </c>
      <c r="AO8" s="151">
        <v>11404</v>
      </c>
      <c r="AP8" s="151">
        <v>9168</v>
      </c>
      <c r="AQ8" s="128"/>
      <c r="AR8" s="169">
        <v>67109</v>
      </c>
      <c r="AS8" s="151">
        <v>3528</v>
      </c>
      <c r="AT8" s="151">
        <v>2994</v>
      </c>
      <c r="AU8" s="170">
        <v>3007</v>
      </c>
    </row>
    <row r="9" spans="2:48" ht="18" customHeight="1" thickTop="1">
      <c r="B9" s="120" t="s">
        <v>28</v>
      </c>
      <c r="C9" s="113">
        <v>2840</v>
      </c>
      <c r="D9" s="113">
        <v>3336</v>
      </c>
      <c r="E9" s="113">
        <v>46740</v>
      </c>
      <c r="F9" s="191">
        <v>56046</v>
      </c>
      <c r="G9" s="164">
        <v>937</v>
      </c>
      <c r="H9" s="114">
        <v>819</v>
      </c>
      <c r="I9" s="114">
        <v>26906</v>
      </c>
      <c r="J9" s="192">
        <v>30738</v>
      </c>
      <c r="K9" s="164">
        <v>1516</v>
      </c>
      <c r="L9" s="114">
        <v>1138</v>
      </c>
      <c r="M9" s="114">
        <v>37670</v>
      </c>
      <c r="N9" s="192">
        <v>41382</v>
      </c>
      <c r="O9" s="114">
        <v>1566</v>
      </c>
      <c r="P9" s="113">
        <v>259</v>
      </c>
      <c r="Q9" s="113">
        <v>1930</v>
      </c>
      <c r="R9" s="191">
        <v>4337</v>
      </c>
      <c r="S9" s="174">
        <v>2659</v>
      </c>
      <c r="T9" s="188">
        <v>135162</v>
      </c>
      <c r="V9" s="32" t="s">
        <v>28</v>
      </c>
      <c r="W9" s="129">
        <v>1114</v>
      </c>
      <c r="X9" s="130">
        <v>13</v>
      </c>
      <c r="Y9" s="130">
        <v>3</v>
      </c>
      <c r="Z9" s="131">
        <v>54</v>
      </c>
      <c r="AA9" s="177">
        <v>365</v>
      </c>
      <c r="AB9" s="130">
        <v>3</v>
      </c>
      <c r="AC9" s="130">
        <v>1</v>
      </c>
      <c r="AD9" s="131">
        <v>26</v>
      </c>
      <c r="AE9" s="177">
        <v>435</v>
      </c>
      <c r="AF9" s="130">
        <v>6</v>
      </c>
      <c r="AG9" s="130">
        <v>7</v>
      </c>
      <c r="AH9" s="131">
        <v>38</v>
      </c>
      <c r="AI9" s="177">
        <v>0</v>
      </c>
      <c r="AJ9" s="130">
        <v>0</v>
      </c>
      <c r="AK9" s="130">
        <v>0</v>
      </c>
      <c r="AL9" s="183">
        <v>0</v>
      </c>
      <c r="AM9" s="132">
        <v>1914</v>
      </c>
      <c r="AN9" s="133">
        <v>22</v>
      </c>
      <c r="AO9" s="133">
        <v>11</v>
      </c>
      <c r="AP9" s="160">
        <v>118</v>
      </c>
      <c r="AQ9" s="134"/>
      <c r="AR9" s="135">
        <v>1163</v>
      </c>
      <c r="AS9" s="130">
        <v>8</v>
      </c>
      <c r="AT9" s="130">
        <v>3</v>
      </c>
      <c r="AU9" s="131">
        <v>70</v>
      </c>
      <c r="AV9" s="161"/>
    </row>
    <row r="10" spans="2:48" ht="18" customHeight="1">
      <c r="B10" s="121" t="s">
        <v>75</v>
      </c>
      <c r="C10" s="115">
        <v>3020</v>
      </c>
      <c r="D10" s="115">
        <v>2467</v>
      </c>
      <c r="E10" s="115">
        <v>29313</v>
      </c>
      <c r="F10" s="189">
        <v>36502</v>
      </c>
      <c r="G10" s="165">
        <v>509</v>
      </c>
      <c r="H10" s="116">
        <v>280</v>
      </c>
      <c r="I10" s="116">
        <v>12163</v>
      </c>
      <c r="J10" s="189">
        <v>13270</v>
      </c>
      <c r="K10" s="165">
        <v>912</v>
      </c>
      <c r="L10" s="116">
        <v>544</v>
      </c>
      <c r="M10" s="116">
        <v>18110</v>
      </c>
      <c r="N10" s="189">
        <v>19759</v>
      </c>
      <c r="O10" s="116">
        <v>731</v>
      </c>
      <c r="P10" s="115">
        <v>243</v>
      </c>
      <c r="Q10" s="115">
        <v>3809</v>
      </c>
      <c r="R10" s="189">
        <v>5225</v>
      </c>
      <c r="S10" s="175">
        <v>144</v>
      </c>
      <c r="T10" s="186">
        <v>74900</v>
      </c>
      <c r="V10" s="125" t="s">
        <v>75</v>
      </c>
      <c r="W10" s="136">
        <v>1406</v>
      </c>
      <c r="X10" s="137">
        <v>316</v>
      </c>
      <c r="Y10" s="137">
        <v>84</v>
      </c>
      <c r="Z10" s="138">
        <v>171</v>
      </c>
      <c r="AA10" s="178">
        <v>209</v>
      </c>
      <c r="AB10" s="137">
        <v>27</v>
      </c>
      <c r="AC10" s="137">
        <v>6</v>
      </c>
      <c r="AD10" s="138">
        <v>15</v>
      </c>
      <c r="AE10" s="178">
        <v>305</v>
      </c>
      <c r="AF10" s="137">
        <v>39</v>
      </c>
      <c r="AG10" s="137">
        <v>42</v>
      </c>
      <c r="AH10" s="138">
        <v>12</v>
      </c>
      <c r="AI10" s="178">
        <v>126</v>
      </c>
      <c r="AJ10" s="137">
        <v>27</v>
      </c>
      <c r="AK10" s="137">
        <v>14</v>
      </c>
      <c r="AL10" s="184">
        <v>7</v>
      </c>
      <c r="AM10" s="139">
        <v>2046</v>
      </c>
      <c r="AN10" s="140">
        <v>409</v>
      </c>
      <c r="AO10" s="140">
        <v>146</v>
      </c>
      <c r="AP10" s="142">
        <v>205</v>
      </c>
      <c r="AQ10" s="134"/>
      <c r="AR10" s="141">
        <v>1012</v>
      </c>
      <c r="AS10" s="137">
        <v>147</v>
      </c>
      <c r="AT10" s="137">
        <v>25</v>
      </c>
      <c r="AU10" s="138">
        <v>75</v>
      </c>
      <c r="AV10" s="126"/>
    </row>
    <row r="11" spans="2:48" ht="18" customHeight="1">
      <c r="B11" s="122" t="s">
        <v>29</v>
      </c>
      <c r="C11" s="115">
        <v>1023</v>
      </c>
      <c r="D11" s="115">
        <v>2463</v>
      </c>
      <c r="E11" s="115">
        <v>70526</v>
      </c>
      <c r="F11" s="189">
        <v>78230</v>
      </c>
      <c r="G11" s="165">
        <v>273</v>
      </c>
      <c r="H11" s="116">
        <v>908</v>
      </c>
      <c r="I11" s="116">
        <v>53836</v>
      </c>
      <c r="J11" s="189">
        <v>57249</v>
      </c>
      <c r="K11" s="165">
        <v>487</v>
      </c>
      <c r="L11" s="116">
        <v>1205</v>
      </c>
      <c r="M11" s="116">
        <v>79311</v>
      </c>
      <c r="N11" s="189">
        <v>81915</v>
      </c>
      <c r="O11" s="116">
        <v>288</v>
      </c>
      <c r="P11" s="115">
        <v>268</v>
      </c>
      <c r="Q11" s="115">
        <v>4499</v>
      </c>
      <c r="R11" s="189">
        <v>5073</v>
      </c>
      <c r="S11" s="175">
        <v>167</v>
      </c>
      <c r="T11" s="186">
        <v>222634</v>
      </c>
      <c r="V11" s="38" t="s">
        <v>29</v>
      </c>
      <c r="W11" s="136">
        <v>1490</v>
      </c>
      <c r="X11" s="137">
        <v>239</v>
      </c>
      <c r="Y11" s="137">
        <v>130</v>
      </c>
      <c r="Z11" s="138">
        <v>67</v>
      </c>
      <c r="AA11" s="178">
        <v>541</v>
      </c>
      <c r="AB11" s="137">
        <v>27</v>
      </c>
      <c r="AC11" s="137">
        <v>31</v>
      </c>
      <c r="AD11" s="138">
        <v>73</v>
      </c>
      <c r="AE11" s="178">
        <v>734</v>
      </c>
      <c r="AF11" s="137">
        <v>41</v>
      </c>
      <c r="AG11" s="137">
        <v>128</v>
      </c>
      <c r="AH11" s="138">
        <v>108</v>
      </c>
      <c r="AI11" s="178">
        <v>89</v>
      </c>
      <c r="AJ11" s="137">
        <v>7</v>
      </c>
      <c r="AK11" s="137">
        <v>11</v>
      </c>
      <c r="AL11" s="184">
        <v>3</v>
      </c>
      <c r="AM11" s="139">
        <v>2854</v>
      </c>
      <c r="AN11" s="140">
        <v>314</v>
      </c>
      <c r="AO11" s="140">
        <v>300</v>
      </c>
      <c r="AP11" s="142">
        <v>251</v>
      </c>
      <c r="AQ11" s="134"/>
      <c r="AR11" s="141">
        <v>1119</v>
      </c>
      <c r="AS11" s="137">
        <v>125</v>
      </c>
      <c r="AT11" s="137">
        <v>113</v>
      </c>
      <c r="AU11" s="138">
        <v>112</v>
      </c>
      <c r="AV11" s="126"/>
    </row>
    <row r="12" spans="2:48" ht="18" customHeight="1">
      <c r="B12" s="122" t="s">
        <v>30</v>
      </c>
      <c r="C12" s="115">
        <v>651</v>
      </c>
      <c r="D12" s="115">
        <v>1316</v>
      </c>
      <c r="E12" s="115">
        <v>65022</v>
      </c>
      <c r="F12" s="189">
        <v>68941</v>
      </c>
      <c r="G12" s="165">
        <v>326</v>
      </c>
      <c r="H12" s="116">
        <v>577</v>
      </c>
      <c r="I12" s="116">
        <v>88737</v>
      </c>
      <c r="J12" s="189">
        <v>90649</v>
      </c>
      <c r="K12" s="165">
        <v>513</v>
      </c>
      <c r="L12" s="116">
        <v>698</v>
      </c>
      <c r="M12" s="116">
        <v>103143</v>
      </c>
      <c r="N12" s="189">
        <v>105434</v>
      </c>
      <c r="O12" s="116">
        <v>437</v>
      </c>
      <c r="P12" s="115">
        <v>459</v>
      </c>
      <c r="Q12" s="115">
        <v>29984</v>
      </c>
      <c r="R12" s="189">
        <v>31015</v>
      </c>
      <c r="S12" s="175">
        <v>1104</v>
      </c>
      <c r="T12" s="186">
        <v>297143</v>
      </c>
      <c r="V12" s="38" t="s">
        <v>30</v>
      </c>
      <c r="W12" s="136">
        <v>622</v>
      </c>
      <c r="X12" s="137">
        <v>60</v>
      </c>
      <c r="Y12" s="137">
        <v>29</v>
      </c>
      <c r="Z12" s="138">
        <v>57</v>
      </c>
      <c r="AA12" s="178">
        <v>326</v>
      </c>
      <c r="AB12" s="137">
        <v>9</v>
      </c>
      <c r="AC12" s="137">
        <v>6</v>
      </c>
      <c r="AD12" s="138">
        <v>22</v>
      </c>
      <c r="AE12" s="178">
        <v>391</v>
      </c>
      <c r="AF12" s="137">
        <v>11</v>
      </c>
      <c r="AG12" s="137">
        <v>29</v>
      </c>
      <c r="AH12" s="138">
        <v>21</v>
      </c>
      <c r="AI12" s="178">
        <v>144</v>
      </c>
      <c r="AJ12" s="137">
        <v>19</v>
      </c>
      <c r="AK12" s="137">
        <v>9</v>
      </c>
      <c r="AL12" s="184">
        <v>3</v>
      </c>
      <c r="AM12" s="139">
        <v>1483</v>
      </c>
      <c r="AN12" s="140">
        <v>99</v>
      </c>
      <c r="AO12" s="140">
        <v>73</v>
      </c>
      <c r="AP12" s="142">
        <v>103</v>
      </c>
      <c r="AQ12" s="134"/>
      <c r="AR12" s="141">
        <v>573</v>
      </c>
      <c r="AS12" s="137">
        <v>31</v>
      </c>
      <c r="AT12" s="137">
        <v>19</v>
      </c>
      <c r="AU12" s="138">
        <v>24</v>
      </c>
      <c r="AV12" s="126"/>
    </row>
    <row r="13" spans="2:48" ht="18" customHeight="1">
      <c r="B13" s="122" t="s">
        <v>31</v>
      </c>
      <c r="C13" s="115">
        <v>3728</v>
      </c>
      <c r="D13" s="115">
        <v>2960</v>
      </c>
      <c r="E13" s="115">
        <v>28875</v>
      </c>
      <c r="F13" s="189">
        <v>37148</v>
      </c>
      <c r="G13" s="165">
        <v>593</v>
      </c>
      <c r="H13" s="116">
        <v>480</v>
      </c>
      <c r="I13" s="116">
        <v>6775</v>
      </c>
      <c r="J13" s="189">
        <v>8180</v>
      </c>
      <c r="K13" s="165">
        <v>787</v>
      </c>
      <c r="L13" s="116">
        <v>567</v>
      </c>
      <c r="M13" s="116">
        <v>13648</v>
      </c>
      <c r="N13" s="189">
        <v>15236</v>
      </c>
      <c r="O13" s="116">
        <v>361</v>
      </c>
      <c r="P13" s="115">
        <v>120</v>
      </c>
      <c r="Q13" s="115">
        <v>209</v>
      </c>
      <c r="R13" s="189">
        <v>692</v>
      </c>
      <c r="S13" s="175">
        <v>231</v>
      </c>
      <c r="T13" s="186">
        <v>61487</v>
      </c>
      <c r="V13" s="38" t="s">
        <v>31</v>
      </c>
      <c r="W13" s="136">
        <v>959</v>
      </c>
      <c r="X13" s="137">
        <v>211</v>
      </c>
      <c r="Y13" s="137">
        <v>84</v>
      </c>
      <c r="Z13" s="138">
        <v>202</v>
      </c>
      <c r="AA13" s="178">
        <v>128</v>
      </c>
      <c r="AB13" s="137">
        <v>12</v>
      </c>
      <c r="AC13" s="137">
        <v>1</v>
      </c>
      <c r="AD13" s="138">
        <v>9</v>
      </c>
      <c r="AE13" s="178">
        <v>134</v>
      </c>
      <c r="AF13" s="137">
        <v>15</v>
      </c>
      <c r="AG13" s="137">
        <v>26</v>
      </c>
      <c r="AH13" s="138">
        <v>23</v>
      </c>
      <c r="AI13" s="178">
        <v>6</v>
      </c>
      <c r="AJ13" s="137">
        <v>1</v>
      </c>
      <c r="AK13" s="137">
        <v>3</v>
      </c>
      <c r="AL13" s="184">
        <v>0</v>
      </c>
      <c r="AM13" s="139">
        <v>1227</v>
      </c>
      <c r="AN13" s="140">
        <v>239</v>
      </c>
      <c r="AO13" s="140">
        <v>114</v>
      </c>
      <c r="AP13" s="142">
        <v>234</v>
      </c>
      <c r="AQ13" s="134"/>
      <c r="AR13" s="141">
        <v>491</v>
      </c>
      <c r="AS13" s="137">
        <v>64</v>
      </c>
      <c r="AT13" s="137">
        <v>16</v>
      </c>
      <c r="AU13" s="138">
        <v>103</v>
      </c>
      <c r="AV13" s="126"/>
    </row>
    <row r="14" spans="2:48" ht="18" customHeight="1">
      <c r="B14" s="122" t="s">
        <v>32</v>
      </c>
      <c r="C14" s="115">
        <v>3555</v>
      </c>
      <c r="D14" s="115">
        <v>3784</v>
      </c>
      <c r="E14" s="115">
        <v>40901</v>
      </c>
      <c r="F14" s="189">
        <v>50345</v>
      </c>
      <c r="G14" s="165">
        <v>1099</v>
      </c>
      <c r="H14" s="116">
        <v>763</v>
      </c>
      <c r="I14" s="116">
        <v>20914</v>
      </c>
      <c r="J14" s="189">
        <v>23204</v>
      </c>
      <c r="K14" s="165">
        <v>961</v>
      </c>
      <c r="L14" s="116">
        <v>865</v>
      </c>
      <c r="M14" s="116">
        <v>19998</v>
      </c>
      <c r="N14" s="189">
        <v>22203</v>
      </c>
      <c r="O14" s="116">
        <v>720</v>
      </c>
      <c r="P14" s="115">
        <v>515</v>
      </c>
      <c r="Q14" s="115">
        <v>5261</v>
      </c>
      <c r="R14" s="189">
        <v>6496</v>
      </c>
      <c r="S14" s="175">
        <v>793</v>
      </c>
      <c r="T14" s="186">
        <v>103041</v>
      </c>
      <c r="V14" s="38" t="s">
        <v>32</v>
      </c>
      <c r="W14" s="136">
        <v>1784</v>
      </c>
      <c r="X14" s="137">
        <v>377</v>
      </c>
      <c r="Y14" s="137">
        <v>268</v>
      </c>
      <c r="Z14" s="138">
        <v>102</v>
      </c>
      <c r="AA14" s="178">
        <v>388</v>
      </c>
      <c r="AB14" s="137">
        <v>23</v>
      </c>
      <c r="AC14" s="137">
        <v>16</v>
      </c>
      <c r="AD14" s="138">
        <v>68</v>
      </c>
      <c r="AE14" s="178">
        <v>411</v>
      </c>
      <c r="AF14" s="137">
        <v>21</v>
      </c>
      <c r="AG14" s="137">
        <v>109</v>
      </c>
      <c r="AH14" s="138">
        <v>48</v>
      </c>
      <c r="AI14" s="178">
        <v>163</v>
      </c>
      <c r="AJ14" s="137">
        <v>28</v>
      </c>
      <c r="AK14" s="137">
        <v>37</v>
      </c>
      <c r="AL14" s="184">
        <v>1</v>
      </c>
      <c r="AM14" s="139">
        <v>2746</v>
      </c>
      <c r="AN14" s="140">
        <v>449</v>
      </c>
      <c r="AO14" s="140">
        <v>430</v>
      </c>
      <c r="AP14" s="142">
        <v>219</v>
      </c>
      <c r="AQ14" s="134"/>
      <c r="AR14" s="141">
        <v>1030</v>
      </c>
      <c r="AS14" s="137">
        <v>110</v>
      </c>
      <c r="AT14" s="137">
        <v>131</v>
      </c>
      <c r="AU14" s="138">
        <v>79</v>
      </c>
      <c r="AV14" s="126"/>
    </row>
    <row r="15" spans="2:48" ht="18" customHeight="1">
      <c r="B15" s="122" t="s">
        <v>33</v>
      </c>
      <c r="C15" s="115">
        <v>2395</v>
      </c>
      <c r="D15" s="115">
        <v>2594</v>
      </c>
      <c r="E15" s="115">
        <v>64626</v>
      </c>
      <c r="F15" s="189">
        <v>70475</v>
      </c>
      <c r="G15" s="165">
        <v>745</v>
      </c>
      <c r="H15" s="116">
        <v>616</v>
      </c>
      <c r="I15" s="116">
        <v>43412</v>
      </c>
      <c r="J15" s="189">
        <v>44935</v>
      </c>
      <c r="K15" s="165">
        <v>591</v>
      </c>
      <c r="L15" s="116">
        <v>757</v>
      </c>
      <c r="M15" s="116">
        <v>43393</v>
      </c>
      <c r="N15" s="189">
        <v>44830</v>
      </c>
      <c r="O15" s="116">
        <v>1443</v>
      </c>
      <c r="P15" s="115">
        <v>546</v>
      </c>
      <c r="Q15" s="115">
        <v>16072</v>
      </c>
      <c r="R15" s="189">
        <v>18100</v>
      </c>
      <c r="S15" s="175">
        <v>269</v>
      </c>
      <c r="T15" s="186">
        <v>178609</v>
      </c>
      <c r="V15" s="38" t="s">
        <v>33</v>
      </c>
      <c r="W15" s="136">
        <v>766</v>
      </c>
      <c r="X15" s="137">
        <v>64</v>
      </c>
      <c r="Y15" s="137">
        <v>48</v>
      </c>
      <c r="Z15" s="138">
        <v>15</v>
      </c>
      <c r="AA15" s="178">
        <v>253</v>
      </c>
      <c r="AB15" s="137">
        <v>16</v>
      </c>
      <c r="AC15" s="137">
        <v>4</v>
      </c>
      <c r="AD15" s="138">
        <v>11</v>
      </c>
      <c r="AE15" s="178">
        <v>278</v>
      </c>
      <c r="AF15" s="137">
        <v>9</v>
      </c>
      <c r="AG15" s="137">
        <v>20</v>
      </c>
      <c r="AH15" s="138">
        <v>22</v>
      </c>
      <c r="AI15" s="178">
        <v>111</v>
      </c>
      <c r="AJ15" s="137">
        <v>6</v>
      </c>
      <c r="AK15" s="137">
        <v>7</v>
      </c>
      <c r="AL15" s="184">
        <v>1</v>
      </c>
      <c r="AM15" s="139">
        <v>1408</v>
      </c>
      <c r="AN15" s="140">
        <v>95</v>
      </c>
      <c r="AO15" s="140">
        <v>79</v>
      </c>
      <c r="AP15" s="142">
        <v>49</v>
      </c>
      <c r="AQ15" s="134"/>
      <c r="AR15" s="141">
        <v>551</v>
      </c>
      <c r="AS15" s="137">
        <v>26</v>
      </c>
      <c r="AT15" s="137">
        <v>19</v>
      </c>
      <c r="AU15" s="138">
        <v>7</v>
      </c>
      <c r="AV15" s="126"/>
    </row>
    <row r="16" spans="2:48" ht="18" customHeight="1">
      <c r="B16" s="122" t="s">
        <v>34</v>
      </c>
      <c r="C16" s="115">
        <v>5308</v>
      </c>
      <c r="D16" s="115">
        <v>3723</v>
      </c>
      <c r="E16" s="115">
        <v>86887</v>
      </c>
      <c r="F16" s="189">
        <v>96518</v>
      </c>
      <c r="G16" s="165">
        <v>2167</v>
      </c>
      <c r="H16" s="116">
        <v>640</v>
      </c>
      <c r="I16" s="116">
        <v>40034</v>
      </c>
      <c r="J16" s="189">
        <v>43061</v>
      </c>
      <c r="K16" s="165">
        <v>2251</v>
      </c>
      <c r="L16" s="116">
        <v>1057</v>
      </c>
      <c r="M16" s="116">
        <v>66604</v>
      </c>
      <c r="N16" s="189">
        <v>70032</v>
      </c>
      <c r="O16" s="116">
        <v>723</v>
      </c>
      <c r="P16" s="115">
        <v>328</v>
      </c>
      <c r="Q16" s="115">
        <v>8555</v>
      </c>
      <c r="R16" s="189">
        <v>9637</v>
      </c>
      <c r="S16" s="175">
        <v>760</v>
      </c>
      <c r="T16" s="186">
        <v>220008</v>
      </c>
      <c r="V16" s="38" t="s">
        <v>34</v>
      </c>
      <c r="W16" s="136">
        <v>2041</v>
      </c>
      <c r="X16" s="137">
        <v>420</v>
      </c>
      <c r="Y16" s="137">
        <v>224</v>
      </c>
      <c r="Z16" s="138">
        <v>174</v>
      </c>
      <c r="AA16" s="178">
        <v>401</v>
      </c>
      <c r="AB16" s="137">
        <v>20</v>
      </c>
      <c r="AC16" s="137">
        <v>17</v>
      </c>
      <c r="AD16" s="138">
        <v>26</v>
      </c>
      <c r="AE16" s="178">
        <v>635</v>
      </c>
      <c r="AF16" s="137">
        <v>39</v>
      </c>
      <c r="AG16" s="137">
        <v>105</v>
      </c>
      <c r="AH16" s="138">
        <v>48</v>
      </c>
      <c r="AI16" s="178">
        <v>101</v>
      </c>
      <c r="AJ16" s="137">
        <v>21</v>
      </c>
      <c r="AK16" s="137">
        <v>11</v>
      </c>
      <c r="AL16" s="184">
        <v>2</v>
      </c>
      <c r="AM16" s="139">
        <v>3178</v>
      </c>
      <c r="AN16" s="140">
        <v>500</v>
      </c>
      <c r="AO16" s="140">
        <v>357</v>
      </c>
      <c r="AP16" s="142">
        <v>250</v>
      </c>
      <c r="AQ16" s="134"/>
      <c r="AR16" s="141">
        <v>1030</v>
      </c>
      <c r="AS16" s="137">
        <v>127</v>
      </c>
      <c r="AT16" s="137">
        <v>74</v>
      </c>
      <c r="AU16" s="138">
        <v>77</v>
      </c>
      <c r="AV16" s="126"/>
    </row>
    <row r="17" spans="2:48" ht="18" customHeight="1">
      <c r="B17" s="122" t="s">
        <v>35</v>
      </c>
      <c r="C17" s="115">
        <v>7844</v>
      </c>
      <c r="D17" s="115">
        <v>7912</v>
      </c>
      <c r="E17" s="115">
        <v>54441</v>
      </c>
      <c r="F17" s="189">
        <v>72422</v>
      </c>
      <c r="G17" s="165">
        <v>1810</v>
      </c>
      <c r="H17" s="116">
        <v>3050</v>
      </c>
      <c r="I17" s="116">
        <v>30239</v>
      </c>
      <c r="J17" s="189">
        <v>35892</v>
      </c>
      <c r="K17" s="165">
        <v>1980</v>
      </c>
      <c r="L17" s="116">
        <v>3609</v>
      </c>
      <c r="M17" s="116">
        <v>40373</v>
      </c>
      <c r="N17" s="189">
        <v>46349</v>
      </c>
      <c r="O17" s="116">
        <v>473</v>
      </c>
      <c r="P17" s="115">
        <v>559</v>
      </c>
      <c r="Q17" s="115">
        <v>2583</v>
      </c>
      <c r="R17" s="189">
        <v>3653</v>
      </c>
      <c r="S17" s="175">
        <v>857</v>
      </c>
      <c r="T17" s="186">
        <v>159173</v>
      </c>
      <c r="V17" s="38" t="s">
        <v>35</v>
      </c>
      <c r="W17" s="136">
        <v>2126</v>
      </c>
      <c r="X17" s="137">
        <v>334</v>
      </c>
      <c r="Y17" s="137">
        <v>279</v>
      </c>
      <c r="Z17" s="138">
        <v>25</v>
      </c>
      <c r="AA17" s="178">
        <v>673</v>
      </c>
      <c r="AB17" s="137">
        <v>61</v>
      </c>
      <c r="AC17" s="137">
        <v>43</v>
      </c>
      <c r="AD17" s="138">
        <v>55</v>
      </c>
      <c r="AE17" s="178">
        <v>440</v>
      </c>
      <c r="AF17" s="137">
        <v>27</v>
      </c>
      <c r="AG17" s="137">
        <v>92</v>
      </c>
      <c r="AH17" s="138">
        <v>22</v>
      </c>
      <c r="AI17" s="178">
        <v>32</v>
      </c>
      <c r="AJ17" s="137">
        <v>0</v>
      </c>
      <c r="AK17" s="137">
        <v>4</v>
      </c>
      <c r="AL17" s="184">
        <v>0</v>
      </c>
      <c r="AM17" s="139">
        <v>3271</v>
      </c>
      <c r="AN17" s="140">
        <v>422</v>
      </c>
      <c r="AO17" s="140">
        <v>418</v>
      </c>
      <c r="AP17" s="142">
        <v>102</v>
      </c>
      <c r="AQ17" s="134"/>
      <c r="AR17" s="141">
        <v>1224</v>
      </c>
      <c r="AS17" s="137">
        <v>127</v>
      </c>
      <c r="AT17" s="137">
        <v>102</v>
      </c>
      <c r="AU17" s="138">
        <v>24</v>
      </c>
      <c r="AV17" s="126"/>
    </row>
    <row r="18" spans="2:48" ht="18" customHeight="1">
      <c r="B18" s="122" t="s">
        <v>36</v>
      </c>
      <c r="C18" s="115">
        <v>4172</v>
      </c>
      <c r="D18" s="115">
        <v>6785</v>
      </c>
      <c r="E18" s="115">
        <v>117146</v>
      </c>
      <c r="F18" s="189">
        <v>129175</v>
      </c>
      <c r="G18" s="165">
        <v>713</v>
      </c>
      <c r="H18" s="116">
        <v>2330</v>
      </c>
      <c r="I18" s="116">
        <v>55752</v>
      </c>
      <c r="J18" s="189">
        <v>59058</v>
      </c>
      <c r="K18" s="165">
        <v>1324</v>
      </c>
      <c r="L18" s="116">
        <v>2217</v>
      </c>
      <c r="M18" s="116">
        <v>81309</v>
      </c>
      <c r="N18" s="189">
        <v>85179</v>
      </c>
      <c r="O18" s="116">
        <v>674</v>
      </c>
      <c r="P18" s="115">
        <v>439</v>
      </c>
      <c r="Q18" s="115">
        <v>591</v>
      </c>
      <c r="R18" s="189">
        <v>1989</v>
      </c>
      <c r="S18" s="175">
        <v>27604</v>
      </c>
      <c r="T18" s="186">
        <v>303005</v>
      </c>
      <c r="V18" s="38" t="s">
        <v>36</v>
      </c>
      <c r="W18" s="136">
        <v>2284</v>
      </c>
      <c r="X18" s="137">
        <v>484</v>
      </c>
      <c r="Y18" s="137">
        <v>280</v>
      </c>
      <c r="Z18" s="138">
        <v>74</v>
      </c>
      <c r="AA18" s="178">
        <v>465</v>
      </c>
      <c r="AB18" s="137">
        <v>24</v>
      </c>
      <c r="AC18" s="137">
        <v>13</v>
      </c>
      <c r="AD18" s="138">
        <v>34</v>
      </c>
      <c r="AE18" s="178">
        <v>687</v>
      </c>
      <c r="AF18" s="137">
        <v>41</v>
      </c>
      <c r="AG18" s="137">
        <v>94</v>
      </c>
      <c r="AH18" s="138">
        <v>78</v>
      </c>
      <c r="AI18" s="178">
        <v>0</v>
      </c>
      <c r="AJ18" s="137">
        <v>0</v>
      </c>
      <c r="AK18" s="137">
        <v>0</v>
      </c>
      <c r="AL18" s="184">
        <v>1</v>
      </c>
      <c r="AM18" s="139">
        <v>3436</v>
      </c>
      <c r="AN18" s="140">
        <v>549</v>
      </c>
      <c r="AO18" s="140">
        <v>387</v>
      </c>
      <c r="AP18" s="142">
        <v>187</v>
      </c>
      <c r="AQ18" s="134"/>
      <c r="AR18" s="141">
        <v>1086</v>
      </c>
      <c r="AS18" s="137">
        <v>157</v>
      </c>
      <c r="AT18" s="137">
        <v>103</v>
      </c>
      <c r="AU18" s="138">
        <v>63</v>
      </c>
      <c r="AV18" s="126"/>
    </row>
    <row r="19" spans="2:48" ht="18" customHeight="1">
      <c r="B19" s="122" t="s">
        <v>37</v>
      </c>
      <c r="C19" s="115">
        <v>10542</v>
      </c>
      <c r="D19" s="115">
        <v>7723</v>
      </c>
      <c r="E19" s="115">
        <v>171275</v>
      </c>
      <c r="F19" s="189">
        <v>191332</v>
      </c>
      <c r="G19" s="165">
        <v>1546</v>
      </c>
      <c r="H19" s="116">
        <v>1020</v>
      </c>
      <c r="I19" s="116">
        <v>45543</v>
      </c>
      <c r="J19" s="189">
        <v>48329</v>
      </c>
      <c r="K19" s="165">
        <v>3156</v>
      </c>
      <c r="L19" s="116">
        <v>1923</v>
      </c>
      <c r="M19" s="116">
        <v>96177</v>
      </c>
      <c r="N19" s="189">
        <v>101539</v>
      </c>
      <c r="O19" s="116">
        <v>2287</v>
      </c>
      <c r="P19" s="115">
        <v>719</v>
      </c>
      <c r="Q19" s="115">
        <v>9535</v>
      </c>
      <c r="R19" s="189">
        <v>12623</v>
      </c>
      <c r="S19" s="175">
        <v>1567</v>
      </c>
      <c r="T19" s="186">
        <v>355390</v>
      </c>
      <c r="V19" s="38" t="s">
        <v>37</v>
      </c>
      <c r="W19" s="136">
        <v>3319</v>
      </c>
      <c r="X19" s="137">
        <v>379</v>
      </c>
      <c r="Y19" s="137">
        <v>215</v>
      </c>
      <c r="Z19" s="138">
        <v>142</v>
      </c>
      <c r="AA19" s="178">
        <v>627</v>
      </c>
      <c r="AB19" s="137">
        <v>20</v>
      </c>
      <c r="AC19" s="137">
        <v>16</v>
      </c>
      <c r="AD19" s="138">
        <v>68</v>
      </c>
      <c r="AE19" s="178">
        <v>995</v>
      </c>
      <c r="AF19" s="137">
        <v>25</v>
      </c>
      <c r="AG19" s="137">
        <v>105</v>
      </c>
      <c r="AH19" s="138">
        <v>27</v>
      </c>
      <c r="AI19" s="178">
        <v>188</v>
      </c>
      <c r="AJ19" s="137">
        <v>10</v>
      </c>
      <c r="AK19" s="137">
        <v>13</v>
      </c>
      <c r="AL19" s="184">
        <v>5</v>
      </c>
      <c r="AM19" s="139">
        <v>5129</v>
      </c>
      <c r="AN19" s="140">
        <v>434</v>
      </c>
      <c r="AO19" s="140">
        <v>349</v>
      </c>
      <c r="AP19" s="142">
        <v>242</v>
      </c>
      <c r="AQ19" s="134"/>
      <c r="AR19" s="141">
        <v>2408</v>
      </c>
      <c r="AS19" s="137">
        <v>119</v>
      </c>
      <c r="AT19" s="137">
        <v>119</v>
      </c>
      <c r="AU19" s="138">
        <v>114</v>
      </c>
      <c r="AV19" s="126"/>
    </row>
    <row r="20" spans="2:48" ht="18" customHeight="1">
      <c r="B20" s="122" t="s">
        <v>38</v>
      </c>
      <c r="C20" s="115">
        <v>1902</v>
      </c>
      <c r="D20" s="115">
        <v>13999</v>
      </c>
      <c r="E20" s="115">
        <v>59183</v>
      </c>
      <c r="F20" s="189">
        <v>80894</v>
      </c>
      <c r="G20" s="165">
        <v>164</v>
      </c>
      <c r="H20" s="116">
        <v>1412</v>
      </c>
      <c r="I20" s="116">
        <v>9155</v>
      </c>
      <c r="J20" s="189">
        <v>11425</v>
      </c>
      <c r="K20" s="165">
        <v>274</v>
      </c>
      <c r="L20" s="116">
        <v>2527</v>
      </c>
      <c r="M20" s="116">
        <v>16241</v>
      </c>
      <c r="N20" s="189">
        <v>19845</v>
      </c>
      <c r="O20" s="116">
        <v>568</v>
      </c>
      <c r="P20" s="115">
        <v>1640</v>
      </c>
      <c r="Q20" s="115">
        <v>5779</v>
      </c>
      <c r="R20" s="189">
        <v>7987</v>
      </c>
      <c r="S20" s="175">
        <v>1851</v>
      </c>
      <c r="T20" s="186">
        <v>122002</v>
      </c>
      <c r="V20" s="38" t="s">
        <v>38</v>
      </c>
      <c r="W20" s="136">
        <v>2405</v>
      </c>
      <c r="X20" s="137">
        <v>197</v>
      </c>
      <c r="Y20" s="137">
        <v>110</v>
      </c>
      <c r="Z20" s="138">
        <v>31</v>
      </c>
      <c r="AA20" s="178">
        <v>281</v>
      </c>
      <c r="AB20" s="137">
        <v>16</v>
      </c>
      <c r="AC20" s="137">
        <v>1</v>
      </c>
      <c r="AD20" s="138">
        <v>29</v>
      </c>
      <c r="AE20" s="178">
        <v>565</v>
      </c>
      <c r="AF20" s="137">
        <v>10</v>
      </c>
      <c r="AG20" s="137">
        <v>34</v>
      </c>
      <c r="AH20" s="138">
        <v>44</v>
      </c>
      <c r="AI20" s="178">
        <v>281</v>
      </c>
      <c r="AJ20" s="137">
        <v>11</v>
      </c>
      <c r="AK20" s="137">
        <v>12</v>
      </c>
      <c r="AL20" s="184">
        <v>7</v>
      </c>
      <c r="AM20" s="139">
        <v>3532</v>
      </c>
      <c r="AN20" s="140">
        <v>234</v>
      </c>
      <c r="AO20" s="140">
        <v>157</v>
      </c>
      <c r="AP20" s="142">
        <v>111</v>
      </c>
      <c r="AQ20" s="134"/>
      <c r="AR20" s="141">
        <v>1345</v>
      </c>
      <c r="AS20" s="137">
        <v>44</v>
      </c>
      <c r="AT20" s="137">
        <v>28</v>
      </c>
      <c r="AU20" s="138">
        <v>24</v>
      </c>
      <c r="AV20" s="126"/>
    </row>
    <row r="21" spans="2:48" ht="18" customHeight="1">
      <c r="B21" s="122" t="s">
        <v>39</v>
      </c>
      <c r="C21" s="115">
        <v>62627</v>
      </c>
      <c r="D21" s="115">
        <v>55293</v>
      </c>
      <c r="E21" s="115">
        <v>1316900</v>
      </c>
      <c r="F21" s="189">
        <v>1463337</v>
      </c>
      <c r="G21" s="165">
        <v>6788</v>
      </c>
      <c r="H21" s="116">
        <v>4449</v>
      </c>
      <c r="I21" s="116">
        <v>168618</v>
      </c>
      <c r="J21" s="189">
        <v>182890</v>
      </c>
      <c r="K21" s="165">
        <v>15357</v>
      </c>
      <c r="L21" s="116">
        <v>8883</v>
      </c>
      <c r="M21" s="116">
        <v>481671</v>
      </c>
      <c r="N21" s="189">
        <v>517153</v>
      </c>
      <c r="O21" s="116">
        <v>33404</v>
      </c>
      <c r="P21" s="115">
        <v>8961</v>
      </c>
      <c r="Q21" s="115">
        <v>88812</v>
      </c>
      <c r="R21" s="189">
        <v>132715</v>
      </c>
      <c r="S21" s="175">
        <v>60225</v>
      </c>
      <c r="T21" s="186">
        <v>2356320</v>
      </c>
      <c r="V21" s="38" t="s">
        <v>39</v>
      </c>
      <c r="W21" s="136">
        <v>10240</v>
      </c>
      <c r="X21" s="137">
        <v>352</v>
      </c>
      <c r="Y21" s="137">
        <v>269</v>
      </c>
      <c r="Z21" s="138">
        <v>67</v>
      </c>
      <c r="AA21" s="178">
        <v>743</v>
      </c>
      <c r="AB21" s="137">
        <v>12</v>
      </c>
      <c r="AC21" s="137">
        <v>6</v>
      </c>
      <c r="AD21" s="138">
        <v>79</v>
      </c>
      <c r="AE21" s="178">
        <v>1777</v>
      </c>
      <c r="AF21" s="137">
        <v>43</v>
      </c>
      <c r="AG21" s="137">
        <v>75</v>
      </c>
      <c r="AH21" s="138">
        <v>81</v>
      </c>
      <c r="AI21" s="178">
        <v>708</v>
      </c>
      <c r="AJ21" s="137">
        <v>14</v>
      </c>
      <c r="AK21" s="137">
        <v>22</v>
      </c>
      <c r="AL21" s="184">
        <v>2</v>
      </c>
      <c r="AM21" s="139">
        <v>13468</v>
      </c>
      <c r="AN21" s="140">
        <v>421</v>
      </c>
      <c r="AO21" s="140">
        <v>372</v>
      </c>
      <c r="AP21" s="142">
        <v>229</v>
      </c>
      <c r="AQ21" s="134"/>
      <c r="AR21" s="141">
        <v>3678</v>
      </c>
      <c r="AS21" s="137">
        <v>42</v>
      </c>
      <c r="AT21" s="137">
        <v>45</v>
      </c>
      <c r="AU21" s="138">
        <v>77</v>
      </c>
      <c r="AV21" s="126"/>
    </row>
    <row r="22" spans="2:48" ht="18" customHeight="1">
      <c r="B22" s="122" t="s">
        <v>40</v>
      </c>
      <c r="C22" s="115">
        <v>6166</v>
      </c>
      <c r="D22" s="115">
        <v>8594</v>
      </c>
      <c r="E22" s="115">
        <v>202242</v>
      </c>
      <c r="F22" s="189">
        <v>239525</v>
      </c>
      <c r="G22" s="165">
        <v>1258</v>
      </c>
      <c r="H22" s="116">
        <v>1415</v>
      </c>
      <c r="I22" s="116">
        <v>61128</v>
      </c>
      <c r="J22" s="189">
        <v>67202</v>
      </c>
      <c r="K22" s="165">
        <v>2015</v>
      </c>
      <c r="L22" s="116">
        <v>2644</v>
      </c>
      <c r="M22" s="116">
        <v>93193</v>
      </c>
      <c r="N22" s="189">
        <v>101947</v>
      </c>
      <c r="O22" s="116">
        <v>1733</v>
      </c>
      <c r="P22" s="115">
        <v>1407</v>
      </c>
      <c r="Q22" s="115">
        <v>37030</v>
      </c>
      <c r="R22" s="189">
        <v>40655</v>
      </c>
      <c r="S22" s="175">
        <v>7558</v>
      </c>
      <c r="T22" s="186">
        <v>456887</v>
      </c>
      <c r="V22" s="38" t="s">
        <v>40</v>
      </c>
      <c r="W22" s="136">
        <v>2373</v>
      </c>
      <c r="X22" s="137">
        <v>238</v>
      </c>
      <c r="Y22" s="137">
        <v>136</v>
      </c>
      <c r="Z22" s="138">
        <v>40</v>
      </c>
      <c r="AA22" s="178">
        <v>423</v>
      </c>
      <c r="AB22" s="137">
        <v>26</v>
      </c>
      <c r="AC22" s="137">
        <v>12</v>
      </c>
      <c r="AD22" s="138">
        <v>79</v>
      </c>
      <c r="AE22" s="178">
        <v>586</v>
      </c>
      <c r="AF22" s="137">
        <v>13</v>
      </c>
      <c r="AG22" s="137">
        <v>61</v>
      </c>
      <c r="AH22" s="138">
        <v>57</v>
      </c>
      <c r="AI22" s="178">
        <v>458</v>
      </c>
      <c r="AJ22" s="137">
        <v>41</v>
      </c>
      <c r="AK22" s="137">
        <v>29</v>
      </c>
      <c r="AL22" s="184">
        <v>2</v>
      </c>
      <c r="AM22" s="139">
        <v>3840</v>
      </c>
      <c r="AN22" s="140">
        <v>318</v>
      </c>
      <c r="AO22" s="140">
        <v>238</v>
      </c>
      <c r="AP22" s="142">
        <v>178</v>
      </c>
      <c r="AQ22" s="134"/>
      <c r="AR22" s="141">
        <v>1623</v>
      </c>
      <c r="AS22" s="137">
        <v>71</v>
      </c>
      <c r="AT22" s="137">
        <v>79</v>
      </c>
      <c r="AU22" s="138">
        <v>81</v>
      </c>
      <c r="AV22" s="126"/>
    </row>
    <row r="23" spans="2:48" ht="18" customHeight="1">
      <c r="B23" s="122" t="s">
        <v>41</v>
      </c>
      <c r="C23" s="115">
        <v>1557</v>
      </c>
      <c r="D23" s="115">
        <v>2559</v>
      </c>
      <c r="E23" s="115">
        <v>79332</v>
      </c>
      <c r="F23" s="189">
        <v>89441</v>
      </c>
      <c r="G23" s="165">
        <v>352</v>
      </c>
      <c r="H23" s="116">
        <v>738</v>
      </c>
      <c r="I23" s="116">
        <v>48816</v>
      </c>
      <c r="J23" s="189">
        <v>51924</v>
      </c>
      <c r="K23" s="165">
        <v>443</v>
      </c>
      <c r="L23" s="116">
        <v>873</v>
      </c>
      <c r="M23" s="116">
        <v>59245</v>
      </c>
      <c r="N23" s="189">
        <v>62645</v>
      </c>
      <c r="O23" s="116">
        <v>863</v>
      </c>
      <c r="P23" s="115">
        <v>130</v>
      </c>
      <c r="Q23" s="115">
        <v>1079</v>
      </c>
      <c r="R23" s="189">
        <v>2524</v>
      </c>
      <c r="S23" s="175">
        <v>1227</v>
      </c>
      <c r="T23" s="186">
        <v>207761</v>
      </c>
      <c r="V23" s="38" t="s">
        <v>41</v>
      </c>
      <c r="W23" s="136">
        <v>1326</v>
      </c>
      <c r="X23" s="137">
        <v>212</v>
      </c>
      <c r="Y23" s="137">
        <v>107</v>
      </c>
      <c r="Z23" s="138">
        <v>37</v>
      </c>
      <c r="AA23" s="178">
        <v>469</v>
      </c>
      <c r="AB23" s="137">
        <v>70</v>
      </c>
      <c r="AC23" s="137">
        <v>6</v>
      </c>
      <c r="AD23" s="138">
        <v>46</v>
      </c>
      <c r="AE23" s="178">
        <v>534</v>
      </c>
      <c r="AF23" s="137">
        <v>44</v>
      </c>
      <c r="AG23" s="137">
        <v>83</v>
      </c>
      <c r="AH23" s="138">
        <v>50</v>
      </c>
      <c r="AI23" s="178">
        <v>0</v>
      </c>
      <c r="AJ23" s="137">
        <v>0</v>
      </c>
      <c r="AK23" s="137">
        <v>0</v>
      </c>
      <c r="AL23" s="184">
        <v>0</v>
      </c>
      <c r="AM23" s="139">
        <v>2329</v>
      </c>
      <c r="AN23" s="140">
        <v>326</v>
      </c>
      <c r="AO23" s="140">
        <v>196</v>
      </c>
      <c r="AP23" s="142">
        <v>133</v>
      </c>
      <c r="AQ23" s="134"/>
      <c r="AR23" s="141">
        <v>533</v>
      </c>
      <c r="AS23" s="137">
        <v>24</v>
      </c>
      <c r="AT23" s="137">
        <v>29</v>
      </c>
      <c r="AU23" s="138">
        <v>20</v>
      </c>
      <c r="AV23" s="126"/>
    </row>
    <row r="24" spans="2:48" ht="18" customHeight="1">
      <c r="B24" s="122" t="s">
        <v>42</v>
      </c>
      <c r="C24" s="115">
        <v>5902</v>
      </c>
      <c r="D24" s="115">
        <v>1467</v>
      </c>
      <c r="E24" s="115">
        <v>85543</v>
      </c>
      <c r="F24" s="189">
        <v>96923</v>
      </c>
      <c r="G24" s="165">
        <v>990</v>
      </c>
      <c r="H24" s="116">
        <v>300</v>
      </c>
      <c r="I24" s="116">
        <v>37631</v>
      </c>
      <c r="J24" s="189">
        <v>39231</v>
      </c>
      <c r="K24" s="165">
        <v>4396</v>
      </c>
      <c r="L24" s="116">
        <v>503</v>
      </c>
      <c r="M24" s="116">
        <v>56050</v>
      </c>
      <c r="N24" s="189">
        <v>61444</v>
      </c>
      <c r="O24" s="116">
        <v>2435</v>
      </c>
      <c r="P24" s="115">
        <v>219</v>
      </c>
      <c r="Q24" s="115">
        <v>16269</v>
      </c>
      <c r="R24" s="189">
        <v>19172</v>
      </c>
      <c r="S24" s="175">
        <v>3691</v>
      </c>
      <c r="T24" s="186">
        <v>220461</v>
      </c>
      <c r="V24" s="38" t="s">
        <v>42</v>
      </c>
      <c r="W24" s="136">
        <v>753</v>
      </c>
      <c r="X24" s="137">
        <v>120</v>
      </c>
      <c r="Y24" s="137">
        <v>60</v>
      </c>
      <c r="Z24" s="138">
        <v>12</v>
      </c>
      <c r="AA24" s="178">
        <v>208</v>
      </c>
      <c r="AB24" s="137">
        <v>10</v>
      </c>
      <c r="AC24" s="137">
        <v>3</v>
      </c>
      <c r="AD24" s="138">
        <v>31</v>
      </c>
      <c r="AE24" s="178">
        <v>301</v>
      </c>
      <c r="AF24" s="137">
        <v>21</v>
      </c>
      <c r="AG24" s="137">
        <v>73</v>
      </c>
      <c r="AH24" s="138">
        <v>23</v>
      </c>
      <c r="AI24" s="178">
        <v>122</v>
      </c>
      <c r="AJ24" s="137">
        <v>15</v>
      </c>
      <c r="AK24" s="137">
        <v>10</v>
      </c>
      <c r="AL24" s="184">
        <v>1</v>
      </c>
      <c r="AM24" s="139">
        <v>1384</v>
      </c>
      <c r="AN24" s="140">
        <v>166</v>
      </c>
      <c r="AO24" s="140">
        <v>146</v>
      </c>
      <c r="AP24" s="142">
        <v>67</v>
      </c>
      <c r="AQ24" s="134"/>
      <c r="AR24" s="141">
        <v>364</v>
      </c>
      <c r="AS24" s="137">
        <v>19</v>
      </c>
      <c r="AT24" s="137">
        <v>22</v>
      </c>
      <c r="AU24" s="138">
        <v>11</v>
      </c>
      <c r="AV24" s="126"/>
    </row>
    <row r="25" spans="2:48" ht="18" customHeight="1">
      <c r="B25" s="122" t="s">
        <v>43</v>
      </c>
      <c r="C25" s="115">
        <v>2350</v>
      </c>
      <c r="D25" s="115">
        <v>2496</v>
      </c>
      <c r="E25" s="115">
        <v>67783</v>
      </c>
      <c r="F25" s="189">
        <v>76093</v>
      </c>
      <c r="G25" s="165">
        <v>409</v>
      </c>
      <c r="H25" s="116">
        <v>471</v>
      </c>
      <c r="I25" s="116">
        <v>30662</v>
      </c>
      <c r="J25" s="189">
        <v>31935</v>
      </c>
      <c r="K25" s="165">
        <v>977</v>
      </c>
      <c r="L25" s="116">
        <v>768</v>
      </c>
      <c r="M25" s="116">
        <v>49141</v>
      </c>
      <c r="N25" s="189">
        <v>51360</v>
      </c>
      <c r="O25" s="116">
        <v>696</v>
      </c>
      <c r="P25" s="115">
        <v>481</v>
      </c>
      <c r="Q25" s="115">
        <v>2621</v>
      </c>
      <c r="R25" s="189">
        <v>3867</v>
      </c>
      <c r="S25" s="175">
        <v>1862</v>
      </c>
      <c r="T25" s="186">
        <v>165117</v>
      </c>
      <c r="V25" s="38" t="s">
        <v>43</v>
      </c>
      <c r="W25" s="136">
        <v>748</v>
      </c>
      <c r="X25" s="137">
        <v>138</v>
      </c>
      <c r="Y25" s="137">
        <v>81</v>
      </c>
      <c r="Z25" s="138">
        <v>74</v>
      </c>
      <c r="AA25" s="178">
        <v>163</v>
      </c>
      <c r="AB25" s="137">
        <v>19</v>
      </c>
      <c r="AC25" s="137">
        <v>7</v>
      </c>
      <c r="AD25" s="138">
        <v>28</v>
      </c>
      <c r="AE25" s="178">
        <v>263</v>
      </c>
      <c r="AF25" s="137">
        <v>11</v>
      </c>
      <c r="AG25" s="137">
        <v>41</v>
      </c>
      <c r="AH25" s="138">
        <v>46</v>
      </c>
      <c r="AI25" s="178">
        <v>16</v>
      </c>
      <c r="AJ25" s="137">
        <v>3</v>
      </c>
      <c r="AK25" s="137">
        <v>1</v>
      </c>
      <c r="AL25" s="184">
        <v>0</v>
      </c>
      <c r="AM25" s="139">
        <v>1190</v>
      </c>
      <c r="AN25" s="140">
        <v>171</v>
      </c>
      <c r="AO25" s="140">
        <v>130</v>
      </c>
      <c r="AP25" s="142">
        <v>148</v>
      </c>
      <c r="AQ25" s="134"/>
      <c r="AR25" s="141">
        <v>385</v>
      </c>
      <c r="AS25" s="137">
        <v>31</v>
      </c>
      <c r="AT25" s="137">
        <v>36</v>
      </c>
      <c r="AU25" s="138">
        <v>49</v>
      </c>
      <c r="AV25" s="126"/>
    </row>
    <row r="26" spans="2:48" ht="18" customHeight="1">
      <c r="B26" s="122" t="s">
        <v>44</v>
      </c>
      <c r="C26" s="115">
        <v>4210</v>
      </c>
      <c r="D26" s="115">
        <v>1507</v>
      </c>
      <c r="E26" s="115">
        <v>101323</v>
      </c>
      <c r="F26" s="189">
        <v>108868</v>
      </c>
      <c r="G26" s="165">
        <v>1760</v>
      </c>
      <c r="H26" s="116">
        <v>610</v>
      </c>
      <c r="I26" s="116">
        <v>53741</v>
      </c>
      <c r="J26" s="189">
        <v>56575</v>
      </c>
      <c r="K26" s="165">
        <v>1264</v>
      </c>
      <c r="L26" s="116">
        <v>517</v>
      </c>
      <c r="M26" s="116">
        <v>42098</v>
      </c>
      <c r="N26" s="189">
        <v>44075</v>
      </c>
      <c r="O26" s="116">
        <v>499</v>
      </c>
      <c r="P26" s="115">
        <v>156</v>
      </c>
      <c r="Q26" s="115">
        <v>5823</v>
      </c>
      <c r="R26" s="189">
        <v>6531</v>
      </c>
      <c r="S26" s="175">
        <v>1707</v>
      </c>
      <c r="T26" s="186">
        <v>217756</v>
      </c>
      <c r="V26" s="38" t="s">
        <v>44</v>
      </c>
      <c r="W26" s="136">
        <v>1241</v>
      </c>
      <c r="X26" s="137">
        <v>136</v>
      </c>
      <c r="Y26" s="137">
        <v>125</v>
      </c>
      <c r="Z26" s="138">
        <v>14</v>
      </c>
      <c r="AA26" s="178">
        <v>367</v>
      </c>
      <c r="AB26" s="137">
        <v>14</v>
      </c>
      <c r="AC26" s="137">
        <v>7</v>
      </c>
      <c r="AD26" s="138">
        <v>115</v>
      </c>
      <c r="AE26" s="178">
        <v>283</v>
      </c>
      <c r="AF26" s="137">
        <v>6</v>
      </c>
      <c r="AG26" s="137">
        <v>39</v>
      </c>
      <c r="AH26" s="138">
        <v>25</v>
      </c>
      <c r="AI26" s="178">
        <v>54</v>
      </c>
      <c r="AJ26" s="137">
        <v>3</v>
      </c>
      <c r="AK26" s="137">
        <v>4</v>
      </c>
      <c r="AL26" s="184">
        <v>2</v>
      </c>
      <c r="AM26" s="139">
        <v>1945</v>
      </c>
      <c r="AN26" s="140">
        <v>159</v>
      </c>
      <c r="AO26" s="140">
        <v>175</v>
      </c>
      <c r="AP26" s="142">
        <v>156</v>
      </c>
      <c r="AQ26" s="134"/>
      <c r="AR26" s="141">
        <v>526</v>
      </c>
      <c r="AS26" s="137">
        <v>10</v>
      </c>
      <c r="AT26" s="137">
        <v>25</v>
      </c>
      <c r="AU26" s="138">
        <v>3</v>
      </c>
      <c r="AV26" s="126"/>
    </row>
    <row r="27" spans="2:48" ht="18" customHeight="1">
      <c r="B27" s="122" t="s">
        <v>45</v>
      </c>
      <c r="C27" s="115">
        <v>1631</v>
      </c>
      <c r="D27" s="115">
        <v>1448</v>
      </c>
      <c r="E27" s="115">
        <v>51487</v>
      </c>
      <c r="F27" s="189">
        <v>55784</v>
      </c>
      <c r="G27" s="165">
        <v>627</v>
      </c>
      <c r="H27" s="116">
        <v>524</v>
      </c>
      <c r="I27" s="116">
        <v>44024</v>
      </c>
      <c r="J27" s="189">
        <v>46012</v>
      </c>
      <c r="K27" s="165">
        <v>603</v>
      </c>
      <c r="L27" s="116">
        <v>565</v>
      </c>
      <c r="M27" s="116">
        <v>56086</v>
      </c>
      <c r="N27" s="189">
        <v>57524</v>
      </c>
      <c r="O27" s="116">
        <v>345</v>
      </c>
      <c r="P27" s="115">
        <v>195</v>
      </c>
      <c r="Q27" s="115">
        <v>7228</v>
      </c>
      <c r="R27" s="189">
        <v>7978</v>
      </c>
      <c r="S27" s="175">
        <v>306</v>
      </c>
      <c r="T27" s="186">
        <v>167604</v>
      </c>
      <c r="V27" s="38" t="s">
        <v>45</v>
      </c>
      <c r="W27" s="136">
        <v>882</v>
      </c>
      <c r="X27" s="137">
        <v>88</v>
      </c>
      <c r="Y27" s="137">
        <v>56</v>
      </c>
      <c r="Z27" s="138">
        <v>5</v>
      </c>
      <c r="AA27" s="178">
        <v>374</v>
      </c>
      <c r="AB27" s="137">
        <v>11</v>
      </c>
      <c r="AC27" s="137">
        <v>3</v>
      </c>
      <c r="AD27" s="138">
        <v>50</v>
      </c>
      <c r="AE27" s="178">
        <v>388</v>
      </c>
      <c r="AF27" s="137">
        <v>7</v>
      </c>
      <c r="AG27" s="137">
        <v>27</v>
      </c>
      <c r="AH27" s="138">
        <v>12</v>
      </c>
      <c r="AI27" s="178">
        <v>175</v>
      </c>
      <c r="AJ27" s="137">
        <v>8</v>
      </c>
      <c r="AK27" s="137">
        <v>9</v>
      </c>
      <c r="AL27" s="184">
        <v>2</v>
      </c>
      <c r="AM27" s="139">
        <v>1819</v>
      </c>
      <c r="AN27" s="140">
        <v>114</v>
      </c>
      <c r="AO27" s="140">
        <v>95</v>
      </c>
      <c r="AP27" s="142">
        <v>69</v>
      </c>
      <c r="AQ27" s="134"/>
      <c r="AR27" s="141">
        <v>343</v>
      </c>
      <c r="AS27" s="137">
        <v>14</v>
      </c>
      <c r="AT27" s="137">
        <v>15</v>
      </c>
      <c r="AU27" s="138">
        <v>8</v>
      </c>
      <c r="AV27" s="126"/>
    </row>
    <row r="28" spans="2:48" ht="18" customHeight="1">
      <c r="B28" s="122" t="s">
        <v>46</v>
      </c>
      <c r="C28" s="115">
        <v>15338</v>
      </c>
      <c r="D28" s="115">
        <v>5158</v>
      </c>
      <c r="E28" s="115">
        <v>138771</v>
      </c>
      <c r="F28" s="189">
        <v>161994</v>
      </c>
      <c r="G28" s="165">
        <v>8133</v>
      </c>
      <c r="H28" s="116">
        <v>2238</v>
      </c>
      <c r="I28" s="116">
        <v>161482</v>
      </c>
      <c r="J28" s="189">
        <v>172871</v>
      </c>
      <c r="K28" s="165">
        <v>13816</v>
      </c>
      <c r="L28" s="116">
        <v>4380</v>
      </c>
      <c r="M28" s="116">
        <v>215739</v>
      </c>
      <c r="N28" s="189">
        <v>234957</v>
      </c>
      <c r="O28" s="116">
        <v>1261</v>
      </c>
      <c r="P28" s="115">
        <v>737</v>
      </c>
      <c r="Q28" s="115">
        <v>7630</v>
      </c>
      <c r="R28" s="189">
        <v>9918</v>
      </c>
      <c r="S28" s="175">
        <v>2613</v>
      </c>
      <c r="T28" s="186">
        <v>582353</v>
      </c>
      <c r="V28" s="38" t="s">
        <v>46</v>
      </c>
      <c r="W28" s="136">
        <v>1686</v>
      </c>
      <c r="X28" s="137">
        <v>133</v>
      </c>
      <c r="Y28" s="137">
        <v>93</v>
      </c>
      <c r="Z28" s="138">
        <v>31</v>
      </c>
      <c r="AA28" s="178">
        <v>787</v>
      </c>
      <c r="AB28" s="137">
        <v>25</v>
      </c>
      <c r="AC28" s="137">
        <v>13</v>
      </c>
      <c r="AD28" s="138">
        <v>121</v>
      </c>
      <c r="AE28" s="178">
        <v>1002</v>
      </c>
      <c r="AF28" s="137">
        <v>39</v>
      </c>
      <c r="AG28" s="137">
        <v>63</v>
      </c>
      <c r="AH28" s="138">
        <v>137</v>
      </c>
      <c r="AI28" s="178">
        <v>203</v>
      </c>
      <c r="AJ28" s="137">
        <v>16</v>
      </c>
      <c r="AK28" s="137">
        <v>23</v>
      </c>
      <c r="AL28" s="184">
        <v>4</v>
      </c>
      <c r="AM28" s="139">
        <v>3678</v>
      </c>
      <c r="AN28" s="140">
        <v>213</v>
      </c>
      <c r="AO28" s="140">
        <v>192</v>
      </c>
      <c r="AP28" s="142">
        <v>293</v>
      </c>
      <c r="AQ28" s="134"/>
      <c r="AR28" s="141">
        <v>876</v>
      </c>
      <c r="AS28" s="137">
        <v>32</v>
      </c>
      <c r="AT28" s="137">
        <v>33</v>
      </c>
      <c r="AU28" s="138">
        <v>59</v>
      </c>
      <c r="AV28" s="126"/>
    </row>
    <row r="29" spans="2:48" ht="18" customHeight="1">
      <c r="B29" s="122" t="s">
        <v>47</v>
      </c>
      <c r="C29" s="115">
        <v>8390</v>
      </c>
      <c r="D29" s="115">
        <v>2474</v>
      </c>
      <c r="E29" s="115">
        <v>51531</v>
      </c>
      <c r="F29" s="189">
        <v>64494</v>
      </c>
      <c r="G29" s="165">
        <v>2445</v>
      </c>
      <c r="H29" s="116">
        <v>919</v>
      </c>
      <c r="I29" s="116">
        <v>70213</v>
      </c>
      <c r="J29" s="189">
        <v>73917</v>
      </c>
      <c r="K29" s="165">
        <v>2669</v>
      </c>
      <c r="L29" s="116">
        <v>926</v>
      </c>
      <c r="M29" s="116">
        <v>94965</v>
      </c>
      <c r="N29" s="189">
        <v>98769</v>
      </c>
      <c r="O29" s="116">
        <v>2960</v>
      </c>
      <c r="P29" s="115">
        <v>1156</v>
      </c>
      <c r="Q29" s="115">
        <v>45301</v>
      </c>
      <c r="R29" s="189">
        <v>49469</v>
      </c>
      <c r="S29" s="175">
        <v>6991</v>
      </c>
      <c r="T29" s="186">
        <v>293640</v>
      </c>
      <c r="V29" s="38" t="s">
        <v>47</v>
      </c>
      <c r="W29" s="136">
        <v>963</v>
      </c>
      <c r="X29" s="137">
        <v>134</v>
      </c>
      <c r="Y29" s="137">
        <v>39</v>
      </c>
      <c r="Z29" s="138">
        <v>22</v>
      </c>
      <c r="AA29" s="178">
        <v>410</v>
      </c>
      <c r="AB29" s="137">
        <v>38</v>
      </c>
      <c r="AC29" s="137">
        <v>2</v>
      </c>
      <c r="AD29" s="138">
        <v>26</v>
      </c>
      <c r="AE29" s="178">
        <v>406</v>
      </c>
      <c r="AF29" s="137">
        <v>45</v>
      </c>
      <c r="AG29" s="137">
        <v>34</v>
      </c>
      <c r="AH29" s="138">
        <v>16</v>
      </c>
      <c r="AI29" s="178">
        <v>500</v>
      </c>
      <c r="AJ29" s="137">
        <v>62</v>
      </c>
      <c r="AK29" s="137">
        <v>33</v>
      </c>
      <c r="AL29" s="184">
        <v>6</v>
      </c>
      <c r="AM29" s="139">
        <v>2279</v>
      </c>
      <c r="AN29" s="140">
        <v>279</v>
      </c>
      <c r="AO29" s="140">
        <v>108</v>
      </c>
      <c r="AP29" s="142">
        <v>70</v>
      </c>
      <c r="AQ29" s="134"/>
      <c r="AR29" s="141">
        <v>661</v>
      </c>
      <c r="AS29" s="137">
        <v>68</v>
      </c>
      <c r="AT29" s="137">
        <v>17</v>
      </c>
      <c r="AU29" s="138">
        <v>7</v>
      </c>
      <c r="AV29" s="126"/>
    </row>
    <row r="30" spans="2:48" ht="18" customHeight="1">
      <c r="B30" s="122" t="s">
        <v>48</v>
      </c>
      <c r="C30" s="115">
        <v>2376</v>
      </c>
      <c r="D30" s="115">
        <v>2572</v>
      </c>
      <c r="E30" s="115">
        <v>66927</v>
      </c>
      <c r="F30" s="189">
        <v>72434</v>
      </c>
      <c r="G30" s="165">
        <v>876</v>
      </c>
      <c r="H30" s="116">
        <v>661</v>
      </c>
      <c r="I30" s="116">
        <v>39834</v>
      </c>
      <c r="J30" s="189">
        <v>41498</v>
      </c>
      <c r="K30" s="165">
        <v>783</v>
      </c>
      <c r="L30" s="116">
        <v>663</v>
      </c>
      <c r="M30" s="116">
        <v>46961</v>
      </c>
      <c r="N30" s="189">
        <v>48560</v>
      </c>
      <c r="O30" s="116">
        <v>1378</v>
      </c>
      <c r="P30" s="115">
        <v>487</v>
      </c>
      <c r="Q30" s="115">
        <v>15746</v>
      </c>
      <c r="R30" s="189">
        <v>17657</v>
      </c>
      <c r="S30" s="175">
        <v>489</v>
      </c>
      <c r="T30" s="186">
        <v>180638</v>
      </c>
      <c r="V30" s="38" t="s">
        <v>48</v>
      </c>
      <c r="W30" s="136">
        <v>1504</v>
      </c>
      <c r="X30" s="137">
        <v>159</v>
      </c>
      <c r="Y30" s="137">
        <v>171</v>
      </c>
      <c r="Z30" s="138">
        <v>85</v>
      </c>
      <c r="AA30" s="178">
        <v>487</v>
      </c>
      <c r="AB30" s="137">
        <v>21</v>
      </c>
      <c r="AC30" s="137">
        <v>19</v>
      </c>
      <c r="AD30" s="138">
        <v>42</v>
      </c>
      <c r="AE30" s="178">
        <v>415</v>
      </c>
      <c r="AF30" s="137">
        <v>35</v>
      </c>
      <c r="AG30" s="137">
        <v>65</v>
      </c>
      <c r="AH30" s="138">
        <v>19</v>
      </c>
      <c r="AI30" s="178">
        <v>197</v>
      </c>
      <c r="AJ30" s="137">
        <v>11</v>
      </c>
      <c r="AK30" s="137">
        <v>49</v>
      </c>
      <c r="AL30" s="184">
        <v>1</v>
      </c>
      <c r="AM30" s="139">
        <v>2603</v>
      </c>
      <c r="AN30" s="140">
        <v>226</v>
      </c>
      <c r="AO30" s="140">
        <v>304</v>
      </c>
      <c r="AP30" s="142">
        <v>147</v>
      </c>
      <c r="AQ30" s="134"/>
      <c r="AR30" s="141">
        <v>770</v>
      </c>
      <c r="AS30" s="137">
        <v>57</v>
      </c>
      <c r="AT30" s="137">
        <v>73</v>
      </c>
      <c r="AU30" s="138">
        <v>42</v>
      </c>
      <c r="AV30" s="126"/>
    </row>
    <row r="31" spans="2:48" ht="18" customHeight="1">
      <c r="B31" s="122" t="s">
        <v>49</v>
      </c>
      <c r="C31" s="115">
        <v>3988</v>
      </c>
      <c r="D31" s="115">
        <v>5934</v>
      </c>
      <c r="E31" s="115">
        <v>183506</v>
      </c>
      <c r="F31" s="189">
        <v>213038</v>
      </c>
      <c r="G31" s="165">
        <v>1138</v>
      </c>
      <c r="H31" s="116">
        <v>1672</v>
      </c>
      <c r="I31" s="116">
        <v>108553</v>
      </c>
      <c r="J31" s="189">
        <v>113850</v>
      </c>
      <c r="K31" s="165">
        <v>3694</v>
      </c>
      <c r="L31" s="116">
        <v>2958</v>
      </c>
      <c r="M31" s="116">
        <v>132036</v>
      </c>
      <c r="N31" s="189">
        <v>141587</v>
      </c>
      <c r="O31" s="116">
        <v>201</v>
      </c>
      <c r="P31" s="115">
        <v>113</v>
      </c>
      <c r="Q31" s="115">
        <v>359</v>
      </c>
      <c r="R31" s="189">
        <v>673</v>
      </c>
      <c r="S31" s="175">
        <v>230</v>
      </c>
      <c r="T31" s="186">
        <v>469378</v>
      </c>
      <c r="V31" s="38" t="s">
        <v>49</v>
      </c>
      <c r="W31" s="136">
        <v>2441</v>
      </c>
      <c r="X31" s="137">
        <v>229</v>
      </c>
      <c r="Y31" s="137">
        <v>160</v>
      </c>
      <c r="Z31" s="138">
        <v>73</v>
      </c>
      <c r="AA31" s="178">
        <v>698</v>
      </c>
      <c r="AB31" s="137">
        <v>28</v>
      </c>
      <c r="AC31" s="137">
        <v>9</v>
      </c>
      <c r="AD31" s="138">
        <v>77</v>
      </c>
      <c r="AE31" s="178">
        <v>798</v>
      </c>
      <c r="AF31" s="137">
        <v>22</v>
      </c>
      <c r="AG31" s="137">
        <v>72</v>
      </c>
      <c r="AH31" s="138">
        <v>38</v>
      </c>
      <c r="AI31" s="178">
        <v>0</v>
      </c>
      <c r="AJ31" s="137">
        <v>0</v>
      </c>
      <c r="AK31" s="137">
        <v>0</v>
      </c>
      <c r="AL31" s="184">
        <v>0</v>
      </c>
      <c r="AM31" s="139">
        <v>3937</v>
      </c>
      <c r="AN31" s="140">
        <v>279</v>
      </c>
      <c r="AO31" s="140">
        <v>241</v>
      </c>
      <c r="AP31" s="142">
        <v>188</v>
      </c>
      <c r="AQ31" s="134"/>
      <c r="AR31" s="141">
        <v>1075</v>
      </c>
      <c r="AS31" s="137">
        <v>42</v>
      </c>
      <c r="AT31" s="137">
        <v>41</v>
      </c>
      <c r="AU31" s="138">
        <v>52</v>
      </c>
      <c r="AV31" s="126"/>
    </row>
    <row r="32" spans="2:48" ht="18" customHeight="1">
      <c r="B32" s="122" t="s">
        <v>50</v>
      </c>
      <c r="C32" s="115">
        <v>3813</v>
      </c>
      <c r="D32" s="115">
        <v>4659</v>
      </c>
      <c r="E32" s="115">
        <v>124310</v>
      </c>
      <c r="F32" s="189">
        <v>134741</v>
      </c>
      <c r="G32" s="165">
        <v>2530</v>
      </c>
      <c r="H32" s="116">
        <v>1358</v>
      </c>
      <c r="I32" s="116">
        <v>123874</v>
      </c>
      <c r="J32" s="189">
        <v>128388</v>
      </c>
      <c r="K32" s="165">
        <v>2158</v>
      </c>
      <c r="L32" s="116">
        <v>1882</v>
      </c>
      <c r="M32" s="116">
        <v>138044</v>
      </c>
      <c r="N32" s="189">
        <v>142459</v>
      </c>
      <c r="O32" s="116">
        <v>1090</v>
      </c>
      <c r="P32" s="115">
        <v>575</v>
      </c>
      <c r="Q32" s="115">
        <v>15983</v>
      </c>
      <c r="R32" s="189">
        <v>17770</v>
      </c>
      <c r="S32" s="175">
        <v>572</v>
      </c>
      <c r="T32" s="186">
        <v>423930</v>
      </c>
      <c r="V32" s="38" t="s">
        <v>50</v>
      </c>
      <c r="W32" s="136">
        <v>2426</v>
      </c>
      <c r="X32" s="137">
        <v>357</v>
      </c>
      <c r="Y32" s="137">
        <v>150</v>
      </c>
      <c r="Z32" s="138">
        <v>65</v>
      </c>
      <c r="AA32" s="178">
        <v>865</v>
      </c>
      <c r="AB32" s="137">
        <v>59</v>
      </c>
      <c r="AC32" s="137">
        <v>25</v>
      </c>
      <c r="AD32" s="138">
        <v>84</v>
      </c>
      <c r="AE32" s="178">
        <v>1151</v>
      </c>
      <c r="AF32" s="137">
        <v>79</v>
      </c>
      <c r="AG32" s="137">
        <v>162</v>
      </c>
      <c r="AH32" s="138">
        <v>54</v>
      </c>
      <c r="AI32" s="178">
        <v>185</v>
      </c>
      <c r="AJ32" s="137">
        <v>19</v>
      </c>
      <c r="AK32" s="137">
        <v>14</v>
      </c>
      <c r="AL32" s="184">
        <v>4</v>
      </c>
      <c r="AM32" s="139">
        <v>4627</v>
      </c>
      <c r="AN32" s="140">
        <v>514</v>
      </c>
      <c r="AO32" s="140">
        <v>351</v>
      </c>
      <c r="AP32" s="142">
        <v>207</v>
      </c>
      <c r="AQ32" s="134"/>
      <c r="AR32" s="141">
        <v>1488</v>
      </c>
      <c r="AS32" s="137">
        <v>97</v>
      </c>
      <c r="AT32" s="137">
        <v>85</v>
      </c>
      <c r="AU32" s="138">
        <v>38</v>
      </c>
      <c r="AV32" s="126"/>
    </row>
    <row r="33" spans="2:48" ht="18" customHeight="1">
      <c r="B33" s="122" t="s">
        <v>51</v>
      </c>
      <c r="C33" s="115">
        <v>5015</v>
      </c>
      <c r="D33" s="115">
        <v>4793</v>
      </c>
      <c r="E33" s="115">
        <v>289389</v>
      </c>
      <c r="F33" s="189">
        <v>303487</v>
      </c>
      <c r="G33" s="165">
        <v>2475</v>
      </c>
      <c r="H33" s="116">
        <v>2374</v>
      </c>
      <c r="I33" s="116">
        <v>320363</v>
      </c>
      <c r="J33" s="189">
        <v>326808</v>
      </c>
      <c r="K33" s="165">
        <v>1655</v>
      </c>
      <c r="L33" s="116">
        <v>2005</v>
      </c>
      <c r="M33" s="116">
        <v>239761</v>
      </c>
      <c r="N33" s="189">
        <v>245410</v>
      </c>
      <c r="O33" s="116">
        <v>1208</v>
      </c>
      <c r="P33" s="115">
        <v>812</v>
      </c>
      <c r="Q33" s="115">
        <v>42836</v>
      </c>
      <c r="R33" s="189">
        <v>44951</v>
      </c>
      <c r="S33" s="175">
        <v>1313</v>
      </c>
      <c r="T33" s="186">
        <v>921969</v>
      </c>
      <c r="V33" s="38" t="s">
        <v>51</v>
      </c>
      <c r="W33" s="136">
        <v>1948</v>
      </c>
      <c r="X33" s="137">
        <v>184</v>
      </c>
      <c r="Y33" s="137">
        <v>200</v>
      </c>
      <c r="Z33" s="138">
        <v>26</v>
      </c>
      <c r="AA33" s="178">
        <v>969</v>
      </c>
      <c r="AB33" s="137">
        <v>23</v>
      </c>
      <c r="AC33" s="137">
        <v>7</v>
      </c>
      <c r="AD33" s="138">
        <v>226</v>
      </c>
      <c r="AE33" s="178">
        <v>731</v>
      </c>
      <c r="AF33" s="137">
        <v>31</v>
      </c>
      <c r="AG33" s="137">
        <v>91</v>
      </c>
      <c r="AH33" s="138">
        <v>31</v>
      </c>
      <c r="AI33" s="178">
        <v>315</v>
      </c>
      <c r="AJ33" s="137">
        <v>11</v>
      </c>
      <c r="AK33" s="137">
        <v>35</v>
      </c>
      <c r="AL33" s="184">
        <v>0</v>
      </c>
      <c r="AM33" s="139">
        <v>3963</v>
      </c>
      <c r="AN33" s="140">
        <v>249</v>
      </c>
      <c r="AO33" s="140">
        <v>333</v>
      </c>
      <c r="AP33" s="142">
        <v>283</v>
      </c>
      <c r="AQ33" s="134"/>
      <c r="AR33" s="141">
        <v>769</v>
      </c>
      <c r="AS33" s="137">
        <v>4</v>
      </c>
      <c r="AT33" s="137">
        <v>25</v>
      </c>
      <c r="AU33" s="138">
        <v>17</v>
      </c>
      <c r="AV33" s="126"/>
    </row>
    <row r="34" spans="2:48" ht="18" customHeight="1">
      <c r="B34" s="122" t="s">
        <v>52</v>
      </c>
      <c r="C34" s="115">
        <v>6130</v>
      </c>
      <c r="D34" s="115">
        <v>2517</v>
      </c>
      <c r="E34" s="115">
        <v>318493</v>
      </c>
      <c r="F34" s="189">
        <v>332616</v>
      </c>
      <c r="G34" s="165">
        <v>1803</v>
      </c>
      <c r="H34" s="116">
        <v>705</v>
      </c>
      <c r="I34" s="116">
        <v>211754</v>
      </c>
      <c r="J34" s="189">
        <v>214871</v>
      </c>
      <c r="K34" s="165">
        <v>1520</v>
      </c>
      <c r="L34" s="116">
        <v>771</v>
      </c>
      <c r="M34" s="116">
        <v>211510</v>
      </c>
      <c r="N34" s="189">
        <v>214900</v>
      </c>
      <c r="O34" s="116">
        <v>2807</v>
      </c>
      <c r="P34" s="115">
        <v>481</v>
      </c>
      <c r="Q34" s="115">
        <v>88101</v>
      </c>
      <c r="R34" s="189">
        <v>91709</v>
      </c>
      <c r="S34" s="175">
        <v>501</v>
      </c>
      <c r="T34" s="186">
        <v>854597</v>
      </c>
      <c r="V34" s="38" t="s">
        <v>52</v>
      </c>
      <c r="W34" s="136">
        <v>1262</v>
      </c>
      <c r="X34" s="137">
        <v>4</v>
      </c>
      <c r="Y34" s="137">
        <v>2</v>
      </c>
      <c r="Z34" s="138">
        <v>0</v>
      </c>
      <c r="AA34" s="178">
        <v>393</v>
      </c>
      <c r="AB34" s="137">
        <v>1</v>
      </c>
      <c r="AC34" s="137">
        <v>0</v>
      </c>
      <c r="AD34" s="138">
        <v>1</v>
      </c>
      <c r="AE34" s="178">
        <v>377</v>
      </c>
      <c r="AF34" s="137">
        <v>0</v>
      </c>
      <c r="AG34" s="137">
        <v>4</v>
      </c>
      <c r="AH34" s="138">
        <v>0</v>
      </c>
      <c r="AI34" s="178">
        <v>238</v>
      </c>
      <c r="AJ34" s="137">
        <v>1</v>
      </c>
      <c r="AK34" s="137">
        <v>0</v>
      </c>
      <c r="AL34" s="184">
        <v>0</v>
      </c>
      <c r="AM34" s="139">
        <v>2270</v>
      </c>
      <c r="AN34" s="140">
        <v>6</v>
      </c>
      <c r="AO34" s="140">
        <v>6</v>
      </c>
      <c r="AP34" s="142">
        <v>1</v>
      </c>
      <c r="AQ34" s="134"/>
      <c r="AR34" s="141">
        <v>830</v>
      </c>
      <c r="AS34" s="137">
        <v>1</v>
      </c>
      <c r="AT34" s="137">
        <v>2</v>
      </c>
      <c r="AU34" s="138">
        <v>0</v>
      </c>
      <c r="AV34" s="126"/>
    </row>
    <row r="35" spans="2:48" s="3" customFormat="1" ht="18" customHeight="1">
      <c r="B35" s="122" t="s">
        <v>53</v>
      </c>
      <c r="C35" s="115">
        <v>15200</v>
      </c>
      <c r="D35" s="115">
        <v>9317</v>
      </c>
      <c r="E35" s="115">
        <v>204527</v>
      </c>
      <c r="F35" s="189">
        <v>241195</v>
      </c>
      <c r="G35" s="165">
        <v>6147</v>
      </c>
      <c r="H35" s="116">
        <v>2133</v>
      </c>
      <c r="I35" s="116">
        <v>135698</v>
      </c>
      <c r="J35" s="189">
        <v>147655</v>
      </c>
      <c r="K35" s="165">
        <v>7430</v>
      </c>
      <c r="L35" s="116">
        <v>4122</v>
      </c>
      <c r="M35" s="116">
        <v>205594</v>
      </c>
      <c r="N35" s="189">
        <v>221189</v>
      </c>
      <c r="O35" s="116">
        <v>4895</v>
      </c>
      <c r="P35" s="115">
        <v>738</v>
      </c>
      <c r="Q35" s="115">
        <v>1974</v>
      </c>
      <c r="R35" s="189">
        <v>8660</v>
      </c>
      <c r="S35" s="175">
        <v>9628</v>
      </c>
      <c r="T35" s="186">
        <v>628327</v>
      </c>
      <c r="U35" s="206"/>
      <c r="V35" s="38" t="s">
        <v>53</v>
      </c>
      <c r="W35" s="136">
        <v>3714</v>
      </c>
      <c r="X35" s="137">
        <v>452</v>
      </c>
      <c r="Y35" s="137">
        <v>174</v>
      </c>
      <c r="Z35" s="138">
        <v>97</v>
      </c>
      <c r="AA35" s="178">
        <v>1266</v>
      </c>
      <c r="AB35" s="137">
        <v>49</v>
      </c>
      <c r="AC35" s="137">
        <v>13</v>
      </c>
      <c r="AD35" s="138">
        <v>227</v>
      </c>
      <c r="AE35" s="178">
        <v>1924</v>
      </c>
      <c r="AF35" s="137">
        <v>67</v>
      </c>
      <c r="AG35" s="137">
        <v>154</v>
      </c>
      <c r="AH35" s="138">
        <v>110</v>
      </c>
      <c r="AI35" s="178">
        <v>127</v>
      </c>
      <c r="AJ35" s="137">
        <v>0</v>
      </c>
      <c r="AK35" s="137">
        <v>0</v>
      </c>
      <c r="AL35" s="184">
        <v>1</v>
      </c>
      <c r="AM35" s="139">
        <v>7031</v>
      </c>
      <c r="AN35" s="140">
        <v>568</v>
      </c>
      <c r="AO35" s="140">
        <v>341</v>
      </c>
      <c r="AP35" s="142">
        <v>435</v>
      </c>
      <c r="AQ35" s="134"/>
      <c r="AR35" s="141">
        <v>3565</v>
      </c>
      <c r="AS35" s="137">
        <v>189</v>
      </c>
      <c r="AT35" s="137">
        <v>143</v>
      </c>
      <c r="AU35" s="138">
        <v>160</v>
      </c>
      <c r="AV35" s="126"/>
    </row>
    <row r="36" spans="2:48" ht="18" customHeight="1">
      <c r="B36" s="122" t="s">
        <v>54</v>
      </c>
      <c r="C36" s="115">
        <v>25603</v>
      </c>
      <c r="D36" s="115">
        <v>3008</v>
      </c>
      <c r="E36" s="115">
        <v>125202</v>
      </c>
      <c r="F36" s="189">
        <v>157289</v>
      </c>
      <c r="G36" s="165">
        <v>7936</v>
      </c>
      <c r="H36" s="116">
        <v>459</v>
      </c>
      <c r="I36" s="116">
        <v>57048</v>
      </c>
      <c r="J36" s="189">
        <v>66003</v>
      </c>
      <c r="K36" s="165">
        <v>11045</v>
      </c>
      <c r="L36" s="116">
        <v>685</v>
      </c>
      <c r="M36" s="116">
        <v>74653</v>
      </c>
      <c r="N36" s="189">
        <v>86963</v>
      </c>
      <c r="O36" s="116">
        <v>1681</v>
      </c>
      <c r="P36" s="115">
        <v>509</v>
      </c>
      <c r="Q36" s="115">
        <v>6673</v>
      </c>
      <c r="R36" s="189">
        <v>9650</v>
      </c>
      <c r="S36" s="175">
        <v>72548</v>
      </c>
      <c r="T36" s="186">
        <v>392453</v>
      </c>
      <c r="V36" s="38" t="s">
        <v>54</v>
      </c>
      <c r="W36" s="136">
        <v>2088</v>
      </c>
      <c r="X36" s="137">
        <v>1</v>
      </c>
      <c r="Y36" s="137">
        <v>1</v>
      </c>
      <c r="Z36" s="138">
        <v>3</v>
      </c>
      <c r="AA36" s="178">
        <v>439</v>
      </c>
      <c r="AB36" s="137">
        <v>0</v>
      </c>
      <c r="AC36" s="137">
        <v>0</v>
      </c>
      <c r="AD36" s="138">
        <v>3</v>
      </c>
      <c r="AE36" s="178">
        <v>483</v>
      </c>
      <c r="AF36" s="137">
        <v>0</v>
      </c>
      <c r="AG36" s="137">
        <v>1</v>
      </c>
      <c r="AH36" s="138">
        <v>1</v>
      </c>
      <c r="AI36" s="178">
        <v>119</v>
      </c>
      <c r="AJ36" s="137">
        <v>0</v>
      </c>
      <c r="AK36" s="137">
        <v>0</v>
      </c>
      <c r="AL36" s="184">
        <v>0</v>
      </c>
      <c r="AM36" s="139">
        <v>3129</v>
      </c>
      <c r="AN36" s="140">
        <v>1</v>
      </c>
      <c r="AO36" s="140">
        <v>2</v>
      </c>
      <c r="AP36" s="142">
        <v>7</v>
      </c>
      <c r="AQ36" s="134"/>
      <c r="AR36" s="141">
        <v>1366</v>
      </c>
      <c r="AS36" s="137">
        <v>0</v>
      </c>
      <c r="AT36" s="137">
        <v>0</v>
      </c>
      <c r="AU36" s="138">
        <v>0</v>
      </c>
      <c r="AV36" s="126"/>
    </row>
    <row r="37" spans="2:48" ht="18" customHeight="1">
      <c r="B37" s="122" t="s">
        <v>55</v>
      </c>
      <c r="C37" s="115">
        <v>2333</v>
      </c>
      <c r="D37" s="115">
        <v>2497</v>
      </c>
      <c r="E37" s="115">
        <v>37710</v>
      </c>
      <c r="F37" s="189">
        <v>43217</v>
      </c>
      <c r="G37" s="165">
        <v>474</v>
      </c>
      <c r="H37" s="116">
        <v>598</v>
      </c>
      <c r="I37" s="116">
        <v>17666</v>
      </c>
      <c r="J37" s="189">
        <v>18904</v>
      </c>
      <c r="K37" s="165">
        <v>691</v>
      </c>
      <c r="L37" s="116">
        <v>885</v>
      </c>
      <c r="M37" s="116">
        <v>28326</v>
      </c>
      <c r="N37" s="189">
        <v>30287</v>
      </c>
      <c r="O37" s="116">
        <v>642</v>
      </c>
      <c r="P37" s="115">
        <v>270</v>
      </c>
      <c r="Q37" s="115">
        <v>5917</v>
      </c>
      <c r="R37" s="189">
        <v>6903</v>
      </c>
      <c r="S37" s="175">
        <v>195</v>
      </c>
      <c r="T37" s="186">
        <v>99506</v>
      </c>
      <c r="V37" s="38" t="s">
        <v>55</v>
      </c>
      <c r="W37" s="136">
        <v>763</v>
      </c>
      <c r="X37" s="137">
        <v>76</v>
      </c>
      <c r="Y37" s="137">
        <v>34</v>
      </c>
      <c r="Z37" s="138">
        <v>10</v>
      </c>
      <c r="AA37" s="178">
        <v>178</v>
      </c>
      <c r="AB37" s="137">
        <v>5</v>
      </c>
      <c r="AC37" s="137">
        <v>0</v>
      </c>
      <c r="AD37" s="138">
        <v>24</v>
      </c>
      <c r="AE37" s="178">
        <v>246</v>
      </c>
      <c r="AF37" s="137">
        <v>5</v>
      </c>
      <c r="AG37" s="137">
        <v>11</v>
      </c>
      <c r="AH37" s="138">
        <v>22</v>
      </c>
      <c r="AI37" s="178">
        <v>75</v>
      </c>
      <c r="AJ37" s="137">
        <v>4</v>
      </c>
      <c r="AK37" s="137">
        <v>8</v>
      </c>
      <c r="AL37" s="184">
        <v>0</v>
      </c>
      <c r="AM37" s="139">
        <v>1262</v>
      </c>
      <c r="AN37" s="140">
        <v>90</v>
      </c>
      <c r="AO37" s="140">
        <v>53</v>
      </c>
      <c r="AP37" s="142">
        <v>56</v>
      </c>
      <c r="AQ37" s="134"/>
      <c r="AR37" s="141">
        <v>557</v>
      </c>
      <c r="AS37" s="137">
        <v>26</v>
      </c>
      <c r="AT37" s="137">
        <v>15</v>
      </c>
      <c r="AU37" s="138">
        <v>27</v>
      </c>
      <c r="AV37" s="126"/>
    </row>
    <row r="38" spans="2:48" ht="18" customHeight="1">
      <c r="B38" s="122" t="s">
        <v>56</v>
      </c>
      <c r="C38" s="115">
        <v>632</v>
      </c>
      <c r="D38" s="115">
        <v>1919</v>
      </c>
      <c r="E38" s="115">
        <v>86630</v>
      </c>
      <c r="F38" s="189">
        <v>93268</v>
      </c>
      <c r="G38" s="165">
        <v>112</v>
      </c>
      <c r="H38" s="116">
        <v>367</v>
      </c>
      <c r="I38" s="116">
        <v>42340</v>
      </c>
      <c r="J38" s="189">
        <v>43752</v>
      </c>
      <c r="K38" s="165">
        <v>177</v>
      </c>
      <c r="L38" s="116">
        <v>552</v>
      </c>
      <c r="M38" s="116">
        <v>74711</v>
      </c>
      <c r="N38" s="189">
        <v>76612</v>
      </c>
      <c r="O38" s="116">
        <v>89</v>
      </c>
      <c r="P38" s="115">
        <v>113</v>
      </c>
      <c r="Q38" s="115">
        <v>10002</v>
      </c>
      <c r="R38" s="189">
        <v>10263</v>
      </c>
      <c r="S38" s="175">
        <v>454</v>
      </c>
      <c r="T38" s="186">
        <v>224349</v>
      </c>
      <c r="V38" s="38" t="s">
        <v>56</v>
      </c>
      <c r="W38" s="136">
        <v>1216</v>
      </c>
      <c r="X38" s="137">
        <v>209</v>
      </c>
      <c r="Y38" s="137">
        <v>118</v>
      </c>
      <c r="Z38" s="138">
        <v>37</v>
      </c>
      <c r="AA38" s="178">
        <v>341</v>
      </c>
      <c r="AB38" s="137">
        <v>17</v>
      </c>
      <c r="AC38" s="137">
        <v>4</v>
      </c>
      <c r="AD38" s="138">
        <v>48</v>
      </c>
      <c r="AE38" s="178">
        <v>459</v>
      </c>
      <c r="AF38" s="137">
        <v>19</v>
      </c>
      <c r="AG38" s="137">
        <v>70</v>
      </c>
      <c r="AH38" s="138">
        <v>36</v>
      </c>
      <c r="AI38" s="178">
        <v>68</v>
      </c>
      <c r="AJ38" s="137">
        <v>4</v>
      </c>
      <c r="AK38" s="137">
        <v>4</v>
      </c>
      <c r="AL38" s="184">
        <v>2</v>
      </c>
      <c r="AM38" s="139">
        <v>2084</v>
      </c>
      <c r="AN38" s="140">
        <v>249</v>
      </c>
      <c r="AO38" s="140">
        <v>196</v>
      </c>
      <c r="AP38" s="142">
        <v>123</v>
      </c>
      <c r="AQ38" s="134"/>
      <c r="AR38" s="141">
        <v>688</v>
      </c>
      <c r="AS38" s="137">
        <v>63</v>
      </c>
      <c r="AT38" s="137">
        <v>34</v>
      </c>
      <c r="AU38" s="138">
        <v>19</v>
      </c>
      <c r="AV38" s="126"/>
    </row>
    <row r="39" spans="2:48" ht="18" customHeight="1">
      <c r="B39" s="122" t="s">
        <v>57</v>
      </c>
      <c r="C39" s="115">
        <v>598</v>
      </c>
      <c r="D39" s="115">
        <v>1258</v>
      </c>
      <c r="E39" s="115">
        <v>26472</v>
      </c>
      <c r="F39" s="189">
        <v>28765</v>
      </c>
      <c r="G39" s="165">
        <v>175</v>
      </c>
      <c r="H39" s="116">
        <v>429</v>
      </c>
      <c r="I39" s="116">
        <v>16757</v>
      </c>
      <c r="J39" s="189">
        <v>17539</v>
      </c>
      <c r="K39" s="165">
        <v>150</v>
      </c>
      <c r="L39" s="116">
        <v>475</v>
      </c>
      <c r="M39" s="116">
        <v>16753</v>
      </c>
      <c r="N39" s="189">
        <v>17441</v>
      </c>
      <c r="O39" s="116">
        <v>248</v>
      </c>
      <c r="P39" s="115">
        <v>163</v>
      </c>
      <c r="Q39" s="115">
        <v>3397</v>
      </c>
      <c r="R39" s="189">
        <v>3845</v>
      </c>
      <c r="S39" s="175">
        <v>243</v>
      </c>
      <c r="T39" s="186">
        <v>67833</v>
      </c>
      <c r="V39" s="38" t="s">
        <v>57</v>
      </c>
      <c r="W39" s="136">
        <v>1236</v>
      </c>
      <c r="X39" s="137">
        <v>293</v>
      </c>
      <c r="Y39" s="137">
        <v>55</v>
      </c>
      <c r="Z39" s="138">
        <v>94</v>
      </c>
      <c r="AA39" s="178">
        <v>700</v>
      </c>
      <c r="AB39" s="137">
        <v>19</v>
      </c>
      <c r="AC39" s="137">
        <v>2</v>
      </c>
      <c r="AD39" s="138">
        <v>118</v>
      </c>
      <c r="AE39" s="178">
        <v>399</v>
      </c>
      <c r="AF39" s="137">
        <v>16</v>
      </c>
      <c r="AG39" s="137">
        <v>34</v>
      </c>
      <c r="AH39" s="138">
        <v>42</v>
      </c>
      <c r="AI39" s="178">
        <v>119</v>
      </c>
      <c r="AJ39" s="137">
        <v>2</v>
      </c>
      <c r="AK39" s="137">
        <v>7</v>
      </c>
      <c r="AL39" s="184">
        <v>4</v>
      </c>
      <c r="AM39" s="139">
        <v>2454</v>
      </c>
      <c r="AN39" s="140">
        <v>330</v>
      </c>
      <c r="AO39" s="140">
        <v>98</v>
      </c>
      <c r="AP39" s="142">
        <v>258</v>
      </c>
      <c r="AQ39" s="134"/>
      <c r="AR39" s="141">
        <v>1055</v>
      </c>
      <c r="AS39" s="137">
        <v>72</v>
      </c>
      <c r="AT39" s="137">
        <v>23</v>
      </c>
      <c r="AU39" s="138">
        <v>56</v>
      </c>
      <c r="AV39" s="126"/>
    </row>
    <row r="40" spans="2:48" ht="18" customHeight="1">
      <c r="B40" s="122" t="s">
        <v>58</v>
      </c>
      <c r="C40" s="115">
        <v>1694</v>
      </c>
      <c r="D40" s="115">
        <v>1857</v>
      </c>
      <c r="E40" s="115">
        <v>68565</v>
      </c>
      <c r="F40" s="189">
        <v>73584</v>
      </c>
      <c r="G40" s="165">
        <v>483</v>
      </c>
      <c r="H40" s="116">
        <v>777</v>
      </c>
      <c r="I40" s="116">
        <v>81674</v>
      </c>
      <c r="J40" s="189">
        <v>83325</v>
      </c>
      <c r="K40" s="165">
        <v>722</v>
      </c>
      <c r="L40" s="116">
        <v>967</v>
      </c>
      <c r="M40" s="116">
        <v>89383</v>
      </c>
      <c r="N40" s="189">
        <v>91359</v>
      </c>
      <c r="O40" s="116">
        <v>356</v>
      </c>
      <c r="P40" s="115">
        <v>134</v>
      </c>
      <c r="Q40" s="115">
        <v>6812</v>
      </c>
      <c r="R40" s="189">
        <v>7317</v>
      </c>
      <c r="S40" s="175">
        <v>2401</v>
      </c>
      <c r="T40" s="186">
        <v>257986</v>
      </c>
      <c r="V40" s="38" t="s">
        <v>58</v>
      </c>
      <c r="W40" s="136">
        <v>1046</v>
      </c>
      <c r="X40" s="137">
        <v>148</v>
      </c>
      <c r="Y40" s="137">
        <v>82</v>
      </c>
      <c r="Z40" s="138">
        <v>30</v>
      </c>
      <c r="AA40" s="178">
        <v>569</v>
      </c>
      <c r="AB40" s="137">
        <v>21</v>
      </c>
      <c r="AC40" s="137">
        <v>7</v>
      </c>
      <c r="AD40" s="138">
        <v>118</v>
      </c>
      <c r="AE40" s="178">
        <v>587</v>
      </c>
      <c r="AF40" s="137">
        <v>41</v>
      </c>
      <c r="AG40" s="137">
        <v>82</v>
      </c>
      <c r="AH40" s="138">
        <v>84</v>
      </c>
      <c r="AI40" s="178">
        <v>49</v>
      </c>
      <c r="AJ40" s="137">
        <v>3</v>
      </c>
      <c r="AK40" s="137">
        <v>4</v>
      </c>
      <c r="AL40" s="184">
        <v>0</v>
      </c>
      <c r="AM40" s="139">
        <v>2251</v>
      </c>
      <c r="AN40" s="140">
        <v>213</v>
      </c>
      <c r="AO40" s="140">
        <v>175</v>
      </c>
      <c r="AP40" s="142">
        <v>232</v>
      </c>
      <c r="AQ40" s="134"/>
      <c r="AR40" s="141">
        <v>674</v>
      </c>
      <c r="AS40" s="137">
        <v>29</v>
      </c>
      <c r="AT40" s="137">
        <v>43</v>
      </c>
      <c r="AU40" s="138">
        <v>44</v>
      </c>
      <c r="AV40" s="126"/>
    </row>
    <row r="41" spans="2:48" ht="18" customHeight="1">
      <c r="B41" s="122" t="s">
        <v>59</v>
      </c>
      <c r="C41" s="115">
        <v>2934</v>
      </c>
      <c r="D41" s="115">
        <v>2640</v>
      </c>
      <c r="E41" s="115">
        <v>22663</v>
      </c>
      <c r="F41" s="189">
        <v>32550</v>
      </c>
      <c r="G41" s="165">
        <v>886</v>
      </c>
      <c r="H41" s="116">
        <v>834</v>
      </c>
      <c r="I41" s="116">
        <v>16824</v>
      </c>
      <c r="J41" s="189">
        <v>20259</v>
      </c>
      <c r="K41" s="165">
        <v>948</v>
      </c>
      <c r="L41" s="116">
        <v>915</v>
      </c>
      <c r="M41" s="116">
        <v>22866</v>
      </c>
      <c r="N41" s="189">
        <v>25942</v>
      </c>
      <c r="O41" s="116">
        <v>741</v>
      </c>
      <c r="P41" s="115">
        <v>400</v>
      </c>
      <c r="Q41" s="115">
        <v>4050</v>
      </c>
      <c r="R41" s="189">
        <v>5191</v>
      </c>
      <c r="S41" s="175">
        <v>1205</v>
      </c>
      <c r="T41" s="186">
        <v>85147</v>
      </c>
      <c r="V41" s="38" t="s">
        <v>59</v>
      </c>
      <c r="W41" s="136">
        <v>1042</v>
      </c>
      <c r="X41" s="137">
        <v>99</v>
      </c>
      <c r="Y41" s="137">
        <v>71</v>
      </c>
      <c r="Z41" s="138">
        <v>34</v>
      </c>
      <c r="AA41" s="178">
        <v>418</v>
      </c>
      <c r="AB41" s="137">
        <v>8</v>
      </c>
      <c r="AC41" s="137">
        <v>4</v>
      </c>
      <c r="AD41" s="138">
        <v>15</v>
      </c>
      <c r="AE41" s="178">
        <v>358</v>
      </c>
      <c r="AF41" s="137">
        <v>10</v>
      </c>
      <c r="AG41" s="137">
        <v>17</v>
      </c>
      <c r="AH41" s="138">
        <v>6</v>
      </c>
      <c r="AI41" s="178">
        <v>68</v>
      </c>
      <c r="AJ41" s="137">
        <v>7</v>
      </c>
      <c r="AK41" s="137">
        <v>5</v>
      </c>
      <c r="AL41" s="184">
        <v>0</v>
      </c>
      <c r="AM41" s="139">
        <v>1886</v>
      </c>
      <c r="AN41" s="140">
        <v>124</v>
      </c>
      <c r="AO41" s="140">
        <v>97</v>
      </c>
      <c r="AP41" s="142">
        <v>55</v>
      </c>
      <c r="AQ41" s="134"/>
      <c r="AR41" s="141">
        <v>440</v>
      </c>
      <c r="AS41" s="137">
        <v>18</v>
      </c>
      <c r="AT41" s="137">
        <v>16</v>
      </c>
      <c r="AU41" s="138">
        <v>12</v>
      </c>
      <c r="AV41" s="126"/>
    </row>
    <row r="42" spans="2:48" ht="18" customHeight="1">
      <c r="B42" s="122" t="s">
        <v>60</v>
      </c>
      <c r="C42" s="115">
        <v>3248</v>
      </c>
      <c r="D42" s="115">
        <v>4245</v>
      </c>
      <c r="E42" s="115">
        <v>225608</v>
      </c>
      <c r="F42" s="189">
        <v>239024</v>
      </c>
      <c r="G42" s="165">
        <v>737</v>
      </c>
      <c r="H42" s="116">
        <v>1050</v>
      </c>
      <c r="I42" s="116">
        <v>180408</v>
      </c>
      <c r="J42" s="189">
        <v>183823</v>
      </c>
      <c r="K42" s="165">
        <v>1042</v>
      </c>
      <c r="L42" s="116">
        <v>1499</v>
      </c>
      <c r="M42" s="116">
        <v>211515</v>
      </c>
      <c r="N42" s="189">
        <v>216133</v>
      </c>
      <c r="O42" s="116">
        <v>2501</v>
      </c>
      <c r="P42" s="115">
        <v>985</v>
      </c>
      <c r="Q42" s="115">
        <v>49305</v>
      </c>
      <c r="R42" s="189">
        <v>52956</v>
      </c>
      <c r="S42" s="175">
        <v>5048</v>
      </c>
      <c r="T42" s="186">
        <v>696984</v>
      </c>
      <c r="V42" s="38" t="s">
        <v>60</v>
      </c>
      <c r="W42" s="136">
        <v>1701</v>
      </c>
      <c r="X42" s="137">
        <v>186</v>
      </c>
      <c r="Y42" s="137">
        <v>209</v>
      </c>
      <c r="Z42" s="138">
        <v>83</v>
      </c>
      <c r="AA42" s="178">
        <v>536</v>
      </c>
      <c r="AB42" s="137">
        <v>15</v>
      </c>
      <c r="AC42" s="137">
        <v>15</v>
      </c>
      <c r="AD42" s="138">
        <v>43</v>
      </c>
      <c r="AE42" s="178">
        <v>704</v>
      </c>
      <c r="AF42" s="137">
        <v>25</v>
      </c>
      <c r="AG42" s="137">
        <v>110</v>
      </c>
      <c r="AH42" s="138">
        <v>40</v>
      </c>
      <c r="AI42" s="178">
        <v>249</v>
      </c>
      <c r="AJ42" s="137">
        <v>22</v>
      </c>
      <c r="AK42" s="137">
        <v>42</v>
      </c>
      <c r="AL42" s="184">
        <v>9</v>
      </c>
      <c r="AM42" s="139">
        <v>3190</v>
      </c>
      <c r="AN42" s="140">
        <v>248</v>
      </c>
      <c r="AO42" s="140">
        <v>376</v>
      </c>
      <c r="AP42" s="142">
        <v>175</v>
      </c>
      <c r="AQ42" s="134"/>
      <c r="AR42" s="141">
        <v>1146</v>
      </c>
      <c r="AS42" s="137">
        <v>55</v>
      </c>
      <c r="AT42" s="137">
        <v>117</v>
      </c>
      <c r="AU42" s="138">
        <v>61</v>
      </c>
      <c r="AV42" s="126"/>
    </row>
    <row r="43" spans="2:48" ht="18" customHeight="1">
      <c r="B43" s="122" t="s">
        <v>61</v>
      </c>
      <c r="C43" s="115">
        <v>3476</v>
      </c>
      <c r="D43" s="115">
        <v>4025</v>
      </c>
      <c r="E43" s="115">
        <v>55986</v>
      </c>
      <c r="F43" s="189">
        <v>66569</v>
      </c>
      <c r="G43" s="165">
        <v>805</v>
      </c>
      <c r="H43" s="116">
        <v>709</v>
      </c>
      <c r="I43" s="116">
        <v>32452</v>
      </c>
      <c r="J43" s="189">
        <v>34696</v>
      </c>
      <c r="K43" s="165">
        <v>1172</v>
      </c>
      <c r="L43" s="116">
        <v>1165</v>
      </c>
      <c r="M43" s="116">
        <v>56451</v>
      </c>
      <c r="N43" s="189">
        <v>59388</v>
      </c>
      <c r="O43" s="116">
        <v>1215</v>
      </c>
      <c r="P43" s="115">
        <v>716</v>
      </c>
      <c r="Q43" s="115">
        <v>9119</v>
      </c>
      <c r="R43" s="189">
        <v>12113</v>
      </c>
      <c r="S43" s="175">
        <v>6819</v>
      </c>
      <c r="T43" s="186">
        <v>179585</v>
      </c>
      <c r="V43" s="38" t="s">
        <v>61</v>
      </c>
      <c r="W43" s="136">
        <v>2229</v>
      </c>
      <c r="X43" s="137">
        <v>276</v>
      </c>
      <c r="Y43" s="137">
        <v>377</v>
      </c>
      <c r="Z43" s="138">
        <v>38</v>
      </c>
      <c r="AA43" s="178">
        <v>434</v>
      </c>
      <c r="AB43" s="137">
        <v>27</v>
      </c>
      <c r="AC43" s="137">
        <v>31</v>
      </c>
      <c r="AD43" s="138">
        <v>35</v>
      </c>
      <c r="AE43" s="178">
        <v>752</v>
      </c>
      <c r="AF43" s="137">
        <v>46</v>
      </c>
      <c r="AG43" s="137">
        <v>173</v>
      </c>
      <c r="AH43" s="138">
        <v>32</v>
      </c>
      <c r="AI43" s="178">
        <v>216</v>
      </c>
      <c r="AJ43" s="137">
        <v>14</v>
      </c>
      <c r="AK43" s="137">
        <v>40</v>
      </c>
      <c r="AL43" s="184">
        <v>1</v>
      </c>
      <c r="AM43" s="139">
        <v>3631</v>
      </c>
      <c r="AN43" s="140">
        <v>363</v>
      </c>
      <c r="AO43" s="140">
        <v>621</v>
      </c>
      <c r="AP43" s="142">
        <v>106</v>
      </c>
      <c r="AQ43" s="134"/>
      <c r="AR43" s="141">
        <v>1133</v>
      </c>
      <c r="AS43" s="137">
        <v>78</v>
      </c>
      <c r="AT43" s="137">
        <v>165</v>
      </c>
      <c r="AU43" s="138">
        <v>32</v>
      </c>
      <c r="AV43" s="126"/>
    </row>
    <row r="44" spans="2:48" ht="18" customHeight="1">
      <c r="B44" s="122" t="s">
        <v>62</v>
      </c>
      <c r="C44" s="115">
        <v>1833</v>
      </c>
      <c r="D44" s="115">
        <v>1090</v>
      </c>
      <c r="E44" s="115">
        <v>30042</v>
      </c>
      <c r="F44" s="189">
        <v>33593</v>
      </c>
      <c r="G44" s="165">
        <v>875</v>
      </c>
      <c r="H44" s="116">
        <v>535</v>
      </c>
      <c r="I44" s="116">
        <v>53157</v>
      </c>
      <c r="J44" s="189">
        <v>54808</v>
      </c>
      <c r="K44" s="165">
        <v>1104</v>
      </c>
      <c r="L44" s="116">
        <v>607</v>
      </c>
      <c r="M44" s="116">
        <v>41017</v>
      </c>
      <c r="N44" s="189">
        <v>42885</v>
      </c>
      <c r="O44" s="116">
        <v>557</v>
      </c>
      <c r="P44" s="115">
        <v>180</v>
      </c>
      <c r="Q44" s="115">
        <v>3902</v>
      </c>
      <c r="R44" s="189">
        <v>4688</v>
      </c>
      <c r="S44" s="175">
        <v>743</v>
      </c>
      <c r="T44" s="186">
        <v>136717</v>
      </c>
      <c r="V44" s="38" t="s">
        <v>62</v>
      </c>
      <c r="W44" s="136">
        <v>533</v>
      </c>
      <c r="X44" s="137">
        <v>109</v>
      </c>
      <c r="Y44" s="137">
        <v>44</v>
      </c>
      <c r="Z44" s="138">
        <v>35</v>
      </c>
      <c r="AA44" s="178">
        <v>283</v>
      </c>
      <c r="AB44" s="137">
        <v>23</v>
      </c>
      <c r="AC44" s="137">
        <v>13</v>
      </c>
      <c r="AD44" s="138">
        <v>9</v>
      </c>
      <c r="AE44" s="178">
        <v>244</v>
      </c>
      <c r="AF44" s="137">
        <v>18</v>
      </c>
      <c r="AG44" s="137">
        <v>26</v>
      </c>
      <c r="AH44" s="138">
        <v>15</v>
      </c>
      <c r="AI44" s="178">
        <v>45</v>
      </c>
      <c r="AJ44" s="137">
        <v>5</v>
      </c>
      <c r="AK44" s="137">
        <v>11</v>
      </c>
      <c r="AL44" s="184">
        <v>1</v>
      </c>
      <c r="AM44" s="139">
        <v>1105</v>
      </c>
      <c r="AN44" s="140">
        <v>155</v>
      </c>
      <c r="AO44" s="140">
        <v>94</v>
      </c>
      <c r="AP44" s="142">
        <v>60</v>
      </c>
      <c r="AQ44" s="134"/>
      <c r="AR44" s="141">
        <v>385</v>
      </c>
      <c r="AS44" s="137">
        <v>10</v>
      </c>
      <c r="AT44" s="137">
        <v>21</v>
      </c>
      <c r="AU44" s="138">
        <v>7</v>
      </c>
      <c r="AV44" s="126"/>
    </row>
    <row r="45" spans="2:48" ht="18" customHeight="1">
      <c r="B45" s="122" t="s">
        <v>63</v>
      </c>
      <c r="C45" s="115">
        <v>1560</v>
      </c>
      <c r="D45" s="115">
        <v>5440</v>
      </c>
      <c r="E45" s="115">
        <v>95587</v>
      </c>
      <c r="F45" s="189">
        <v>103729</v>
      </c>
      <c r="G45" s="165">
        <v>804</v>
      </c>
      <c r="H45" s="116">
        <v>2628</v>
      </c>
      <c r="I45" s="116">
        <v>72220</v>
      </c>
      <c r="J45" s="189">
        <v>75984</v>
      </c>
      <c r="K45" s="165">
        <v>937</v>
      </c>
      <c r="L45" s="116">
        <v>2421</v>
      </c>
      <c r="M45" s="116">
        <v>80904</v>
      </c>
      <c r="N45" s="189">
        <v>84534</v>
      </c>
      <c r="O45" s="116">
        <v>644</v>
      </c>
      <c r="P45" s="115">
        <v>615</v>
      </c>
      <c r="Q45" s="115">
        <v>16874</v>
      </c>
      <c r="R45" s="189">
        <v>18172</v>
      </c>
      <c r="S45" s="175">
        <v>1816</v>
      </c>
      <c r="T45" s="186">
        <v>284235</v>
      </c>
      <c r="V45" s="38" t="s">
        <v>63</v>
      </c>
      <c r="W45" s="136">
        <v>1148</v>
      </c>
      <c r="X45" s="137">
        <v>217</v>
      </c>
      <c r="Y45" s="137">
        <v>186</v>
      </c>
      <c r="Z45" s="138">
        <v>24</v>
      </c>
      <c r="AA45" s="178">
        <v>524</v>
      </c>
      <c r="AB45" s="137">
        <v>113</v>
      </c>
      <c r="AC45" s="137">
        <v>13</v>
      </c>
      <c r="AD45" s="138">
        <v>51</v>
      </c>
      <c r="AE45" s="178">
        <v>530</v>
      </c>
      <c r="AF45" s="137">
        <v>30</v>
      </c>
      <c r="AG45" s="137">
        <v>103</v>
      </c>
      <c r="AH45" s="138">
        <v>57</v>
      </c>
      <c r="AI45" s="178">
        <v>142</v>
      </c>
      <c r="AJ45" s="137">
        <v>14</v>
      </c>
      <c r="AK45" s="137">
        <v>22</v>
      </c>
      <c r="AL45" s="184">
        <v>0</v>
      </c>
      <c r="AM45" s="139">
        <v>2344</v>
      </c>
      <c r="AN45" s="140">
        <v>374</v>
      </c>
      <c r="AO45" s="140">
        <v>324</v>
      </c>
      <c r="AP45" s="142">
        <v>132</v>
      </c>
      <c r="AQ45" s="134"/>
      <c r="AR45" s="141">
        <v>690</v>
      </c>
      <c r="AS45" s="137">
        <v>54</v>
      </c>
      <c r="AT45" s="137">
        <v>93</v>
      </c>
      <c r="AU45" s="138">
        <v>39</v>
      </c>
      <c r="AV45" s="126"/>
    </row>
    <row r="46" spans="2:48" ht="18" customHeight="1">
      <c r="B46" s="122" t="s">
        <v>64</v>
      </c>
      <c r="C46" s="115">
        <v>1539</v>
      </c>
      <c r="D46" s="115">
        <v>1337</v>
      </c>
      <c r="E46" s="115">
        <v>29182</v>
      </c>
      <c r="F46" s="189">
        <v>33405</v>
      </c>
      <c r="G46" s="165">
        <v>529</v>
      </c>
      <c r="H46" s="116">
        <v>421</v>
      </c>
      <c r="I46" s="116">
        <v>30860</v>
      </c>
      <c r="J46" s="189">
        <v>31973</v>
      </c>
      <c r="K46" s="165">
        <v>992</v>
      </c>
      <c r="L46" s="116">
        <v>812</v>
      </c>
      <c r="M46" s="116">
        <v>59487</v>
      </c>
      <c r="N46" s="189">
        <v>61746</v>
      </c>
      <c r="O46" s="116">
        <v>879</v>
      </c>
      <c r="P46" s="115">
        <v>538</v>
      </c>
      <c r="Q46" s="115">
        <v>13664</v>
      </c>
      <c r="R46" s="189">
        <v>15154</v>
      </c>
      <c r="S46" s="175">
        <v>368</v>
      </c>
      <c r="T46" s="186">
        <v>142646</v>
      </c>
      <c r="V46" s="38" t="s">
        <v>64</v>
      </c>
      <c r="W46" s="136">
        <v>555</v>
      </c>
      <c r="X46" s="137">
        <v>20</v>
      </c>
      <c r="Y46" s="137">
        <v>15</v>
      </c>
      <c r="Z46" s="138">
        <v>17</v>
      </c>
      <c r="AA46" s="178">
        <v>230</v>
      </c>
      <c r="AB46" s="137">
        <v>0</v>
      </c>
      <c r="AC46" s="137">
        <v>0</v>
      </c>
      <c r="AD46" s="138">
        <v>6</v>
      </c>
      <c r="AE46" s="178">
        <v>396</v>
      </c>
      <c r="AF46" s="137">
        <v>2</v>
      </c>
      <c r="AG46" s="137">
        <v>2</v>
      </c>
      <c r="AH46" s="138">
        <v>32</v>
      </c>
      <c r="AI46" s="178">
        <v>172</v>
      </c>
      <c r="AJ46" s="137">
        <v>5</v>
      </c>
      <c r="AK46" s="137">
        <v>11</v>
      </c>
      <c r="AL46" s="184">
        <v>3</v>
      </c>
      <c r="AM46" s="139">
        <v>1353</v>
      </c>
      <c r="AN46" s="140">
        <v>27</v>
      </c>
      <c r="AO46" s="140">
        <v>28</v>
      </c>
      <c r="AP46" s="142">
        <v>58</v>
      </c>
      <c r="AQ46" s="134"/>
      <c r="AR46" s="141">
        <v>503</v>
      </c>
      <c r="AS46" s="137">
        <v>2</v>
      </c>
      <c r="AT46" s="137">
        <v>2</v>
      </c>
      <c r="AU46" s="138">
        <v>5</v>
      </c>
      <c r="AV46" s="126"/>
    </row>
    <row r="47" spans="2:48" ht="18" customHeight="1">
      <c r="B47" s="122" t="s">
        <v>65</v>
      </c>
      <c r="C47" s="115">
        <v>1660</v>
      </c>
      <c r="D47" s="115">
        <v>2265</v>
      </c>
      <c r="E47" s="115">
        <v>73314</v>
      </c>
      <c r="F47" s="189">
        <v>79519</v>
      </c>
      <c r="G47" s="165">
        <v>503</v>
      </c>
      <c r="H47" s="116">
        <v>786</v>
      </c>
      <c r="I47" s="116">
        <v>61781</v>
      </c>
      <c r="J47" s="189">
        <v>63468</v>
      </c>
      <c r="K47" s="165">
        <v>644</v>
      </c>
      <c r="L47" s="116">
        <v>722</v>
      </c>
      <c r="M47" s="116">
        <v>50135</v>
      </c>
      <c r="N47" s="189">
        <v>51747</v>
      </c>
      <c r="O47" s="116">
        <v>613</v>
      </c>
      <c r="P47" s="115">
        <v>386</v>
      </c>
      <c r="Q47" s="115">
        <v>10498</v>
      </c>
      <c r="R47" s="189">
        <v>11683</v>
      </c>
      <c r="S47" s="175">
        <v>244</v>
      </c>
      <c r="T47" s="186">
        <v>206661</v>
      </c>
      <c r="V47" s="38" t="s">
        <v>65</v>
      </c>
      <c r="W47" s="136">
        <v>948</v>
      </c>
      <c r="X47" s="137">
        <v>92</v>
      </c>
      <c r="Y47" s="137">
        <v>95</v>
      </c>
      <c r="Z47" s="138">
        <v>49</v>
      </c>
      <c r="AA47" s="178">
        <v>478</v>
      </c>
      <c r="AB47" s="137">
        <v>10</v>
      </c>
      <c r="AC47" s="137">
        <v>6</v>
      </c>
      <c r="AD47" s="138">
        <v>146</v>
      </c>
      <c r="AE47" s="178">
        <v>334</v>
      </c>
      <c r="AF47" s="137">
        <v>8</v>
      </c>
      <c r="AG47" s="137">
        <v>49</v>
      </c>
      <c r="AH47" s="138">
        <v>11</v>
      </c>
      <c r="AI47" s="178">
        <v>85</v>
      </c>
      <c r="AJ47" s="137">
        <v>8</v>
      </c>
      <c r="AK47" s="137">
        <v>3</v>
      </c>
      <c r="AL47" s="184">
        <v>4</v>
      </c>
      <c r="AM47" s="139">
        <v>1845</v>
      </c>
      <c r="AN47" s="140">
        <v>118</v>
      </c>
      <c r="AO47" s="140">
        <v>153</v>
      </c>
      <c r="AP47" s="142">
        <v>210</v>
      </c>
      <c r="AQ47" s="134"/>
      <c r="AR47" s="141">
        <v>515</v>
      </c>
      <c r="AS47" s="137">
        <v>21</v>
      </c>
      <c r="AT47" s="137">
        <v>25</v>
      </c>
      <c r="AU47" s="138">
        <v>26</v>
      </c>
      <c r="AV47" s="126"/>
    </row>
    <row r="48" spans="2:48" ht="18" customHeight="1">
      <c r="B48" s="122" t="s">
        <v>66</v>
      </c>
      <c r="C48" s="115">
        <v>8303</v>
      </c>
      <c r="D48" s="115">
        <v>5262</v>
      </c>
      <c r="E48" s="115">
        <v>114064</v>
      </c>
      <c r="F48" s="189">
        <v>129309</v>
      </c>
      <c r="G48" s="165">
        <v>2531</v>
      </c>
      <c r="H48" s="116">
        <v>1115</v>
      </c>
      <c r="I48" s="116">
        <v>39120</v>
      </c>
      <c r="J48" s="189">
        <v>43127</v>
      </c>
      <c r="K48" s="165">
        <v>3228</v>
      </c>
      <c r="L48" s="116">
        <v>1830</v>
      </c>
      <c r="M48" s="116">
        <v>65979</v>
      </c>
      <c r="N48" s="189">
        <v>71223</v>
      </c>
      <c r="O48" s="116">
        <v>1090</v>
      </c>
      <c r="P48" s="115">
        <v>496</v>
      </c>
      <c r="Q48" s="115">
        <v>13587</v>
      </c>
      <c r="R48" s="189">
        <v>15239</v>
      </c>
      <c r="S48" s="175">
        <v>4612</v>
      </c>
      <c r="T48" s="186">
        <v>263510</v>
      </c>
      <c r="V48" s="38" t="s">
        <v>66</v>
      </c>
      <c r="W48" s="136">
        <v>2335</v>
      </c>
      <c r="X48" s="137">
        <v>367</v>
      </c>
      <c r="Y48" s="137">
        <v>225</v>
      </c>
      <c r="Z48" s="138">
        <v>140</v>
      </c>
      <c r="AA48" s="178">
        <v>608</v>
      </c>
      <c r="AB48" s="137">
        <v>26</v>
      </c>
      <c r="AC48" s="137">
        <v>12</v>
      </c>
      <c r="AD48" s="138">
        <v>67</v>
      </c>
      <c r="AE48" s="178">
        <v>779</v>
      </c>
      <c r="AF48" s="137">
        <v>32</v>
      </c>
      <c r="AG48" s="137">
        <v>100</v>
      </c>
      <c r="AH48" s="138">
        <v>77</v>
      </c>
      <c r="AI48" s="178">
        <v>197</v>
      </c>
      <c r="AJ48" s="137">
        <v>19</v>
      </c>
      <c r="AK48" s="137">
        <v>21</v>
      </c>
      <c r="AL48" s="184">
        <v>1</v>
      </c>
      <c r="AM48" s="139">
        <v>3919</v>
      </c>
      <c r="AN48" s="140">
        <v>444</v>
      </c>
      <c r="AO48" s="140">
        <v>358</v>
      </c>
      <c r="AP48" s="142">
        <v>285</v>
      </c>
      <c r="AQ48" s="134"/>
      <c r="AR48" s="141">
        <v>1532</v>
      </c>
      <c r="AS48" s="137">
        <v>106</v>
      </c>
      <c r="AT48" s="137">
        <v>83</v>
      </c>
      <c r="AU48" s="138">
        <v>93</v>
      </c>
      <c r="AV48" s="126"/>
    </row>
    <row r="49" spans="2:48" ht="18" customHeight="1">
      <c r="B49" s="122" t="s">
        <v>67</v>
      </c>
      <c r="C49" s="115">
        <v>3947</v>
      </c>
      <c r="D49" s="115">
        <v>1534</v>
      </c>
      <c r="E49" s="115">
        <v>28335</v>
      </c>
      <c r="F49" s="189">
        <v>34222</v>
      </c>
      <c r="G49" s="165">
        <v>1125</v>
      </c>
      <c r="H49" s="116">
        <v>349</v>
      </c>
      <c r="I49" s="116">
        <v>23089</v>
      </c>
      <c r="J49" s="189">
        <v>24653</v>
      </c>
      <c r="K49" s="165">
        <v>1817</v>
      </c>
      <c r="L49" s="116">
        <v>501</v>
      </c>
      <c r="M49" s="116">
        <v>30771</v>
      </c>
      <c r="N49" s="189">
        <v>33164</v>
      </c>
      <c r="O49" s="116">
        <v>740</v>
      </c>
      <c r="P49" s="115">
        <v>165</v>
      </c>
      <c r="Q49" s="115">
        <v>4313</v>
      </c>
      <c r="R49" s="189">
        <v>5240</v>
      </c>
      <c r="S49" s="175">
        <v>1188</v>
      </c>
      <c r="T49" s="186">
        <v>98467</v>
      </c>
      <c r="V49" s="38" t="s">
        <v>67</v>
      </c>
      <c r="W49" s="136">
        <v>744</v>
      </c>
      <c r="X49" s="137">
        <v>167</v>
      </c>
      <c r="Y49" s="137">
        <v>75</v>
      </c>
      <c r="Z49" s="138">
        <v>44</v>
      </c>
      <c r="AA49" s="178">
        <v>200</v>
      </c>
      <c r="AB49" s="137">
        <v>18</v>
      </c>
      <c r="AC49" s="137">
        <v>8</v>
      </c>
      <c r="AD49" s="138">
        <v>29</v>
      </c>
      <c r="AE49" s="178">
        <v>261</v>
      </c>
      <c r="AF49" s="137">
        <v>20</v>
      </c>
      <c r="AG49" s="137">
        <v>58</v>
      </c>
      <c r="AH49" s="138">
        <v>16</v>
      </c>
      <c r="AI49" s="178">
        <v>71</v>
      </c>
      <c r="AJ49" s="137">
        <v>12</v>
      </c>
      <c r="AK49" s="137">
        <v>11</v>
      </c>
      <c r="AL49" s="184">
        <v>0</v>
      </c>
      <c r="AM49" s="139">
        <v>1276</v>
      </c>
      <c r="AN49" s="140">
        <v>217</v>
      </c>
      <c r="AO49" s="140">
        <v>152</v>
      </c>
      <c r="AP49" s="142">
        <v>89</v>
      </c>
      <c r="AQ49" s="134"/>
      <c r="AR49" s="141">
        <v>414</v>
      </c>
      <c r="AS49" s="137">
        <v>50</v>
      </c>
      <c r="AT49" s="137">
        <v>20</v>
      </c>
      <c r="AU49" s="138">
        <v>24</v>
      </c>
      <c r="AV49" s="126"/>
    </row>
    <row r="50" spans="2:48" ht="18" customHeight="1">
      <c r="B50" s="122" t="s">
        <v>68</v>
      </c>
      <c r="C50" s="115">
        <v>4013</v>
      </c>
      <c r="D50" s="115">
        <v>3476</v>
      </c>
      <c r="E50" s="115">
        <v>79432</v>
      </c>
      <c r="F50" s="189">
        <v>88805</v>
      </c>
      <c r="G50" s="165">
        <v>570</v>
      </c>
      <c r="H50" s="116">
        <v>966</v>
      </c>
      <c r="I50" s="116">
        <v>69802</v>
      </c>
      <c r="J50" s="189">
        <v>73009</v>
      </c>
      <c r="K50" s="165">
        <v>1000</v>
      </c>
      <c r="L50" s="116">
        <v>1442</v>
      </c>
      <c r="M50" s="116">
        <v>89892</v>
      </c>
      <c r="N50" s="189">
        <v>92916</v>
      </c>
      <c r="O50" s="116">
        <v>1073</v>
      </c>
      <c r="P50" s="115">
        <v>492</v>
      </c>
      <c r="Q50" s="115">
        <v>7959</v>
      </c>
      <c r="R50" s="189">
        <v>9591</v>
      </c>
      <c r="S50" s="175">
        <v>2819</v>
      </c>
      <c r="T50" s="186">
        <v>267140</v>
      </c>
      <c r="V50" s="38" t="s">
        <v>68</v>
      </c>
      <c r="W50" s="136">
        <v>1776</v>
      </c>
      <c r="X50" s="137">
        <v>283</v>
      </c>
      <c r="Y50" s="137">
        <v>211</v>
      </c>
      <c r="Z50" s="138">
        <v>167</v>
      </c>
      <c r="AA50" s="178">
        <v>528</v>
      </c>
      <c r="AB50" s="137">
        <v>20</v>
      </c>
      <c r="AC50" s="137">
        <v>32</v>
      </c>
      <c r="AD50" s="138">
        <v>75</v>
      </c>
      <c r="AE50" s="178">
        <v>727</v>
      </c>
      <c r="AF50" s="137">
        <v>53</v>
      </c>
      <c r="AG50" s="137">
        <v>102</v>
      </c>
      <c r="AH50" s="138">
        <v>67</v>
      </c>
      <c r="AI50" s="178">
        <v>158</v>
      </c>
      <c r="AJ50" s="137">
        <v>14</v>
      </c>
      <c r="AK50" s="137">
        <v>19</v>
      </c>
      <c r="AL50" s="184">
        <v>2</v>
      </c>
      <c r="AM50" s="139">
        <v>3189</v>
      </c>
      <c r="AN50" s="140">
        <v>370</v>
      </c>
      <c r="AO50" s="140">
        <v>364</v>
      </c>
      <c r="AP50" s="142">
        <v>311</v>
      </c>
      <c r="AQ50" s="134"/>
      <c r="AR50" s="141">
        <v>1215</v>
      </c>
      <c r="AS50" s="137">
        <v>81</v>
      </c>
      <c r="AT50" s="137">
        <v>114</v>
      </c>
      <c r="AU50" s="138">
        <v>141</v>
      </c>
      <c r="AV50" s="126"/>
    </row>
    <row r="51" spans="2:48" ht="18" customHeight="1">
      <c r="B51" s="122" t="s">
        <v>69</v>
      </c>
      <c r="C51" s="115">
        <v>6001</v>
      </c>
      <c r="D51" s="115">
        <v>5231</v>
      </c>
      <c r="E51" s="115">
        <v>106501</v>
      </c>
      <c r="F51" s="189">
        <v>118449</v>
      </c>
      <c r="G51" s="165">
        <v>2359</v>
      </c>
      <c r="H51" s="116">
        <v>1481</v>
      </c>
      <c r="I51" s="116">
        <v>80378</v>
      </c>
      <c r="J51" s="189">
        <v>84301</v>
      </c>
      <c r="K51" s="165">
        <v>2845</v>
      </c>
      <c r="L51" s="116">
        <v>1967</v>
      </c>
      <c r="M51" s="116">
        <v>83437</v>
      </c>
      <c r="N51" s="189">
        <v>88350</v>
      </c>
      <c r="O51" s="116">
        <v>2102</v>
      </c>
      <c r="P51" s="115">
        <v>839</v>
      </c>
      <c r="Q51" s="115">
        <v>14558</v>
      </c>
      <c r="R51" s="189">
        <v>17518</v>
      </c>
      <c r="S51" s="175">
        <v>8375</v>
      </c>
      <c r="T51" s="186">
        <v>316993</v>
      </c>
      <c r="V51" s="38" t="s">
        <v>69</v>
      </c>
      <c r="W51" s="136">
        <v>1477</v>
      </c>
      <c r="X51" s="137">
        <v>57</v>
      </c>
      <c r="Y51" s="137">
        <v>34</v>
      </c>
      <c r="Z51" s="138">
        <v>12</v>
      </c>
      <c r="AA51" s="178">
        <v>408</v>
      </c>
      <c r="AB51" s="137">
        <v>20</v>
      </c>
      <c r="AC51" s="137">
        <v>3</v>
      </c>
      <c r="AD51" s="138">
        <v>0</v>
      </c>
      <c r="AE51" s="178">
        <v>483</v>
      </c>
      <c r="AF51" s="137">
        <v>10</v>
      </c>
      <c r="AG51" s="137">
        <v>30</v>
      </c>
      <c r="AH51" s="138">
        <v>1</v>
      </c>
      <c r="AI51" s="178">
        <v>140</v>
      </c>
      <c r="AJ51" s="137">
        <v>3</v>
      </c>
      <c r="AK51" s="137">
        <v>5</v>
      </c>
      <c r="AL51" s="184">
        <v>2</v>
      </c>
      <c r="AM51" s="139">
        <v>2508</v>
      </c>
      <c r="AN51" s="140">
        <v>90</v>
      </c>
      <c r="AO51" s="140">
        <v>72</v>
      </c>
      <c r="AP51" s="142">
        <v>15</v>
      </c>
      <c r="AQ51" s="134"/>
      <c r="AR51" s="141">
        <v>749</v>
      </c>
      <c r="AS51" s="137">
        <v>5</v>
      </c>
      <c r="AT51" s="137">
        <v>5</v>
      </c>
      <c r="AU51" s="138">
        <v>5</v>
      </c>
      <c r="AV51" s="126"/>
    </row>
    <row r="52" spans="2:48" ht="18" customHeight="1">
      <c r="B52" s="122" t="s">
        <v>70</v>
      </c>
      <c r="C52" s="115">
        <v>4464</v>
      </c>
      <c r="D52" s="115">
        <v>3089</v>
      </c>
      <c r="E52" s="115">
        <v>50457</v>
      </c>
      <c r="F52" s="189">
        <v>59223</v>
      </c>
      <c r="G52" s="165">
        <v>762</v>
      </c>
      <c r="H52" s="116">
        <v>471</v>
      </c>
      <c r="I52" s="116">
        <v>19384</v>
      </c>
      <c r="J52" s="189">
        <v>20814</v>
      </c>
      <c r="K52" s="165">
        <v>812</v>
      </c>
      <c r="L52" s="116">
        <v>696</v>
      </c>
      <c r="M52" s="116">
        <v>22306</v>
      </c>
      <c r="N52" s="189">
        <v>24034</v>
      </c>
      <c r="O52" s="116">
        <v>1340</v>
      </c>
      <c r="P52" s="115">
        <v>375</v>
      </c>
      <c r="Q52" s="115">
        <v>9067</v>
      </c>
      <c r="R52" s="189">
        <v>10968</v>
      </c>
      <c r="S52" s="175">
        <v>554</v>
      </c>
      <c r="T52" s="186">
        <v>115593</v>
      </c>
      <c r="V52" s="38" t="s">
        <v>70</v>
      </c>
      <c r="W52" s="136">
        <v>1699</v>
      </c>
      <c r="X52" s="137">
        <v>264</v>
      </c>
      <c r="Y52" s="137">
        <v>179</v>
      </c>
      <c r="Z52" s="138">
        <v>85</v>
      </c>
      <c r="AA52" s="178">
        <v>341</v>
      </c>
      <c r="AB52" s="137">
        <v>27</v>
      </c>
      <c r="AC52" s="137">
        <v>16</v>
      </c>
      <c r="AD52" s="138">
        <v>42</v>
      </c>
      <c r="AE52" s="178">
        <v>386</v>
      </c>
      <c r="AF52" s="137">
        <v>18</v>
      </c>
      <c r="AG52" s="137">
        <v>52</v>
      </c>
      <c r="AH52" s="138">
        <v>36</v>
      </c>
      <c r="AI52" s="178">
        <v>307</v>
      </c>
      <c r="AJ52" s="137">
        <v>19</v>
      </c>
      <c r="AK52" s="137">
        <v>20</v>
      </c>
      <c r="AL52" s="184">
        <v>5</v>
      </c>
      <c r="AM52" s="139">
        <v>2733</v>
      </c>
      <c r="AN52" s="140">
        <v>328</v>
      </c>
      <c r="AO52" s="140">
        <v>267</v>
      </c>
      <c r="AP52" s="142">
        <v>168</v>
      </c>
      <c r="AQ52" s="134"/>
      <c r="AR52" s="141">
        <v>1084</v>
      </c>
      <c r="AS52" s="137">
        <v>104</v>
      </c>
      <c r="AT52" s="137">
        <v>98</v>
      </c>
      <c r="AU52" s="138">
        <v>58</v>
      </c>
      <c r="AV52" s="126"/>
    </row>
    <row r="53" spans="2:48" ht="18" customHeight="1">
      <c r="B53" s="122" t="s">
        <v>71</v>
      </c>
      <c r="C53" s="115">
        <v>2652</v>
      </c>
      <c r="D53" s="115">
        <v>1633</v>
      </c>
      <c r="E53" s="115">
        <v>33142</v>
      </c>
      <c r="F53" s="189">
        <v>38811</v>
      </c>
      <c r="G53" s="165">
        <v>1313</v>
      </c>
      <c r="H53" s="116">
        <v>825</v>
      </c>
      <c r="I53" s="116">
        <v>37844</v>
      </c>
      <c r="J53" s="189">
        <v>40854</v>
      </c>
      <c r="K53" s="165">
        <v>898</v>
      </c>
      <c r="L53" s="116">
        <v>823</v>
      </c>
      <c r="M53" s="116">
        <v>37171</v>
      </c>
      <c r="N53" s="189">
        <v>39874</v>
      </c>
      <c r="O53" s="116">
        <v>1070</v>
      </c>
      <c r="P53" s="115">
        <v>432</v>
      </c>
      <c r="Q53" s="115">
        <v>7374</v>
      </c>
      <c r="R53" s="189">
        <v>8984</v>
      </c>
      <c r="S53" s="175">
        <v>966</v>
      </c>
      <c r="T53" s="186">
        <v>129489</v>
      </c>
      <c r="V53" s="38" t="s">
        <v>71</v>
      </c>
      <c r="W53" s="136">
        <v>1176</v>
      </c>
      <c r="X53" s="137">
        <v>160</v>
      </c>
      <c r="Y53" s="137">
        <v>101</v>
      </c>
      <c r="Z53" s="138">
        <v>53</v>
      </c>
      <c r="AA53" s="178">
        <v>587</v>
      </c>
      <c r="AB53" s="137">
        <v>37</v>
      </c>
      <c r="AC53" s="137">
        <v>24</v>
      </c>
      <c r="AD53" s="138">
        <v>61</v>
      </c>
      <c r="AE53" s="178">
        <v>501</v>
      </c>
      <c r="AF53" s="137">
        <v>17</v>
      </c>
      <c r="AG53" s="137">
        <v>70</v>
      </c>
      <c r="AH53" s="138">
        <v>19</v>
      </c>
      <c r="AI53" s="178">
        <v>227</v>
      </c>
      <c r="AJ53" s="137">
        <v>16</v>
      </c>
      <c r="AK53" s="137">
        <v>25</v>
      </c>
      <c r="AL53" s="184">
        <v>1</v>
      </c>
      <c r="AM53" s="139">
        <v>2491</v>
      </c>
      <c r="AN53" s="140">
        <v>230</v>
      </c>
      <c r="AO53" s="140">
        <v>220</v>
      </c>
      <c r="AP53" s="142">
        <v>134</v>
      </c>
      <c r="AQ53" s="134"/>
      <c r="AR53" s="141">
        <v>949</v>
      </c>
      <c r="AS53" s="137">
        <v>77</v>
      </c>
      <c r="AT53" s="137">
        <v>64</v>
      </c>
      <c r="AU53" s="138">
        <v>30</v>
      </c>
      <c r="AV53" s="126"/>
    </row>
    <row r="54" spans="2:48" ht="18" customHeight="1">
      <c r="B54" s="122" t="s">
        <v>72</v>
      </c>
      <c r="C54" s="115">
        <v>6825</v>
      </c>
      <c r="D54" s="115">
        <v>3943</v>
      </c>
      <c r="E54" s="115">
        <v>60287</v>
      </c>
      <c r="F54" s="189">
        <v>71954</v>
      </c>
      <c r="G54" s="165">
        <v>1217</v>
      </c>
      <c r="H54" s="116">
        <v>599</v>
      </c>
      <c r="I54" s="116">
        <v>19131</v>
      </c>
      <c r="J54" s="189">
        <v>21067</v>
      </c>
      <c r="K54" s="165">
        <v>1634</v>
      </c>
      <c r="L54" s="116">
        <v>821</v>
      </c>
      <c r="M54" s="116">
        <v>29285</v>
      </c>
      <c r="N54" s="189">
        <v>31893</v>
      </c>
      <c r="O54" s="116">
        <v>2561</v>
      </c>
      <c r="P54" s="115">
        <v>579</v>
      </c>
      <c r="Q54" s="115">
        <v>11001</v>
      </c>
      <c r="R54" s="189">
        <v>14206</v>
      </c>
      <c r="S54" s="175">
        <v>20922</v>
      </c>
      <c r="T54" s="186">
        <v>160042</v>
      </c>
      <c r="V54" s="38" t="s">
        <v>72</v>
      </c>
      <c r="W54" s="136">
        <v>2791</v>
      </c>
      <c r="X54" s="137">
        <v>395</v>
      </c>
      <c r="Y54" s="137">
        <v>482</v>
      </c>
      <c r="Z54" s="138">
        <v>198</v>
      </c>
      <c r="AA54" s="178">
        <v>369</v>
      </c>
      <c r="AB54" s="137">
        <v>13</v>
      </c>
      <c r="AC54" s="137">
        <v>15</v>
      </c>
      <c r="AD54" s="138">
        <v>18</v>
      </c>
      <c r="AE54" s="178">
        <v>495</v>
      </c>
      <c r="AF54" s="137">
        <v>17</v>
      </c>
      <c r="AG54" s="137">
        <v>78</v>
      </c>
      <c r="AH54" s="138">
        <v>18</v>
      </c>
      <c r="AI54" s="178">
        <v>284</v>
      </c>
      <c r="AJ54" s="137">
        <v>19</v>
      </c>
      <c r="AK54" s="137">
        <v>60</v>
      </c>
      <c r="AL54" s="184">
        <v>4</v>
      </c>
      <c r="AM54" s="139">
        <v>3939</v>
      </c>
      <c r="AN54" s="140">
        <v>444</v>
      </c>
      <c r="AO54" s="140">
        <v>635</v>
      </c>
      <c r="AP54" s="142">
        <v>238</v>
      </c>
      <c r="AQ54" s="134"/>
      <c r="AR54" s="141">
        <v>1438</v>
      </c>
      <c r="AS54" s="137">
        <v>134</v>
      </c>
      <c r="AT54" s="137">
        <v>201</v>
      </c>
      <c r="AU54" s="138">
        <v>95</v>
      </c>
      <c r="AV54" s="126"/>
    </row>
    <row r="55" spans="2:48" ht="18" customHeight="1">
      <c r="B55" s="122" t="s">
        <v>73</v>
      </c>
      <c r="C55" s="115">
        <v>1227</v>
      </c>
      <c r="D55" s="115">
        <v>1574</v>
      </c>
      <c r="E55" s="115">
        <v>103236</v>
      </c>
      <c r="F55" s="189">
        <v>107399</v>
      </c>
      <c r="G55" s="165">
        <v>501</v>
      </c>
      <c r="H55" s="116">
        <v>639</v>
      </c>
      <c r="I55" s="116">
        <v>87048</v>
      </c>
      <c r="J55" s="189">
        <v>88711</v>
      </c>
      <c r="K55" s="165">
        <v>992</v>
      </c>
      <c r="L55" s="116">
        <v>1317</v>
      </c>
      <c r="M55" s="116">
        <v>137276</v>
      </c>
      <c r="N55" s="189">
        <v>140890</v>
      </c>
      <c r="O55" s="116">
        <v>938</v>
      </c>
      <c r="P55" s="115">
        <v>493</v>
      </c>
      <c r="Q55" s="115">
        <v>20030</v>
      </c>
      <c r="R55" s="189">
        <v>21595</v>
      </c>
      <c r="S55" s="175">
        <v>828</v>
      </c>
      <c r="T55" s="186">
        <v>359423</v>
      </c>
      <c r="V55" s="38" t="s">
        <v>73</v>
      </c>
      <c r="W55" s="136">
        <v>621</v>
      </c>
      <c r="X55" s="137">
        <v>60</v>
      </c>
      <c r="Y55" s="137">
        <v>13</v>
      </c>
      <c r="Z55" s="138">
        <v>28</v>
      </c>
      <c r="AA55" s="178">
        <v>323</v>
      </c>
      <c r="AB55" s="137">
        <v>11</v>
      </c>
      <c r="AC55" s="137">
        <v>2</v>
      </c>
      <c r="AD55" s="138">
        <v>32</v>
      </c>
      <c r="AE55" s="178">
        <v>519</v>
      </c>
      <c r="AF55" s="137">
        <v>17</v>
      </c>
      <c r="AG55" s="137">
        <v>20</v>
      </c>
      <c r="AH55" s="138">
        <v>45</v>
      </c>
      <c r="AI55" s="178">
        <v>105</v>
      </c>
      <c r="AJ55" s="137">
        <v>9</v>
      </c>
      <c r="AK55" s="137">
        <v>1</v>
      </c>
      <c r="AL55" s="184">
        <v>4</v>
      </c>
      <c r="AM55" s="139">
        <v>1568</v>
      </c>
      <c r="AN55" s="140">
        <v>97</v>
      </c>
      <c r="AO55" s="140">
        <v>36</v>
      </c>
      <c r="AP55" s="142">
        <v>109</v>
      </c>
      <c r="AQ55" s="134"/>
      <c r="AR55" s="141">
        <v>798</v>
      </c>
      <c r="AS55" s="137">
        <v>50</v>
      </c>
      <c r="AT55" s="137">
        <v>11</v>
      </c>
      <c r="AU55" s="138">
        <v>58</v>
      </c>
      <c r="AV55" s="126"/>
    </row>
    <row r="56" spans="2:48" ht="18" customHeight="1">
      <c r="B56" s="123" t="s">
        <v>76</v>
      </c>
      <c r="C56" s="115">
        <v>2335</v>
      </c>
      <c r="D56" s="115">
        <v>2146</v>
      </c>
      <c r="E56" s="115">
        <v>124345</v>
      </c>
      <c r="F56" s="189">
        <v>128826</v>
      </c>
      <c r="G56" s="165">
        <v>474</v>
      </c>
      <c r="H56" s="116">
        <v>574</v>
      </c>
      <c r="I56" s="116">
        <v>57159</v>
      </c>
      <c r="J56" s="189">
        <v>58207</v>
      </c>
      <c r="K56" s="165">
        <v>908</v>
      </c>
      <c r="L56" s="116">
        <v>933</v>
      </c>
      <c r="M56" s="116">
        <v>43089</v>
      </c>
      <c r="N56" s="189">
        <v>44930</v>
      </c>
      <c r="O56" s="116">
        <v>780</v>
      </c>
      <c r="P56" s="115">
        <v>447</v>
      </c>
      <c r="Q56" s="115">
        <v>7449</v>
      </c>
      <c r="R56" s="189">
        <v>8676</v>
      </c>
      <c r="S56" s="175">
        <v>8281</v>
      </c>
      <c r="T56" s="186">
        <v>248920</v>
      </c>
      <c r="V56" s="124" t="s">
        <v>76</v>
      </c>
      <c r="W56" s="136">
        <v>566</v>
      </c>
      <c r="X56" s="137">
        <v>1</v>
      </c>
      <c r="Y56" s="137">
        <v>2</v>
      </c>
      <c r="Z56" s="138">
        <v>49</v>
      </c>
      <c r="AA56" s="178">
        <v>133</v>
      </c>
      <c r="AB56" s="137">
        <v>0</v>
      </c>
      <c r="AC56" s="137">
        <v>0</v>
      </c>
      <c r="AD56" s="138">
        <v>7</v>
      </c>
      <c r="AE56" s="178">
        <v>149</v>
      </c>
      <c r="AF56" s="137">
        <v>0</v>
      </c>
      <c r="AG56" s="137">
        <v>2</v>
      </c>
      <c r="AH56" s="138">
        <v>10</v>
      </c>
      <c r="AI56" s="178">
        <v>38</v>
      </c>
      <c r="AJ56" s="137">
        <v>0</v>
      </c>
      <c r="AK56" s="137">
        <v>1</v>
      </c>
      <c r="AL56" s="184">
        <v>1</v>
      </c>
      <c r="AM56" s="139">
        <v>886</v>
      </c>
      <c r="AN56" s="140">
        <v>1</v>
      </c>
      <c r="AO56" s="140">
        <v>5</v>
      </c>
      <c r="AP56" s="142">
        <v>67</v>
      </c>
      <c r="AQ56" s="134"/>
      <c r="AR56" s="141">
        <v>595</v>
      </c>
      <c r="AS56" s="137">
        <v>0</v>
      </c>
      <c r="AT56" s="137">
        <v>1</v>
      </c>
      <c r="AU56" s="138">
        <v>8</v>
      </c>
      <c r="AV56" s="126"/>
    </row>
    <row r="57" spans="2:48" ht="18" customHeight="1">
      <c r="B57" s="121" t="s">
        <v>77</v>
      </c>
      <c r="C57" s="115">
        <v>815</v>
      </c>
      <c r="D57" s="115">
        <v>1165</v>
      </c>
      <c r="E57" s="115">
        <v>65379</v>
      </c>
      <c r="F57" s="189">
        <v>67359</v>
      </c>
      <c r="G57" s="165">
        <v>205</v>
      </c>
      <c r="H57" s="116">
        <v>373</v>
      </c>
      <c r="I57" s="116">
        <v>59832</v>
      </c>
      <c r="J57" s="189">
        <v>60410</v>
      </c>
      <c r="K57" s="165">
        <v>524</v>
      </c>
      <c r="L57" s="116">
        <v>775</v>
      </c>
      <c r="M57" s="116">
        <v>88396</v>
      </c>
      <c r="N57" s="189">
        <v>89695</v>
      </c>
      <c r="O57" s="116">
        <v>421</v>
      </c>
      <c r="P57" s="115">
        <v>134</v>
      </c>
      <c r="Q57" s="115">
        <v>3481</v>
      </c>
      <c r="R57" s="189">
        <v>4036</v>
      </c>
      <c r="S57" s="175">
        <v>779</v>
      </c>
      <c r="T57" s="186">
        <v>222279</v>
      </c>
      <c r="V57" s="124" t="s">
        <v>77</v>
      </c>
      <c r="W57" s="136">
        <v>450</v>
      </c>
      <c r="X57" s="137">
        <v>48</v>
      </c>
      <c r="Y57" s="137">
        <v>4</v>
      </c>
      <c r="Z57" s="138">
        <v>14</v>
      </c>
      <c r="AA57" s="178">
        <v>190</v>
      </c>
      <c r="AB57" s="137">
        <v>11</v>
      </c>
      <c r="AC57" s="137">
        <v>2</v>
      </c>
      <c r="AD57" s="138">
        <v>37</v>
      </c>
      <c r="AE57" s="178">
        <v>310</v>
      </c>
      <c r="AF57" s="137">
        <v>20</v>
      </c>
      <c r="AG57" s="137">
        <v>5</v>
      </c>
      <c r="AH57" s="138">
        <v>65</v>
      </c>
      <c r="AI57" s="178">
        <v>5</v>
      </c>
      <c r="AJ57" s="137">
        <v>0</v>
      </c>
      <c r="AK57" s="137">
        <v>0</v>
      </c>
      <c r="AL57" s="184">
        <v>0</v>
      </c>
      <c r="AM57" s="139">
        <v>955</v>
      </c>
      <c r="AN57" s="140">
        <v>79</v>
      </c>
      <c r="AO57" s="140">
        <v>11</v>
      </c>
      <c r="AP57" s="142">
        <v>116</v>
      </c>
      <c r="AQ57" s="134"/>
      <c r="AR57" s="141">
        <v>561</v>
      </c>
      <c r="AS57" s="137">
        <v>36</v>
      </c>
      <c r="AT57" s="137">
        <v>2</v>
      </c>
      <c r="AU57" s="138">
        <v>50</v>
      </c>
      <c r="AV57" s="126"/>
    </row>
    <row r="58" spans="2:48" ht="18" customHeight="1">
      <c r="B58" s="124" t="s">
        <v>78</v>
      </c>
      <c r="C58" s="115">
        <v>994</v>
      </c>
      <c r="D58" s="115">
        <v>1401</v>
      </c>
      <c r="E58" s="115">
        <v>10021</v>
      </c>
      <c r="F58" s="189">
        <v>12416</v>
      </c>
      <c r="G58" s="165">
        <v>111</v>
      </c>
      <c r="H58" s="116">
        <v>184</v>
      </c>
      <c r="I58" s="116">
        <v>4160</v>
      </c>
      <c r="J58" s="189">
        <v>4455</v>
      </c>
      <c r="K58" s="165">
        <v>219</v>
      </c>
      <c r="L58" s="116">
        <v>483</v>
      </c>
      <c r="M58" s="116">
        <v>5656</v>
      </c>
      <c r="N58" s="189">
        <v>6358</v>
      </c>
      <c r="O58" s="116">
        <v>210</v>
      </c>
      <c r="P58" s="115">
        <v>103</v>
      </c>
      <c r="Q58" s="115">
        <v>441</v>
      </c>
      <c r="R58" s="189">
        <v>754</v>
      </c>
      <c r="S58" s="175">
        <v>123</v>
      </c>
      <c r="T58" s="186">
        <v>24106</v>
      </c>
      <c r="V58" s="124" t="s">
        <v>78</v>
      </c>
      <c r="W58" s="136">
        <v>293</v>
      </c>
      <c r="X58" s="137">
        <v>19</v>
      </c>
      <c r="Y58" s="137">
        <v>2</v>
      </c>
      <c r="Z58" s="138">
        <v>1</v>
      </c>
      <c r="AA58" s="178">
        <v>58</v>
      </c>
      <c r="AB58" s="137">
        <v>1</v>
      </c>
      <c r="AC58" s="137">
        <v>0</v>
      </c>
      <c r="AD58" s="138">
        <v>1</v>
      </c>
      <c r="AE58" s="178">
        <v>109</v>
      </c>
      <c r="AF58" s="137">
        <v>1</v>
      </c>
      <c r="AG58" s="137">
        <v>0</v>
      </c>
      <c r="AH58" s="138">
        <v>2</v>
      </c>
      <c r="AI58" s="178">
        <v>12</v>
      </c>
      <c r="AJ58" s="137">
        <v>0</v>
      </c>
      <c r="AK58" s="137">
        <v>0</v>
      </c>
      <c r="AL58" s="184">
        <v>0</v>
      </c>
      <c r="AM58" s="139">
        <v>472</v>
      </c>
      <c r="AN58" s="140">
        <v>21</v>
      </c>
      <c r="AO58" s="140">
        <v>2</v>
      </c>
      <c r="AP58" s="142">
        <v>4</v>
      </c>
      <c r="AQ58" s="134"/>
      <c r="AR58" s="141">
        <v>291</v>
      </c>
      <c r="AS58" s="137">
        <v>9</v>
      </c>
      <c r="AT58" s="137">
        <v>1</v>
      </c>
      <c r="AU58" s="138">
        <v>3</v>
      </c>
      <c r="AV58" s="126"/>
    </row>
    <row r="59" spans="2:48" ht="18" customHeight="1">
      <c r="B59" s="123" t="s">
        <v>79</v>
      </c>
      <c r="C59" s="115">
        <v>749</v>
      </c>
      <c r="D59" s="115">
        <v>1175</v>
      </c>
      <c r="E59" s="115">
        <v>32100</v>
      </c>
      <c r="F59" s="189">
        <v>34024</v>
      </c>
      <c r="G59" s="165">
        <v>78</v>
      </c>
      <c r="H59" s="116">
        <v>103</v>
      </c>
      <c r="I59" s="116">
        <v>3615</v>
      </c>
      <c r="J59" s="189">
        <v>3796</v>
      </c>
      <c r="K59" s="165">
        <v>173</v>
      </c>
      <c r="L59" s="116">
        <v>227</v>
      </c>
      <c r="M59" s="116">
        <v>9529</v>
      </c>
      <c r="N59" s="189">
        <v>9929</v>
      </c>
      <c r="O59" s="116">
        <v>130</v>
      </c>
      <c r="P59" s="115">
        <v>217</v>
      </c>
      <c r="Q59" s="115">
        <v>9084</v>
      </c>
      <c r="R59" s="189">
        <v>9431</v>
      </c>
      <c r="S59" s="175">
        <v>6350</v>
      </c>
      <c r="T59" s="186">
        <v>63530</v>
      </c>
      <c r="V59" s="124" t="s">
        <v>79</v>
      </c>
      <c r="W59" s="136">
        <v>422</v>
      </c>
      <c r="X59" s="137">
        <v>22</v>
      </c>
      <c r="Y59" s="137">
        <v>6</v>
      </c>
      <c r="Z59" s="138">
        <v>8</v>
      </c>
      <c r="AA59" s="178">
        <v>32</v>
      </c>
      <c r="AB59" s="137">
        <v>0</v>
      </c>
      <c r="AC59" s="137">
        <v>0</v>
      </c>
      <c r="AD59" s="138">
        <v>1</v>
      </c>
      <c r="AE59" s="178">
        <v>95</v>
      </c>
      <c r="AF59" s="137">
        <v>1</v>
      </c>
      <c r="AG59" s="137">
        <v>3</v>
      </c>
      <c r="AH59" s="138">
        <v>1</v>
      </c>
      <c r="AI59" s="178">
        <v>98</v>
      </c>
      <c r="AJ59" s="137">
        <v>9</v>
      </c>
      <c r="AK59" s="137">
        <v>1</v>
      </c>
      <c r="AL59" s="184">
        <v>0</v>
      </c>
      <c r="AM59" s="139">
        <v>647</v>
      </c>
      <c r="AN59" s="140">
        <v>32</v>
      </c>
      <c r="AO59" s="140">
        <v>10</v>
      </c>
      <c r="AP59" s="142">
        <v>10</v>
      </c>
      <c r="AQ59" s="134"/>
      <c r="AR59" s="141">
        <v>320</v>
      </c>
      <c r="AS59" s="137">
        <v>8</v>
      </c>
      <c r="AT59" s="137">
        <v>4</v>
      </c>
      <c r="AU59" s="138">
        <v>3</v>
      </c>
      <c r="AV59" s="126"/>
    </row>
    <row r="60" spans="2:48" ht="18" customHeight="1">
      <c r="B60" s="122" t="s">
        <v>80</v>
      </c>
      <c r="C60" s="115">
        <v>110</v>
      </c>
      <c r="D60" s="115">
        <v>5215</v>
      </c>
      <c r="E60" s="115">
        <v>55634</v>
      </c>
      <c r="F60" s="189">
        <v>60959</v>
      </c>
      <c r="G60" s="165">
        <v>10</v>
      </c>
      <c r="H60" s="116">
        <v>763</v>
      </c>
      <c r="I60" s="116">
        <v>29293</v>
      </c>
      <c r="J60" s="189">
        <v>30066</v>
      </c>
      <c r="K60" s="165">
        <v>28</v>
      </c>
      <c r="L60" s="116">
        <v>1167</v>
      </c>
      <c r="M60" s="116">
        <v>35971</v>
      </c>
      <c r="N60" s="189">
        <v>37166</v>
      </c>
      <c r="O60" s="116">
        <v>48</v>
      </c>
      <c r="P60" s="115">
        <v>955</v>
      </c>
      <c r="Q60" s="115">
        <v>12476</v>
      </c>
      <c r="R60" s="189">
        <v>13479</v>
      </c>
      <c r="S60" s="175">
        <v>70</v>
      </c>
      <c r="T60" s="186">
        <v>141740</v>
      </c>
      <c r="V60" s="124" t="s">
        <v>80</v>
      </c>
      <c r="W60" s="136">
        <v>1069</v>
      </c>
      <c r="X60" s="137">
        <v>64</v>
      </c>
      <c r="Y60" s="137">
        <v>58</v>
      </c>
      <c r="Z60" s="138">
        <v>21</v>
      </c>
      <c r="AA60" s="178">
        <v>233</v>
      </c>
      <c r="AB60" s="137">
        <v>5</v>
      </c>
      <c r="AC60" s="137">
        <v>1</v>
      </c>
      <c r="AD60" s="138">
        <v>72</v>
      </c>
      <c r="AE60" s="178">
        <v>309</v>
      </c>
      <c r="AF60" s="137">
        <v>15</v>
      </c>
      <c r="AG60" s="137">
        <v>26</v>
      </c>
      <c r="AH60" s="138">
        <v>38</v>
      </c>
      <c r="AI60" s="178">
        <v>177</v>
      </c>
      <c r="AJ60" s="137">
        <v>6</v>
      </c>
      <c r="AK60" s="137">
        <v>9</v>
      </c>
      <c r="AL60" s="184">
        <v>3</v>
      </c>
      <c r="AM60" s="139">
        <v>1788</v>
      </c>
      <c r="AN60" s="140">
        <v>90</v>
      </c>
      <c r="AO60" s="140">
        <v>94</v>
      </c>
      <c r="AP60" s="142">
        <v>134</v>
      </c>
      <c r="AQ60" s="134"/>
      <c r="AR60" s="141">
        <v>1178</v>
      </c>
      <c r="AS60" s="137">
        <v>41</v>
      </c>
      <c r="AT60" s="137">
        <v>27</v>
      </c>
      <c r="AU60" s="138">
        <v>86</v>
      </c>
      <c r="AV60" s="126"/>
    </row>
    <row r="61" spans="2:48" ht="18" customHeight="1">
      <c r="B61" s="122" t="s">
        <v>81</v>
      </c>
      <c r="C61" s="115">
        <v>0</v>
      </c>
      <c r="D61" s="115">
        <v>11648</v>
      </c>
      <c r="E61" s="115">
        <v>53917</v>
      </c>
      <c r="F61" s="189">
        <v>65565</v>
      </c>
      <c r="G61" s="165">
        <v>0</v>
      </c>
      <c r="H61" s="116">
        <v>1388</v>
      </c>
      <c r="I61" s="116">
        <v>6378</v>
      </c>
      <c r="J61" s="189">
        <v>7766</v>
      </c>
      <c r="K61" s="165">
        <v>0</v>
      </c>
      <c r="L61" s="116">
        <v>2707</v>
      </c>
      <c r="M61" s="116">
        <v>13816</v>
      </c>
      <c r="N61" s="189">
        <v>16523</v>
      </c>
      <c r="O61" s="116">
        <v>0</v>
      </c>
      <c r="P61" s="115">
        <v>4508</v>
      </c>
      <c r="Q61" s="115">
        <v>8638</v>
      </c>
      <c r="R61" s="189">
        <v>13146</v>
      </c>
      <c r="S61" s="175">
        <v>30</v>
      </c>
      <c r="T61" s="186">
        <v>103030</v>
      </c>
      <c r="V61" s="124" t="s">
        <v>81</v>
      </c>
      <c r="W61" s="136">
        <v>1733</v>
      </c>
      <c r="X61" s="137">
        <v>242</v>
      </c>
      <c r="Y61" s="137">
        <v>98</v>
      </c>
      <c r="Z61" s="138">
        <v>17</v>
      </c>
      <c r="AA61" s="178">
        <v>199</v>
      </c>
      <c r="AB61" s="137">
        <v>15</v>
      </c>
      <c r="AC61" s="137">
        <v>3</v>
      </c>
      <c r="AD61" s="138">
        <v>28</v>
      </c>
      <c r="AE61" s="178">
        <v>461</v>
      </c>
      <c r="AF61" s="137">
        <v>26</v>
      </c>
      <c r="AG61" s="137">
        <v>63</v>
      </c>
      <c r="AH61" s="138">
        <v>58</v>
      </c>
      <c r="AI61" s="178">
        <v>270</v>
      </c>
      <c r="AJ61" s="137">
        <v>41</v>
      </c>
      <c r="AK61" s="137">
        <v>31</v>
      </c>
      <c r="AL61" s="184">
        <v>7</v>
      </c>
      <c r="AM61" s="139">
        <v>2663</v>
      </c>
      <c r="AN61" s="140">
        <v>324</v>
      </c>
      <c r="AO61" s="140">
        <v>195</v>
      </c>
      <c r="AP61" s="142">
        <v>110</v>
      </c>
      <c r="AQ61" s="134"/>
      <c r="AR61" s="141">
        <v>1484</v>
      </c>
      <c r="AS61" s="137">
        <v>124</v>
      </c>
      <c r="AT61" s="137">
        <v>90</v>
      </c>
      <c r="AU61" s="138">
        <v>45</v>
      </c>
      <c r="AV61" s="126"/>
    </row>
    <row r="62" spans="2:48" ht="18" customHeight="1">
      <c r="B62" s="122" t="s">
        <v>114</v>
      </c>
      <c r="C62" s="115">
        <v>324</v>
      </c>
      <c r="D62" s="115">
        <v>562</v>
      </c>
      <c r="E62" s="115">
        <v>11808</v>
      </c>
      <c r="F62" s="189">
        <v>12694</v>
      </c>
      <c r="G62" s="165">
        <v>54</v>
      </c>
      <c r="H62" s="116">
        <v>86</v>
      </c>
      <c r="I62" s="116">
        <v>4379</v>
      </c>
      <c r="J62" s="189">
        <v>4519</v>
      </c>
      <c r="K62" s="165">
        <v>181</v>
      </c>
      <c r="L62" s="116">
        <v>234</v>
      </c>
      <c r="M62" s="116">
        <v>12599</v>
      </c>
      <c r="N62" s="189">
        <v>13014</v>
      </c>
      <c r="O62" s="116">
        <v>88</v>
      </c>
      <c r="P62" s="115">
        <v>60</v>
      </c>
      <c r="Q62" s="115">
        <v>1269</v>
      </c>
      <c r="R62" s="189">
        <v>1417</v>
      </c>
      <c r="S62" s="175">
        <v>10</v>
      </c>
      <c r="T62" s="186">
        <v>31654</v>
      </c>
      <c r="V62" s="124" t="s">
        <v>114</v>
      </c>
      <c r="W62" s="136">
        <v>115</v>
      </c>
      <c r="X62" s="137">
        <v>5</v>
      </c>
      <c r="Y62" s="137">
        <v>2</v>
      </c>
      <c r="Z62" s="138">
        <v>5</v>
      </c>
      <c r="AA62" s="178">
        <v>18</v>
      </c>
      <c r="AB62" s="137">
        <v>3</v>
      </c>
      <c r="AC62" s="137">
        <v>0</v>
      </c>
      <c r="AD62" s="138">
        <v>5</v>
      </c>
      <c r="AE62" s="178">
        <v>70</v>
      </c>
      <c r="AF62" s="137">
        <v>6</v>
      </c>
      <c r="AG62" s="137">
        <v>0</v>
      </c>
      <c r="AH62" s="138">
        <v>10</v>
      </c>
      <c r="AI62" s="178">
        <v>10</v>
      </c>
      <c r="AJ62" s="137">
        <v>1</v>
      </c>
      <c r="AK62" s="137">
        <v>0</v>
      </c>
      <c r="AL62" s="184">
        <v>1</v>
      </c>
      <c r="AM62" s="139">
        <v>213</v>
      </c>
      <c r="AN62" s="140">
        <v>15</v>
      </c>
      <c r="AO62" s="140">
        <v>2</v>
      </c>
      <c r="AP62" s="142">
        <v>21</v>
      </c>
      <c r="AQ62" s="134"/>
      <c r="AR62" s="141">
        <v>124</v>
      </c>
      <c r="AS62" s="137">
        <v>8</v>
      </c>
      <c r="AT62" s="137">
        <v>1</v>
      </c>
      <c r="AU62" s="138">
        <v>10</v>
      </c>
      <c r="AV62" s="126"/>
    </row>
    <row r="63" spans="2:48" ht="18" customHeight="1">
      <c r="B63" s="122" t="s">
        <v>112</v>
      </c>
      <c r="C63" s="115">
        <v>1594</v>
      </c>
      <c r="D63" s="115">
        <v>1119</v>
      </c>
      <c r="E63" s="115">
        <v>64808</v>
      </c>
      <c r="F63" s="189">
        <v>67521</v>
      </c>
      <c r="G63" s="165">
        <v>444</v>
      </c>
      <c r="H63" s="116">
        <v>270</v>
      </c>
      <c r="I63" s="116">
        <v>41985</v>
      </c>
      <c r="J63" s="189">
        <v>42699</v>
      </c>
      <c r="K63" s="165">
        <v>977</v>
      </c>
      <c r="L63" s="116">
        <v>481</v>
      </c>
      <c r="M63" s="116">
        <v>40674</v>
      </c>
      <c r="N63" s="189">
        <v>42132</v>
      </c>
      <c r="O63" s="116">
        <v>1714</v>
      </c>
      <c r="P63" s="115">
        <v>606</v>
      </c>
      <c r="Q63" s="115">
        <v>727</v>
      </c>
      <c r="R63" s="189">
        <v>3047</v>
      </c>
      <c r="S63" s="175">
        <v>717</v>
      </c>
      <c r="T63" s="186">
        <v>156116</v>
      </c>
      <c r="V63" s="124" t="s">
        <v>112</v>
      </c>
      <c r="W63" s="136">
        <v>443</v>
      </c>
      <c r="X63" s="137">
        <v>58</v>
      </c>
      <c r="Y63" s="137">
        <v>8</v>
      </c>
      <c r="Z63" s="138">
        <v>9</v>
      </c>
      <c r="AA63" s="178">
        <v>143</v>
      </c>
      <c r="AB63" s="137">
        <v>16</v>
      </c>
      <c r="AC63" s="137">
        <v>2</v>
      </c>
      <c r="AD63" s="138">
        <v>12</v>
      </c>
      <c r="AE63" s="178">
        <v>170</v>
      </c>
      <c r="AF63" s="137">
        <v>14</v>
      </c>
      <c r="AG63" s="137">
        <v>11</v>
      </c>
      <c r="AH63" s="138">
        <v>2</v>
      </c>
      <c r="AI63" s="178">
        <v>0</v>
      </c>
      <c r="AJ63" s="137">
        <v>0</v>
      </c>
      <c r="AK63" s="137">
        <v>0</v>
      </c>
      <c r="AL63" s="184">
        <v>0</v>
      </c>
      <c r="AM63" s="139">
        <v>756</v>
      </c>
      <c r="AN63" s="140">
        <v>88</v>
      </c>
      <c r="AO63" s="140">
        <v>21</v>
      </c>
      <c r="AP63" s="142">
        <v>23</v>
      </c>
      <c r="AQ63" s="134"/>
      <c r="AR63" s="141">
        <v>383</v>
      </c>
      <c r="AS63" s="137">
        <v>18</v>
      </c>
      <c r="AT63" s="137">
        <v>7</v>
      </c>
      <c r="AU63" s="138">
        <v>2</v>
      </c>
      <c r="AV63" s="126"/>
    </row>
    <row r="64" spans="2:48" ht="18" customHeight="1">
      <c r="B64" s="122" t="s">
        <v>108</v>
      </c>
      <c r="C64" s="115">
        <v>15298</v>
      </c>
      <c r="D64" s="115">
        <v>856</v>
      </c>
      <c r="E64" s="115">
        <v>299</v>
      </c>
      <c r="F64" s="189">
        <v>16453</v>
      </c>
      <c r="G64" s="165">
        <v>4727</v>
      </c>
      <c r="H64" s="116">
        <v>248</v>
      </c>
      <c r="I64" s="116">
        <v>104</v>
      </c>
      <c r="J64" s="189">
        <v>5079</v>
      </c>
      <c r="K64" s="165">
        <v>8101</v>
      </c>
      <c r="L64" s="116">
        <v>359</v>
      </c>
      <c r="M64" s="116">
        <v>106</v>
      </c>
      <c r="N64" s="189">
        <v>8566</v>
      </c>
      <c r="O64" s="116">
        <v>7665</v>
      </c>
      <c r="P64" s="115">
        <v>678</v>
      </c>
      <c r="Q64" s="115">
        <v>190</v>
      </c>
      <c r="R64" s="189">
        <v>8533</v>
      </c>
      <c r="S64" s="175">
        <v>89397</v>
      </c>
      <c r="T64" s="186">
        <v>128028</v>
      </c>
      <c r="V64" s="124" t="s">
        <v>108</v>
      </c>
      <c r="W64" s="136">
        <v>496</v>
      </c>
      <c r="X64" s="137">
        <v>40</v>
      </c>
      <c r="Y64" s="137">
        <v>14</v>
      </c>
      <c r="Z64" s="138">
        <v>88</v>
      </c>
      <c r="AA64" s="178">
        <v>102</v>
      </c>
      <c r="AB64" s="137">
        <v>6</v>
      </c>
      <c r="AC64" s="137">
        <v>2</v>
      </c>
      <c r="AD64" s="138">
        <v>13</v>
      </c>
      <c r="AE64" s="178">
        <v>222</v>
      </c>
      <c r="AF64" s="137">
        <v>13</v>
      </c>
      <c r="AG64" s="137">
        <v>43</v>
      </c>
      <c r="AH64" s="138">
        <v>28</v>
      </c>
      <c r="AI64" s="178">
        <v>349</v>
      </c>
      <c r="AJ64" s="137">
        <v>25</v>
      </c>
      <c r="AK64" s="137">
        <v>21</v>
      </c>
      <c r="AL64" s="184">
        <v>10</v>
      </c>
      <c r="AM64" s="139">
        <v>1169</v>
      </c>
      <c r="AN64" s="140">
        <v>84</v>
      </c>
      <c r="AO64" s="140">
        <v>80</v>
      </c>
      <c r="AP64" s="142">
        <v>139</v>
      </c>
      <c r="AQ64" s="134"/>
      <c r="AR64" s="141">
        <v>543</v>
      </c>
      <c r="AS64" s="137">
        <v>23</v>
      </c>
      <c r="AT64" s="137">
        <v>33</v>
      </c>
      <c r="AU64" s="138">
        <v>72</v>
      </c>
      <c r="AV64" s="126"/>
    </row>
    <row r="65" spans="2:48" ht="18" customHeight="1">
      <c r="B65" s="122" t="s">
        <v>113</v>
      </c>
      <c r="C65" s="115">
        <v>1689</v>
      </c>
      <c r="D65" s="115">
        <v>1321</v>
      </c>
      <c r="E65" s="115">
        <v>908</v>
      </c>
      <c r="F65" s="189">
        <v>3918</v>
      </c>
      <c r="G65" s="165">
        <v>353</v>
      </c>
      <c r="H65" s="116">
        <v>279</v>
      </c>
      <c r="I65" s="116">
        <v>181</v>
      </c>
      <c r="J65" s="189">
        <v>813</v>
      </c>
      <c r="K65" s="165">
        <v>793</v>
      </c>
      <c r="L65" s="116">
        <v>633</v>
      </c>
      <c r="M65" s="116">
        <v>562</v>
      </c>
      <c r="N65" s="189">
        <v>1988</v>
      </c>
      <c r="O65" s="116">
        <v>398</v>
      </c>
      <c r="P65" s="115">
        <v>299</v>
      </c>
      <c r="Q65" s="115">
        <v>259</v>
      </c>
      <c r="R65" s="189">
        <v>956</v>
      </c>
      <c r="S65" s="175">
        <v>31619</v>
      </c>
      <c r="T65" s="186">
        <v>39294</v>
      </c>
      <c r="V65" s="124" t="s">
        <v>113</v>
      </c>
      <c r="W65" s="136">
        <v>428</v>
      </c>
      <c r="X65" s="137">
        <v>151</v>
      </c>
      <c r="Y65" s="137">
        <v>15</v>
      </c>
      <c r="Z65" s="138">
        <v>34</v>
      </c>
      <c r="AA65" s="178">
        <v>80</v>
      </c>
      <c r="AB65" s="137">
        <v>8</v>
      </c>
      <c r="AC65" s="137">
        <v>0</v>
      </c>
      <c r="AD65" s="138">
        <v>7</v>
      </c>
      <c r="AE65" s="178">
        <v>172</v>
      </c>
      <c r="AF65" s="137">
        <v>17</v>
      </c>
      <c r="AG65" s="137">
        <v>9</v>
      </c>
      <c r="AH65" s="138">
        <v>2</v>
      </c>
      <c r="AI65" s="178">
        <v>39</v>
      </c>
      <c r="AJ65" s="137">
        <v>4</v>
      </c>
      <c r="AK65" s="137">
        <v>2</v>
      </c>
      <c r="AL65" s="184">
        <v>0</v>
      </c>
      <c r="AM65" s="139">
        <v>719</v>
      </c>
      <c r="AN65" s="140">
        <v>180</v>
      </c>
      <c r="AO65" s="140">
        <v>26</v>
      </c>
      <c r="AP65" s="142">
        <v>43</v>
      </c>
      <c r="AQ65" s="134"/>
      <c r="AR65" s="141">
        <v>340</v>
      </c>
      <c r="AS65" s="137">
        <v>75</v>
      </c>
      <c r="AT65" s="137">
        <v>10</v>
      </c>
      <c r="AU65" s="138">
        <v>26</v>
      </c>
      <c r="AV65" s="126"/>
    </row>
    <row r="66" spans="2:48" ht="18" customHeight="1">
      <c r="B66" s="122" t="s">
        <v>82</v>
      </c>
      <c r="C66" s="115">
        <v>126</v>
      </c>
      <c r="D66" s="115">
        <v>5934</v>
      </c>
      <c r="E66" s="115">
        <v>93138</v>
      </c>
      <c r="F66" s="189">
        <v>99198</v>
      </c>
      <c r="G66" s="165">
        <v>25</v>
      </c>
      <c r="H66" s="116">
        <v>1247</v>
      </c>
      <c r="I66" s="116">
        <v>41050</v>
      </c>
      <c r="J66" s="189">
        <v>42322</v>
      </c>
      <c r="K66" s="165">
        <v>27</v>
      </c>
      <c r="L66" s="116">
        <v>2375</v>
      </c>
      <c r="M66" s="116">
        <v>72436</v>
      </c>
      <c r="N66" s="189">
        <v>74838</v>
      </c>
      <c r="O66" s="116">
        <v>95</v>
      </c>
      <c r="P66" s="115">
        <v>1656</v>
      </c>
      <c r="Q66" s="115">
        <v>1059</v>
      </c>
      <c r="R66" s="189">
        <v>2810</v>
      </c>
      <c r="S66" s="175">
        <v>77</v>
      </c>
      <c r="T66" s="186">
        <v>219245</v>
      </c>
      <c r="V66" s="124" t="s">
        <v>82</v>
      </c>
      <c r="W66" s="136">
        <v>2222</v>
      </c>
      <c r="X66" s="137">
        <v>180</v>
      </c>
      <c r="Y66" s="137">
        <v>137</v>
      </c>
      <c r="Z66" s="138">
        <v>197</v>
      </c>
      <c r="AA66" s="178">
        <v>519</v>
      </c>
      <c r="AB66" s="137">
        <v>14</v>
      </c>
      <c r="AC66" s="137">
        <v>2</v>
      </c>
      <c r="AD66" s="138">
        <v>134</v>
      </c>
      <c r="AE66" s="178">
        <v>806</v>
      </c>
      <c r="AF66" s="137">
        <v>20</v>
      </c>
      <c r="AG66" s="137">
        <v>28</v>
      </c>
      <c r="AH66" s="138">
        <v>100</v>
      </c>
      <c r="AI66" s="178">
        <v>1</v>
      </c>
      <c r="AJ66" s="137">
        <v>0</v>
      </c>
      <c r="AK66" s="137">
        <v>0</v>
      </c>
      <c r="AL66" s="184">
        <v>0</v>
      </c>
      <c r="AM66" s="139">
        <v>3548</v>
      </c>
      <c r="AN66" s="140">
        <v>214</v>
      </c>
      <c r="AO66" s="140">
        <v>167</v>
      </c>
      <c r="AP66" s="142">
        <v>431</v>
      </c>
      <c r="AQ66" s="134"/>
      <c r="AR66" s="141">
        <v>1905</v>
      </c>
      <c r="AS66" s="137">
        <v>77</v>
      </c>
      <c r="AT66" s="137">
        <v>56</v>
      </c>
      <c r="AU66" s="138">
        <v>197</v>
      </c>
      <c r="AV66" s="126"/>
    </row>
    <row r="67" spans="2:48" ht="18" customHeight="1">
      <c r="B67" s="122" t="s">
        <v>83</v>
      </c>
      <c r="C67" s="115">
        <v>1502</v>
      </c>
      <c r="D67" s="115">
        <v>5534</v>
      </c>
      <c r="E67" s="115">
        <v>86351</v>
      </c>
      <c r="F67" s="189">
        <v>93387</v>
      </c>
      <c r="G67" s="165">
        <v>339</v>
      </c>
      <c r="H67" s="116">
        <v>1173</v>
      </c>
      <c r="I67" s="116">
        <v>45186</v>
      </c>
      <c r="J67" s="189">
        <v>46698</v>
      </c>
      <c r="K67" s="165">
        <v>483</v>
      </c>
      <c r="L67" s="116">
        <v>1829</v>
      </c>
      <c r="M67" s="116">
        <v>52139</v>
      </c>
      <c r="N67" s="189">
        <v>54451</v>
      </c>
      <c r="O67" s="116">
        <v>408</v>
      </c>
      <c r="P67" s="115">
        <v>384</v>
      </c>
      <c r="Q67" s="115">
        <v>8649</v>
      </c>
      <c r="R67" s="189">
        <v>9441</v>
      </c>
      <c r="S67" s="175">
        <v>4</v>
      </c>
      <c r="T67" s="186">
        <v>203981</v>
      </c>
      <c r="V67" s="124" t="s">
        <v>83</v>
      </c>
      <c r="W67" s="136">
        <v>1512</v>
      </c>
      <c r="X67" s="137">
        <v>4</v>
      </c>
      <c r="Y67" s="137">
        <v>0</v>
      </c>
      <c r="Z67" s="138">
        <v>14</v>
      </c>
      <c r="AA67" s="178">
        <v>320</v>
      </c>
      <c r="AB67" s="137">
        <v>0</v>
      </c>
      <c r="AC67" s="137">
        <v>0</v>
      </c>
      <c r="AD67" s="138">
        <v>20</v>
      </c>
      <c r="AE67" s="178">
        <v>512</v>
      </c>
      <c r="AF67" s="137">
        <v>0</v>
      </c>
      <c r="AG67" s="137">
        <v>0</v>
      </c>
      <c r="AH67" s="138">
        <v>26</v>
      </c>
      <c r="AI67" s="178">
        <v>96</v>
      </c>
      <c r="AJ67" s="137">
        <v>0</v>
      </c>
      <c r="AK67" s="137">
        <v>0</v>
      </c>
      <c r="AL67" s="184">
        <v>0</v>
      </c>
      <c r="AM67" s="139">
        <v>2440</v>
      </c>
      <c r="AN67" s="140">
        <v>4</v>
      </c>
      <c r="AO67" s="140">
        <v>0</v>
      </c>
      <c r="AP67" s="142">
        <v>60</v>
      </c>
      <c r="AQ67" s="134"/>
      <c r="AR67" s="141">
        <v>1610</v>
      </c>
      <c r="AS67" s="137">
        <v>0</v>
      </c>
      <c r="AT67" s="137">
        <v>0</v>
      </c>
      <c r="AU67" s="138">
        <v>21</v>
      </c>
      <c r="AV67" s="126"/>
    </row>
    <row r="68" spans="2:48" ht="18" customHeight="1">
      <c r="B68" s="122" t="s">
        <v>84</v>
      </c>
      <c r="C68" s="115">
        <v>3915</v>
      </c>
      <c r="D68" s="115">
        <v>12712</v>
      </c>
      <c r="E68" s="115">
        <v>1133439</v>
      </c>
      <c r="F68" s="189">
        <v>1150066</v>
      </c>
      <c r="G68" s="165">
        <v>899</v>
      </c>
      <c r="H68" s="116">
        <v>1806</v>
      </c>
      <c r="I68" s="116">
        <v>320702</v>
      </c>
      <c r="J68" s="189">
        <v>323407</v>
      </c>
      <c r="K68" s="165">
        <v>1393</v>
      </c>
      <c r="L68" s="116">
        <v>2979</v>
      </c>
      <c r="M68" s="116">
        <v>458948</v>
      </c>
      <c r="N68" s="189">
        <v>463320</v>
      </c>
      <c r="O68" s="116">
        <v>4122</v>
      </c>
      <c r="P68" s="115">
        <v>960</v>
      </c>
      <c r="Q68" s="115">
        <v>55771</v>
      </c>
      <c r="R68" s="189">
        <v>60853</v>
      </c>
      <c r="S68" s="175">
        <v>0</v>
      </c>
      <c r="T68" s="186">
        <v>1997646</v>
      </c>
      <c r="V68" s="124" t="s">
        <v>84</v>
      </c>
      <c r="W68" s="136">
        <v>5756</v>
      </c>
      <c r="X68" s="137">
        <v>181</v>
      </c>
      <c r="Y68" s="137">
        <v>111</v>
      </c>
      <c r="Z68" s="138">
        <v>120</v>
      </c>
      <c r="AA68" s="178">
        <v>963</v>
      </c>
      <c r="AB68" s="137">
        <v>19</v>
      </c>
      <c r="AC68" s="137">
        <v>6</v>
      </c>
      <c r="AD68" s="138">
        <v>61</v>
      </c>
      <c r="AE68" s="178">
        <v>1194</v>
      </c>
      <c r="AF68" s="137">
        <v>11</v>
      </c>
      <c r="AG68" s="137">
        <v>14</v>
      </c>
      <c r="AH68" s="138">
        <v>24</v>
      </c>
      <c r="AI68" s="178">
        <v>183</v>
      </c>
      <c r="AJ68" s="137">
        <v>6</v>
      </c>
      <c r="AK68" s="137">
        <v>11</v>
      </c>
      <c r="AL68" s="184">
        <v>2</v>
      </c>
      <c r="AM68" s="139">
        <v>8096</v>
      </c>
      <c r="AN68" s="140">
        <v>217</v>
      </c>
      <c r="AO68" s="140">
        <v>142</v>
      </c>
      <c r="AP68" s="142">
        <v>207</v>
      </c>
      <c r="AQ68" s="134"/>
      <c r="AR68" s="141">
        <v>5578</v>
      </c>
      <c r="AS68" s="137">
        <v>103</v>
      </c>
      <c r="AT68" s="137">
        <v>51</v>
      </c>
      <c r="AU68" s="138">
        <v>116</v>
      </c>
      <c r="AV68" s="126"/>
    </row>
    <row r="69" spans="2:48" ht="18" customHeight="1">
      <c r="B69" s="122" t="s">
        <v>109</v>
      </c>
      <c r="C69" s="115">
        <v>230</v>
      </c>
      <c r="D69" s="115">
        <v>947</v>
      </c>
      <c r="E69" s="115">
        <v>1954</v>
      </c>
      <c r="F69" s="189">
        <v>3131</v>
      </c>
      <c r="G69" s="165">
        <v>41</v>
      </c>
      <c r="H69" s="116">
        <v>421</v>
      </c>
      <c r="I69" s="116">
        <v>2171</v>
      </c>
      <c r="J69" s="189">
        <v>2633</v>
      </c>
      <c r="K69" s="165">
        <v>80</v>
      </c>
      <c r="L69" s="116">
        <v>516</v>
      </c>
      <c r="M69" s="116">
        <v>1187</v>
      </c>
      <c r="N69" s="189">
        <v>1783</v>
      </c>
      <c r="O69" s="116">
        <v>44</v>
      </c>
      <c r="P69" s="115">
        <v>25</v>
      </c>
      <c r="Q69" s="115">
        <v>29</v>
      </c>
      <c r="R69" s="189">
        <v>98</v>
      </c>
      <c r="S69" s="175">
        <v>43</v>
      </c>
      <c r="T69" s="186">
        <v>7688</v>
      </c>
      <c r="V69" s="124" t="s">
        <v>109</v>
      </c>
      <c r="W69" s="136">
        <v>252</v>
      </c>
      <c r="X69" s="137">
        <v>4</v>
      </c>
      <c r="Y69" s="137">
        <v>1</v>
      </c>
      <c r="Z69" s="138">
        <v>5</v>
      </c>
      <c r="AA69" s="178">
        <v>217</v>
      </c>
      <c r="AB69" s="137">
        <v>1</v>
      </c>
      <c r="AC69" s="137">
        <v>0</v>
      </c>
      <c r="AD69" s="138">
        <v>30</v>
      </c>
      <c r="AE69" s="178">
        <v>177</v>
      </c>
      <c r="AF69" s="137">
        <v>1</v>
      </c>
      <c r="AG69" s="137">
        <v>3</v>
      </c>
      <c r="AH69" s="138">
        <v>1</v>
      </c>
      <c r="AI69" s="178">
        <v>5</v>
      </c>
      <c r="AJ69" s="137">
        <v>0</v>
      </c>
      <c r="AK69" s="137">
        <v>0</v>
      </c>
      <c r="AL69" s="184">
        <v>0</v>
      </c>
      <c r="AM69" s="139">
        <v>651</v>
      </c>
      <c r="AN69" s="140">
        <v>6</v>
      </c>
      <c r="AO69" s="140">
        <v>4</v>
      </c>
      <c r="AP69" s="142">
        <v>36</v>
      </c>
      <c r="AQ69" s="134"/>
      <c r="AR69" s="141">
        <v>382</v>
      </c>
      <c r="AS69" s="137">
        <v>0</v>
      </c>
      <c r="AT69" s="137">
        <v>0</v>
      </c>
      <c r="AU69" s="138">
        <v>2</v>
      </c>
      <c r="AV69" s="126"/>
    </row>
    <row r="70" spans="2:48" ht="18" customHeight="1">
      <c r="B70" s="122" t="s">
        <v>85</v>
      </c>
      <c r="C70" s="115">
        <v>493</v>
      </c>
      <c r="D70" s="115">
        <v>4155</v>
      </c>
      <c r="E70" s="115">
        <v>40965</v>
      </c>
      <c r="F70" s="189">
        <v>45613</v>
      </c>
      <c r="G70" s="165">
        <v>155</v>
      </c>
      <c r="H70" s="116">
        <v>623</v>
      </c>
      <c r="I70" s="116">
        <v>7925</v>
      </c>
      <c r="J70" s="189">
        <v>8703</v>
      </c>
      <c r="K70" s="165">
        <v>247</v>
      </c>
      <c r="L70" s="116">
        <v>3070</v>
      </c>
      <c r="M70" s="116">
        <v>20898</v>
      </c>
      <c r="N70" s="189">
        <v>24215</v>
      </c>
      <c r="O70" s="116">
        <v>743</v>
      </c>
      <c r="P70" s="115">
        <v>4162</v>
      </c>
      <c r="Q70" s="115">
        <v>3592</v>
      </c>
      <c r="R70" s="189">
        <v>8497</v>
      </c>
      <c r="S70" s="175">
        <v>10798</v>
      </c>
      <c r="T70" s="186">
        <v>97826</v>
      </c>
      <c r="V70" s="124" t="s">
        <v>85</v>
      </c>
      <c r="W70" s="136">
        <v>1801</v>
      </c>
      <c r="X70" s="137">
        <v>94</v>
      </c>
      <c r="Y70" s="137">
        <v>147</v>
      </c>
      <c r="Z70" s="138">
        <v>91</v>
      </c>
      <c r="AA70" s="178">
        <v>158</v>
      </c>
      <c r="AB70" s="137">
        <v>3</v>
      </c>
      <c r="AC70" s="137">
        <v>1</v>
      </c>
      <c r="AD70" s="138">
        <v>6</v>
      </c>
      <c r="AE70" s="178">
        <v>238</v>
      </c>
      <c r="AF70" s="137">
        <v>5</v>
      </c>
      <c r="AG70" s="137">
        <v>12</v>
      </c>
      <c r="AH70" s="138">
        <v>16</v>
      </c>
      <c r="AI70" s="178">
        <v>8</v>
      </c>
      <c r="AJ70" s="137">
        <v>0</v>
      </c>
      <c r="AK70" s="137">
        <v>0</v>
      </c>
      <c r="AL70" s="184">
        <v>0</v>
      </c>
      <c r="AM70" s="139">
        <v>2205</v>
      </c>
      <c r="AN70" s="140">
        <v>102</v>
      </c>
      <c r="AO70" s="140">
        <v>160</v>
      </c>
      <c r="AP70" s="142">
        <v>113</v>
      </c>
      <c r="AQ70" s="134"/>
      <c r="AR70" s="141">
        <v>1456</v>
      </c>
      <c r="AS70" s="137">
        <v>53</v>
      </c>
      <c r="AT70" s="137">
        <v>97</v>
      </c>
      <c r="AU70" s="138">
        <v>77</v>
      </c>
      <c r="AV70" s="126"/>
    </row>
    <row r="71" spans="2:48" ht="18" customHeight="1">
      <c r="B71" s="122" t="s">
        <v>111</v>
      </c>
      <c r="C71" s="115">
        <v>475</v>
      </c>
      <c r="D71" s="115">
        <v>408</v>
      </c>
      <c r="E71" s="115">
        <v>11642</v>
      </c>
      <c r="F71" s="189">
        <v>12525</v>
      </c>
      <c r="G71" s="165">
        <v>116</v>
      </c>
      <c r="H71" s="116">
        <v>112</v>
      </c>
      <c r="I71" s="116">
        <v>19703</v>
      </c>
      <c r="J71" s="189">
        <v>19931</v>
      </c>
      <c r="K71" s="165">
        <v>266</v>
      </c>
      <c r="L71" s="116">
        <v>243</v>
      </c>
      <c r="M71" s="116">
        <v>28340</v>
      </c>
      <c r="N71" s="189">
        <v>28849</v>
      </c>
      <c r="O71" s="116">
        <v>237</v>
      </c>
      <c r="P71" s="115">
        <v>43</v>
      </c>
      <c r="Q71" s="115">
        <v>1080</v>
      </c>
      <c r="R71" s="189">
        <v>1360</v>
      </c>
      <c r="S71" s="175">
        <v>62</v>
      </c>
      <c r="T71" s="186">
        <v>62727</v>
      </c>
      <c r="V71" s="124" t="s">
        <v>111</v>
      </c>
      <c r="W71" s="136">
        <v>131</v>
      </c>
      <c r="X71" s="137">
        <v>7</v>
      </c>
      <c r="Y71" s="137">
        <v>7</v>
      </c>
      <c r="Z71" s="138">
        <v>0</v>
      </c>
      <c r="AA71" s="178">
        <v>96</v>
      </c>
      <c r="AB71" s="137">
        <v>0</v>
      </c>
      <c r="AC71" s="137">
        <v>1</v>
      </c>
      <c r="AD71" s="138">
        <v>5</v>
      </c>
      <c r="AE71" s="178">
        <v>146</v>
      </c>
      <c r="AF71" s="137">
        <v>4</v>
      </c>
      <c r="AG71" s="137">
        <v>6</v>
      </c>
      <c r="AH71" s="138">
        <v>4</v>
      </c>
      <c r="AI71" s="178">
        <v>7</v>
      </c>
      <c r="AJ71" s="137">
        <v>0</v>
      </c>
      <c r="AK71" s="137">
        <v>0</v>
      </c>
      <c r="AL71" s="184">
        <v>0</v>
      </c>
      <c r="AM71" s="139">
        <v>380</v>
      </c>
      <c r="AN71" s="140">
        <v>11</v>
      </c>
      <c r="AO71" s="140">
        <v>14</v>
      </c>
      <c r="AP71" s="142">
        <v>9</v>
      </c>
      <c r="AQ71" s="134"/>
      <c r="AR71" s="141">
        <v>189</v>
      </c>
      <c r="AS71" s="137">
        <v>5</v>
      </c>
      <c r="AT71" s="137">
        <v>2</v>
      </c>
      <c r="AU71" s="138">
        <v>1</v>
      </c>
      <c r="AV71" s="126"/>
    </row>
    <row r="72" spans="2:48" ht="18" customHeight="1">
      <c r="B72" s="122" t="s">
        <v>86</v>
      </c>
      <c r="C72" s="115">
        <v>346</v>
      </c>
      <c r="D72" s="115">
        <v>1206</v>
      </c>
      <c r="E72" s="115">
        <v>86498</v>
      </c>
      <c r="F72" s="189">
        <v>88050</v>
      </c>
      <c r="G72" s="165">
        <v>51</v>
      </c>
      <c r="H72" s="116">
        <v>188</v>
      </c>
      <c r="I72" s="116">
        <v>34820</v>
      </c>
      <c r="J72" s="189">
        <v>35059</v>
      </c>
      <c r="K72" s="165">
        <v>99</v>
      </c>
      <c r="L72" s="116">
        <v>457</v>
      </c>
      <c r="M72" s="116">
        <v>50302</v>
      </c>
      <c r="N72" s="189">
        <v>50858</v>
      </c>
      <c r="O72" s="116">
        <v>251</v>
      </c>
      <c r="P72" s="115">
        <v>64</v>
      </c>
      <c r="Q72" s="115">
        <v>190</v>
      </c>
      <c r="R72" s="189">
        <v>505</v>
      </c>
      <c r="S72" s="175">
        <v>1</v>
      </c>
      <c r="T72" s="186">
        <v>174473</v>
      </c>
      <c r="V72" s="124" t="s">
        <v>86</v>
      </c>
      <c r="W72" s="136">
        <v>752</v>
      </c>
      <c r="X72" s="137">
        <v>77</v>
      </c>
      <c r="Y72" s="137">
        <v>37</v>
      </c>
      <c r="Z72" s="138">
        <v>60</v>
      </c>
      <c r="AA72" s="178">
        <v>123</v>
      </c>
      <c r="AB72" s="137">
        <v>5</v>
      </c>
      <c r="AC72" s="137">
        <v>0</v>
      </c>
      <c r="AD72" s="138">
        <v>6</v>
      </c>
      <c r="AE72" s="178">
        <v>251</v>
      </c>
      <c r="AF72" s="137">
        <v>11</v>
      </c>
      <c r="AG72" s="137">
        <v>12</v>
      </c>
      <c r="AH72" s="138">
        <v>3</v>
      </c>
      <c r="AI72" s="178">
        <v>0</v>
      </c>
      <c r="AJ72" s="137">
        <v>0</v>
      </c>
      <c r="AK72" s="137">
        <v>0</v>
      </c>
      <c r="AL72" s="184">
        <v>0</v>
      </c>
      <c r="AM72" s="139">
        <v>1126</v>
      </c>
      <c r="AN72" s="140">
        <v>93</v>
      </c>
      <c r="AO72" s="140">
        <v>49</v>
      </c>
      <c r="AP72" s="142">
        <v>69</v>
      </c>
      <c r="AQ72" s="134"/>
      <c r="AR72" s="141">
        <v>612</v>
      </c>
      <c r="AS72" s="137">
        <v>50</v>
      </c>
      <c r="AT72" s="137">
        <v>17</v>
      </c>
      <c r="AU72" s="138">
        <v>33</v>
      </c>
      <c r="AV72" s="126"/>
    </row>
    <row r="73" spans="2:48" ht="18.75" customHeight="1">
      <c r="B73" s="122" t="s">
        <v>87</v>
      </c>
      <c r="C73" s="115">
        <v>2090</v>
      </c>
      <c r="D73" s="115">
        <v>1570</v>
      </c>
      <c r="E73" s="115">
        <v>24086</v>
      </c>
      <c r="F73" s="189">
        <v>27746</v>
      </c>
      <c r="G73" s="165">
        <v>506</v>
      </c>
      <c r="H73" s="116">
        <v>281</v>
      </c>
      <c r="I73" s="116">
        <v>9261</v>
      </c>
      <c r="J73" s="189">
        <v>10048</v>
      </c>
      <c r="K73" s="165">
        <v>585</v>
      </c>
      <c r="L73" s="116">
        <v>355</v>
      </c>
      <c r="M73" s="116">
        <v>14554</v>
      </c>
      <c r="N73" s="189">
        <v>15494</v>
      </c>
      <c r="O73" s="116">
        <v>1147</v>
      </c>
      <c r="P73" s="115">
        <v>108</v>
      </c>
      <c r="Q73" s="115">
        <v>1140</v>
      </c>
      <c r="R73" s="189">
        <v>2395</v>
      </c>
      <c r="S73" s="175">
        <v>396</v>
      </c>
      <c r="T73" s="186">
        <v>56079</v>
      </c>
      <c r="U73" s="33"/>
      <c r="V73" s="124" t="s">
        <v>87</v>
      </c>
      <c r="W73" s="136">
        <v>668</v>
      </c>
      <c r="X73" s="137">
        <v>134</v>
      </c>
      <c r="Y73" s="137">
        <v>33</v>
      </c>
      <c r="Z73" s="138">
        <v>30</v>
      </c>
      <c r="AA73" s="178">
        <v>150</v>
      </c>
      <c r="AB73" s="137">
        <v>5</v>
      </c>
      <c r="AC73" s="137">
        <v>5</v>
      </c>
      <c r="AD73" s="138">
        <v>9</v>
      </c>
      <c r="AE73" s="178">
        <v>144</v>
      </c>
      <c r="AF73" s="137">
        <v>10</v>
      </c>
      <c r="AG73" s="137">
        <v>8</v>
      </c>
      <c r="AH73" s="138">
        <v>9</v>
      </c>
      <c r="AI73" s="178">
        <v>25</v>
      </c>
      <c r="AJ73" s="137">
        <v>5</v>
      </c>
      <c r="AK73" s="137">
        <v>0</v>
      </c>
      <c r="AL73" s="184">
        <v>0</v>
      </c>
      <c r="AM73" s="139">
        <v>987</v>
      </c>
      <c r="AN73" s="140">
        <v>154</v>
      </c>
      <c r="AO73" s="140">
        <v>46</v>
      </c>
      <c r="AP73" s="142">
        <v>48</v>
      </c>
      <c r="AQ73" s="134"/>
      <c r="AR73" s="141">
        <v>508</v>
      </c>
      <c r="AS73" s="137">
        <v>54</v>
      </c>
      <c r="AT73" s="137">
        <v>21</v>
      </c>
      <c r="AU73" s="138">
        <v>15</v>
      </c>
      <c r="AV73" s="126"/>
    </row>
    <row r="74" spans="2:48" ht="18" customHeight="1">
      <c r="B74" s="121" t="s">
        <v>88</v>
      </c>
      <c r="C74" s="115">
        <v>2063</v>
      </c>
      <c r="D74" s="115">
        <v>2325</v>
      </c>
      <c r="E74" s="115">
        <v>47184</v>
      </c>
      <c r="F74" s="189">
        <v>51572</v>
      </c>
      <c r="G74" s="165">
        <v>211</v>
      </c>
      <c r="H74" s="116">
        <v>303</v>
      </c>
      <c r="I74" s="116">
        <v>14355</v>
      </c>
      <c r="J74" s="189">
        <v>14869</v>
      </c>
      <c r="K74" s="165">
        <v>467</v>
      </c>
      <c r="L74" s="116">
        <v>681</v>
      </c>
      <c r="M74" s="116">
        <v>24596</v>
      </c>
      <c r="N74" s="189">
        <v>25744</v>
      </c>
      <c r="O74" s="116">
        <v>609</v>
      </c>
      <c r="P74" s="115">
        <v>107</v>
      </c>
      <c r="Q74" s="115">
        <v>647</v>
      </c>
      <c r="R74" s="189">
        <v>1363</v>
      </c>
      <c r="S74" s="175">
        <v>1565</v>
      </c>
      <c r="T74" s="186">
        <v>95113</v>
      </c>
      <c r="U74" s="33"/>
      <c r="V74" s="143" t="s">
        <v>88</v>
      </c>
      <c r="W74" s="136">
        <v>1145</v>
      </c>
      <c r="X74" s="137">
        <v>49</v>
      </c>
      <c r="Y74" s="137">
        <v>5</v>
      </c>
      <c r="Z74" s="138">
        <v>13</v>
      </c>
      <c r="AA74" s="178">
        <v>188</v>
      </c>
      <c r="AB74" s="137">
        <v>1</v>
      </c>
      <c r="AC74" s="137">
        <v>0</v>
      </c>
      <c r="AD74" s="138">
        <v>7</v>
      </c>
      <c r="AE74" s="178">
        <v>359</v>
      </c>
      <c r="AF74" s="137">
        <v>7</v>
      </c>
      <c r="AG74" s="137">
        <v>1</v>
      </c>
      <c r="AH74" s="138">
        <v>10</v>
      </c>
      <c r="AI74" s="178">
        <v>6</v>
      </c>
      <c r="AJ74" s="137">
        <v>1</v>
      </c>
      <c r="AK74" s="137">
        <v>0</v>
      </c>
      <c r="AL74" s="184">
        <v>0</v>
      </c>
      <c r="AM74" s="139">
        <v>1698</v>
      </c>
      <c r="AN74" s="140">
        <v>58</v>
      </c>
      <c r="AO74" s="140">
        <v>6</v>
      </c>
      <c r="AP74" s="142">
        <v>30</v>
      </c>
      <c r="AQ74" s="134"/>
      <c r="AR74" s="141">
        <v>1077</v>
      </c>
      <c r="AS74" s="137">
        <v>23</v>
      </c>
      <c r="AT74" s="137">
        <v>2</v>
      </c>
      <c r="AU74" s="138">
        <v>12</v>
      </c>
      <c r="AV74" s="126"/>
    </row>
    <row r="75" spans="2:48" ht="18" customHeight="1" thickBot="1">
      <c r="B75" s="144" t="s">
        <v>119</v>
      </c>
      <c r="C75" s="117">
        <v>461</v>
      </c>
      <c r="D75" s="117">
        <v>521</v>
      </c>
      <c r="E75" s="117">
        <v>25038</v>
      </c>
      <c r="F75" s="190">
        <v>26020</v>
      </c>
      <c r="G75" s="166">
        <v>139</v>
      </c>
      <c r="H75" s="118">
        <v>134</v>
      </c>
      <c r="I75" s="118">
        <v>13595</v>
      </c>
      <c r="J75" s="190">
        <v>13868</v>
      </c>
      <c r="K75" s="171">
        <v>310</v>
      </c>
      <c r="L75" s="156">
        <v>355</v>
      </c>
      <c r="M75" s="156">
        <v>23924</v>
      </c>
      <c r="N75" s="190">
        <v>24589</v>
      </c>
      <c r="O75" s="118">
        <v>179</v>
      </c>
      <c r="P75" s="117">
        <v>113</v>
      </c>
      <c r="Q75" s="117">
        <v>2221</v>
      </c>
      <c r="R75" s="190">
        <v>2513</v>
      </c>
      <c r="S75" s="176">
        <v>16</v>
      </c>
      <c r="T75" s="187">
        <v>67006</v>
      </c>
      <c r="U75" s="33"/>
      <c r="V75" s="127" t="s">
        <v>115</v>
      </c>
      <c r="W75" s="159">
        <v>120</v>
      </c>
      <c r="X75" s="145">
        <v>0</v>
      </c>
      <c r="Y75" s="145">
        <v>0</v>
      </c>
      <c r="Z75" s="146">
        <v>1</v>
      </c>
      <c r="AA75" s="179">
        <v>26</v>
      </c>
      <c r="AB75" s="145">
        <v>0</v>
      </c>
      <c r="AC75" s="145">
        <v>0</v>
      </c>
      <c r="AD75" s="146">
        <v>1</v>
      </c>
      <c r="AE75" s="179">
        <v>70</v>
      </c>
      <c r="AF75" s="145">
        <v>0</v>
      </c>
      <c r="AG75" s="145">
        <v>0</v>
      </c>
      <c r="AH75" s="146">
        <v>0</v>
      </c>
      <c r="AI75" s="179">
        <v>5</v>
      </c>
      <c r="AJ75" s="145">
        <v>0</v>
      </c>
      <c r="AK75" s="145">
        <v>0</v>
      </c>
      <c r="AL75" s="185">
        <v>0</v>
      </c>
      <c r="AM75" s="147">
        <v>221</v>
      </c>
      <c r="AN75" s="148">
        <v>0</v>
      </c>
      <c r="AO75" s="148">
        <v>0</v>
      </c>
      <c r="AP75" s="149">
        <v>2</v>
      </c>
      <c r="AQ75" s="134"/>
      <c r="AR75" s="150">
        <v>124</v>
      </c>
      <c r="AS75" s="145">
        <v>0</v>
      </c>
      <c r="AT75" s="145">
        <v>0</v>
      </c>
      <c r="AU75" s="146">
        <v>0</v>
      </c>
      <c r="AV75" s="126"/>
    </row>
    <row r="76" spans="2:48" ht="18" hidden="1" customHeight="1">
      <c r="C76" s="97">
        <f t="shared" ref="C76:AT76" si="0">SUM(C9:C75)</f>
        <v>311824</v>
      </c>
      <c r="D76" s="97">
        <f t="shared" si="0"/>
        <v>289093</v>
      </c>
      <c r="E76" s="97">
        <f t="shared" si="0"/>
        <v>7538928</v>
      </c>
      <c r="F76" s="97">
        <f>SUM(F9:F75)</f>
        <v>8321725</v>
      </c>
      <c r="G76" s="97">
        <f t="shared" si="0"/>
        <v>82248</v>
      </c>
      <c r="H76" s="97">
        <f t="shared" si="0"/>
        <v>60056</v>
      </c>
      <c r="I76" s="97">
        <f t="shared" si="0"/>
        <v>3804694</v>
      </c>
      <c r="J76" s="97">
        <f t="shared" si="0"/>
        <v>3988035</v>
      </c>
      <c r="K76" s="97">
        <f t="shared" si="0"/>
        <v>122243</v>
      </c>
      <c r="L76" s="97">
        <f t="shared" si="0"/>
        <v>91528</v>
      </c>
      <c r="M76" s="97">
        <f t="shared" si="0"/>
        <v>5038111</v>
      </c>
      <c r="N76" s="97">
        <f t="shared" si="0"/>
        <v>5299505</v>
      </c>
      <c r="O76" s="97">
        <f t="shared" si="0"/>
        <v>106415</v>
      </c>
      <c r="P76" s="97">
        <f t="shared" si="0"/>
        <v>47252</v>
      </c>
      <c r="Q76" s="97">
        <f t="shared" si="0"/>
        <v>812093</v>
      </c>
      <c r="R76" s="97">
        <f t="shared" si="0"/>
        <v>975662</v>
      </c>
      <c r="S76" s="97">
        <f t="shared" si="0"/>
        <v>419605</v>
      </c>
      <c r="T76" s="97">
        <f>SUM(T9:T75)</f>
        <v>19004532</v>
      </c>
      <c r="U76" s="97">
        <f t="shared" si="0"/>
        <v>0</v>
      </c>
      <c r="V76" s="97">
        <f t="shared" si="0"/>
        <v>0</v>
      </c>
      <c r="W76" s="97">
        <f t="shared" si="0"/>
        <v>101321</v>
      </c>
      <c r="X76" s="97">
        <f t="shared" si="0"/>
        <v>10889</v>
      </c>
      <c r="Y76" s="97">
        <f t="shared" si="0"/>
        <v>6871</v>
      </c>
      <c r="Z76" s="97">
        <f t="shared" si="0"/>
        <v>3720</v>
      </c>
      <c r="AA76" s="97">
        <f t="shared" si="0"/>
        <v>25721</v>
      </c>
      <c r="AB76" s="97">
        <f t="shared" si="0"/>
        <v>1207</v>
      </c>
      <c r="AC76" s="97">
        <f t="shared" si="0"/>
        <v>519</v>
      </c>
      <c r="AD76" s="97">
        <f t="shared" si="0"/>
        <v>3070</v>
      </c>
      <c r="AE76" s="97">
        <f t="shared" si="0"/>
        <v>32553</v>
      </c>
      <c r="AF76" s="97">
        <f t="shared" si="0"/>
        <v>1333</v>
      </c>
      <c r="AG76" s="97">
        <f t="shared" si="0"/>
        <v>3269</v>
      </c>
      <c r="AH76" s="97">
        <f t="shared" si="0"/>
        <v>2256</v>
      </c>
      <c r="AI76" s="97">
        <f t="shared" si="0"/>
        <v>8769</v>
      </c>
      <c r="AJ76" s="97">
        <f t="shared" si="0"/>
        <v>631</v>
      </c>
      <c r="AK76" s="97">
        <f t="shared" si="0"/>
        <v>745</v>
      </c>
      <c r="AL76" s="97">
        <f t="shared" si="0"/>
        <v>122</v>
      </c>
      <c r="AM76" s="97">
        <f>SUM(AM9:AM75)+350</f>
        <v>168714</v>
      </c>
      <c r="AN76" s="97">
        <f t="shared" si="0"/>
        <v>14060</v>
      </c>
      <c r="AO76" s="97">
        <f t="shared" si="0"/>
        <v>11404</v>
      </c>
      <c r="AP76" s="97">
        <f t="shared" si="0"/>
        <v>9168</v>
      </c>
      <c r="AQ76" s="97">
        <f t="shared" si="0"/>
        <v>0</v>
      </c>
      <c r="AR76" s="97">
        <f t="shared" si="0"/>
        <v>67109</v>
      </c>
      <c r="AS76" s="97">
        <f t="shared" si="0"/>
        <v>3528</v>
      </c>
      <c r="AT76" s="97">
        <f t="shared" si="0"/>
        <v>2994</v>
      </c>
      <c r="AU76" s="97">
        <f>SUM(AU9:AU75)</f>
        <v>3007</v>
      </c>
    </row>
    <row r="77" spans="2:48" ht="18" hidden="1" customHeight="1">
      <c r="C77" s="1" t="b">
        <f>C8=C76</f>
        <v>1</v>
      </c>
      <c r="D77" s="1" t="b">
        <f t="shared" ref="D77:AU77" si="1">D8=D76</f>
        <v>1</v>
      </c>
      <c r="E77" s="1" t="b">
        <f t="shared" si="1"/>
        <v>1</v>
      </c>
      <c r="F77" s="1" t="b">
        <f t="shared" si="1"/>
        <v>1</v>
      </c>
      <c r="G77" s="1" t="b">
        <f t="shared" si="1"/>
        <v>1</v>
      </c>
      <c r="H77" s="1" t="b">
        <f t="shared" si="1"/>
        <v>1</v>
      </c>
      <c r="I77" s="1" t="b">
        <f t="shared" si="1"/>
        <v>1</v>
      </c>
      <c r="J77" s="1" t="b">
        <f t="shared" si="1"/>
        <v>1</v>
      </c>
      <c r="K77" s="1" t="b">
        <f t="shared" si="1"/>
        <v>1</v>
      </c>
      <c r="L77" s="1" t="b">
        <f t="shared" si="1"/>
        <v>1</v>
      </c>
      <c r="M77" s="1" t="b">
        <f t="shared" si="1"/>
        <v>1</v>
      </c>
      <c r="N77" s="1" t="b">
        <f t="shared" si="1"/>
        <v>1</v>
      </c>
      <c r="O77" s="1" t="b">
        <f t="shared" si="1"/>
        <v>1</v>
      </c>
      <c r="P77" s="1" t="b">
        <f t="shared" si="1"/>
        <v>1</v>
      </c>
      <c r="Q77" s="1" t="b">
        <f t="shared" si="1"/>
        <v>1</v>
      </c>
      <c r="R77" s="1" t="b">
        <f t="shared" si="1"/>
        <v>1</v>
      </c>
      <c r="S77" s="1" t="b">
        <f t="shared" si="1"/>
        <v>1</v>
      </c>
      <c r="T77" s="1" t="b">
        <f t="shared" si="1"/>
        <v>1</v>
      </c>
      <c r="U77" s="1" t="b">
        <f t="shared" si="1"/>
        <v>1</v>
      </c>
      <c r="W77" s="1" t="b">
        <f t="shared" si="1"/>
        <v>1</v>
      </c>
      <c r="X77" s="1" t="b">
        <f t="shared" si="1"/>
        <v>1</v>
      </c>
      <c r="Y77" s="1" t="b">
        <f t="shared" si="1"/>
        <v>1</v>
      </c>
      <c r="Z77" s="1" t="b">
        <f t="shared" si="1"/>
        <v>1</v>
      </c>
      <c r="AA77" s="1" t="b">
        <f t="shared" si="1"/>
        <v>1</v>
      </c>
      <c r="AB77" s="1" t="b">
        <f t="shared" si="1"/>
        <v>1</v>
      </c>
      <c r="AC77" s="1" t="b">
        <f t="shared" si="1"/>
        <v>1</v>
      </c>
      <c r="AD77" s="1" t="b">
        <f t="shared" si="1"/>
        <v>1</v>
      </c>
      <c r="AE77" s="1" t="b">
        <f t="shared" si="1"/>
        <v>1</v>
      </c>
      <c r="AF77" s="1" t="b">
        <f t="shared" si="1"/>
        <v>1</v>
      </c>
      <c r="AG77" s="1" t="b">
        <f t="shared" si="1"/>
        <v>1</v>
      </c>
      <c r="AH77" s="1" t="b">
        <f t="shared" si="1"/>
        <v>1</v>
      </c>
      <c r="AI77" s="1" t="b">
        <f t="shared" si="1"/>
        <v>1</v>
      </c>
      <c r="AJ77" s="1" t="b">
        <f t="shared" si="1"/>
        <v>1</v>
      </c>
      <c r="AK77" s="1" t="b">
        <f t="shared" si="1"/>
        <v>1</v>
      </c>
      <c r="AL77" s="1" t="b">
        <f t="shared" si="1"/>
        <v>1</v>
      </c>
      <c r="AM77" s="1" t="b">
        <f t="shared" si="1"/>
        <v>1</v>
      </c>
      <c r="AN77" s="1" t="b">
        <f t="shared" si="1"/>
        <v>1</v>
      </c>
      <c r="AO77" s="1" t="b">
        <f t="shared" si="1"/>
        <v>1</v>
      </c>
      <c r="AP77" s="1" t="b">
        <f t="shared" si="1"/>
        <v>1</v>
      </c>
      <c r="AQ77" s="1" t="b">
        <f t="shared" si="1"/>
        <v>1</v>
      </c>
      <c r="AR77" s="1" t="b">
        <f t="shared" si="1"/>
        <v>1</v>
      </c>
      <c r="AS77" s="1" t="b">
        <f t="shared" si="1"/>
        <v>1</v>
      </c>
      <c r="AT77" s="1" t="b">
        <f t="shared" si="1"/>
        <v>1</v>
      </c>
      <c r="AU77" s="1" t="b">
        <f t="shared" si="1"/>
        <v>1</v>
      </c>
    </row>
    <row r="78" spans="2:48" ht="18" customHeight="1">
      <c r="T78" s="34"/>
    </row>
    <row r="79" spans="2:48" ht="18" customHeight="1">
      <c r="T79" s="34"/>
    </row>
    <row r="80" spans="2:48" ht="18" customHeight="1">
      <c r="T80" s="34"/>
    </row>
    <row r="81" spans="20:20" ht="18" customHeight="1">
      <c r="T81" s="34"/>
    </row>
    <row r="82" spans="20:20" ht="18" customHeight="1">
      <c r="T82" s="34"/>
    </row>
    <row r="83" spans="20:20" ht="18" customHeight="1">
      <c r="T83" s="34"/>
    </row>
  </sheetData>
  <sheetProtection password="CC07" sheet="1" objects="1" scenarios="1"/>
  <mergeCells count="17">
    <mergeCell ref="AI5:AL5"/>
    <mergeCell ref="AM5:AP5"/>
    <mergeCell ref="AR5:AU5"/>
    <mergeCell ref="C6:F6"/>
    <mergeCell ref="G6:J6"/>
    <mergeCell ref="K6:N6"/>
    <mergeCell ref="O6:R6"/>
    <mergeCell ref="C5:R5"/>
    <mergeCell ref="T5:T7"/>
    <mergeCell ref="W5:Z5"/>
    <mergeCell ref="AA5:AD5"/>
    <mergeCell ref="AE5:AH5"/>
    <mergeCell ref="AR1:AU1"/>
    <mergeCell ref="AT2:AU2"/>
    <mergeCell ref="R1:T1"/>
    <mergeCell ref="Q4:S4"/>
    <mergeCell ref="V4:AD4"/>
  </mergeCells>
  <phoneticPr fontId="4"/>
  <pageMargins left="0.19685039370078741" right="0.19685039370078741" top="0.27559055118110237" bottom="0.23622047244094491" header="0.19685039370078741" footer="0.19685039370078741"/>
  <pageSetup paperSize="8" scale="63" fitToWidth="0" orientation="landscape" r:id="rId1"/>
  <headerFooter alignWithMargins="0">
    <oddHeader>&amp;R&amp;12&amp;D現在</oddHeader>
    <oddFooter>&amp;C&amp;12&amp;P</oddFooter>
  </headerFooter>
  <colBreaks count="1" manualBreakCount="1">
    <brk id="20" max="7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累計報告</vt:lpstr>
      <vt:lpstr>1-3月</vt:lpstr>
      <vt:lpstr>令和元年度累計</vt:lpstr>
      <vt:lpstr>事業開始から</vt:lpstr>
      <vt:lpstr>平成３０年度末</vt:lpstr>
      <vt:lpstr>'1-3月'!Print_Area</vt:lpstr>
      <vt:lpstr>事業開始から!Print_Area</vt:lpstr>
      <vt:lpstr>平成３０年度末!Print_Area</vt:lpstr>
      <vt:lpstr>累計報告!Print_Area</vt:lpstr>
      <vt:lpstr>令和元年度累計!Print_Area</vt:lpstr>
      <vt:lpstr>平成３０年度末!Print_Titles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地域福祉部共有４</dc:creator>
  <cp:lastModifiedBy>地域福祉部共有14</cp:lastModifiedBy>
  <cp:lastPrinted>2020-07-21T05:10:56Z</cp:lastPrinted>
  <dcterms:created xsi:type="dcterms:W3CDTF">1997-01-08T22:48:59Z</dcterms:created>
  <dcterms:modified xsi:type="dcterms:W3CDTF">2020-07-22T03:59:36Z</dcterms:modified>
</cp:coreProperties>
</file>