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erver01\地域福祉部\chiiki\利用支援\権利擁護\月次等\★月次調査\☆令和2年度\4　令和2年度報告\新しいフォルダー\"/>
    </mc:Choice>
  </mc:AlternateContent>
  <bookViews>
    <workbookView xWindow="0" yWindow="0" windowWidth="19200" windowHeight="9060" tabRatio="514"/>
  </bookViews>
  <sheets>
    <sheet name="累計報告" sheetId="6" r:id="rId1"/>
    <sheet name="1-3月" sheetId="8" state="hidden" r:id="rId2"/>
    <sheet name="令和2年度累計" sheetId="2" r:id="rId3"/>
    <sheet name="事業開始から" sheetId="3" r:id="rId4"/>
    <sheet name="令和元年度末" sheetId="7" r:id="rId5"/>
  </sheets>
  <externalReferences>
    <externalReference r:id="rId6"/>
    <externalReference r:id="rId7"/>
  </externalReferences>
  <definedNames>
    <definedName name="_xlnm._FilterDatabase" localSheetId="1" hidden="1">'1-3月'!$A$7:$WZQ$77</definedName>
    <definedName name="_xlnm._FilterDatabase" localSheetId="3" hidden="1">事業開始から!$A$7:$BM$77</definedName>
    <definedName name="_xlnm._FilterDatabase" localSheetId="2" hidden="1">令和2年度累計!$A$7:$WXJ$75</definedName>
    <definedName name="_xlnm.Print_Area" localSheetId="1">'1-3月'!$A$1:$CU$75</definedName>
    <definedName name="_xlnm.Print_Area" localSheetId="3">事業開始から!$A$1:$BK$75</definedName>
    <definedName name="_xlnm.Print_Area" localSheetId="0">累計報告!$A$1:$K$64</definedName>
    <definedName name="_xlnm.Print_Area" localSheetId="2">令和2年度累計!$A$1:$DK$76</definedName>
    <definedName name="_xlnm.Print_Area" localSheetId="4">令和元年度末!$A$1:$BK$75</definedName>
    <definedName name="_xlnm.Print_Titles" localSheetId="4">令和元年度末!$7:$9</definedName>
  </definedNames>
  <calcPr calcId="162913" refMode="R1C1"/>
</workbook>
</file>

<file path=xl/calcChain.xml><?xml version="1.0" encoding="utf-8"?>
<calcChain xmlns="http://schemas.openxmlformats.org/spreadsheetml/2006/main">
  <c r="C9" i="3" l="1"/>
  <c r="C11" i="3"/>
  <c r="D10" i="3"/>
  <c r="C8" i="2"/>
  <c r="C8" i="3" s="1"/>
  <c r="CG59" i="2" l="1"/>
  <c r="BC46" i="2" l="1"/>
  <c r="BC75" i="2" l="1"/>
  <c r="BC9" i="2"/>
  <c r="BD9" i="2"/>
  <c r="BE9" i="2"/>
  <c r="BF9" i="2"/>
  <c r="BC10" i="2"/>
  <c r="BD10" i="2"/>
  <c r="BE10" i="2"/>
  <c r="BF10" i="2"/>
  <c r="BC11" i="2"/>
  <c r="BD11" i="2"/>
  <c r="BE11" i="2"/>
  <c r="BF11" i="2"/>
  <c r="BC12" i="2"/>
  <c r="BD12" i="2"/>
  <c r="BE12" i="2"/>
  <c r="BF12" i="2"/>
  <c r="BC13" i="2"/>
  <c r="BD13" i="2"/>
  <c r="BE13" i="2"/>
  <c r="BF13" i="2"/>
  <c r="BC14" i="2"/>
  <c r="BD14" i="2"/>
  <c r="BE14" i="2"/>
  <c r="BF14" i="2"/>
  <c r="BC15" i="2"/>
  <c r="BD15" i="2"/>
  <c r="BE15" i="2"/>
  <c r="BF15" i="2"/>
  <c r="BC16" i="2"/>
  <c r="BD16" i="2"/>
  <c r="BE16" i="2"/>
  <c r="BF16" i="2"/>
  <c r="BC17" i="2"/>
  <c r="BD17" i="2"/>
  <c r="BE17" i="2"/>
  <c r="BF17" i="2"/>
  <c r="BC18" i="2"/>
  <c r="BD18" i="2"/>
  <c r="BE18" i="2"/>
  <c r="BF18" i="2"/>
  <c r="BC19" i="2"/>
  <c r="BD19" i="2"/>
  <c r="BE19" i="2"/>
  <c r="BF19" i="2"/>
  <c r="BC20" i="2"/>
  <c r="BD20" i="2"/>
  <c r="BE20" i="2"/>
  <c r="BF20" i="2"/>
  <c r="BC21" i="2"/>
  <c r="BD21" i="2"/>
  <c r="BE21" i="2"/>
  <c r="BF21" i="2"/>
  <c r="BC22" i="2"/>
  <c r="BD22" i="2"/>
  <c r="BE22" i="2"/>
  <c r="BF22" i="2"/>
  <c r="BC23" i="2"/>
  <c r="BD23" i="2"/>
  <c r="BE23" i="2"/>
  <c r="BF23" i="2"/>
  <c r="BC24" i="2"/>
  <c r="BD24" i="2"/>
  <c r="BE24" i="2"/>
  <c r="BF24" i="2"/>
  <c r="BC25" i="2"/>
  <c r="BD25" i="2"/>
  <c r="BE25" i="2"/>
  <c r="BF25" i="2"/>
  <c r="BC26" i="2"/>
  <c r="BD26" i="2"/>
  <c r="BE26" i="2"/>
  <c r="BF26" i="2"/>
  <c r="BC27" i="2"/>
  <c r="BD27" i="2"/>
  <c r="BE27" i="2"/>
  <c r="BF27" i="2"/>
  <c r="BC28" i="2"/>
  <c r="BD28" i="2"/>
  <c r="BE28" i="2"/>
  <c r="BF28" i="2"/>
  <c r="BC29" i="2"/>
  <c r="BD29" i="2"/>
  <c r="BE29" i="2"/>
  <c r="BF29" i="2"/>
  <c r="BC30" i="2"/>
  <c r="BD30" i="2"/>
  <c r="BE30" i="2"/>
  <c r="BF30" i="2"/>
  <c r="BC31" i="2"/>
  <c r="BD31" i="2"/>
  <c r="BE31" i="2"/>
  <c r="BF31" i="2"/>
  <c r="BC32" i="2"/>
  <c r="BD32" i="2"/>
  <c r="BE32" i="2"/>
  <c r="BF32" i="2"/>
  <c r="BC33" i="2"/>
  <c r="BD33" i="2"/>
  <c r="BE33" i="2"/>
  <c r="BF33" i="2"/>
  <c r="BC34" i="2"/>
  <c r="BD34" i="2"/>
  <c r="BE34" i="2"/>
  <c r="BF34" i="2"/>
  <c r="BC35" i="2"/>
  <c r="BD35" i="2"/>
  <c r="BE35" i="2"/>
  <c r="BF35" i="2"/>
  <c r="BC36" i="2"/>
  <c r="BD36" i="2"/>
  <c r="BE36" i="2"/>
  <c r="BF36" i="2"/>
  <c r="BC37" i="2"/>
  <c r="BD37" i="2"/>
  <c r="BE37" i="2"/>
  <c r="BF37" i="2"/>
  <c r="BC38" i="2"/>
  <c r="BD38" i="2"/>
  <c r="BE38" i="2"/>
  <c r="BF38" i="2"/>
  <c r="BC39" i="2"/>
  <c r="BD39" i="2"/>
  <c r="BE39" i="2"/>
  <c r="BF39" i="2"/>
  <c r="BC40" i="2"/>
  <c r="BD40" i="2"/>
  <c r="BE40" i="2"/>
  <c r="BF40" i="2"/>
  <c r="BC41" i="2"/>
  <c r="BD41" i="2"/>
  <c r="BE41" i="2"/>
  <c r="BF41" i="2"/>
  <c r="BC42" i="2"/>
  <c r="BD42" i="2"/>
  <c r="BE42" i="2"/>
  <c r="BF42" i="2"/>
  <c r="BC43" i="2"/>
  <c r="BD43" i="2"/>
  <c r="BE43" i="2"/>
  <c r="BF43" i="2"/>
  <c r="BC44" i="2"/>
  <c r="BD44" i="2"/>
  <c r="BE44" i="2"/>
  <c r="BF44" i="2"/>
  <c r="BC45" i="2"/>
  <c r="BD45" i="2"/>
  <c r="BE45" i="2"/>
  <c r="BF45" i="2"/>
  <c r="BD46" i="2"/>
  <c r="BE46" i="2"/>
  <c r="BF46" i="2"/>
  <c r="BC47" i="2"/>
  <c r="BD47" i="2"/>
  <c r="BE47" i="2"/>
  <c r="BF47" i="2"/>
  <c r="BC48" i="2"/>
  <c r="BD48" i="2"/>
  <c r="BE48" i="2"/>
  <c r="BF48" i="2"/>
  <c r="BC49" i="2"/>
  <c r="BD49" i="2"/>
  <c r="BE49" i="2"/>
  <c r="BF49" i="2"/>
  <c r="BC50" i="2"/>
  <c r="BD50" i="2"/>
  <c r="BE50" i="2"/>
  <c r="BF50" i="2"/>
  <c r="BC51" i="2"/>
  <c r="BD51" i="2"/>
  <c r="BE51" i="2"/>
  <c r="BF51" i="2"/>
  <c r="BC52" i="2"/>
  <c r="BD52" i="2"/>
  <c r="BE52" i="2"/>
  <c r="BF52" i="2"/>
  <c r="BC53" i="2"/>
  <c r="BD53" i="2"/>
  <c r="BE53" i="2"/>
  <c r="BF53" i="2"/>
  <c r="BC54" i="2"/>
  <c r="BD54" i="2"/>
  <c r="BE54" i="2"/>
  <c r="BF54" i="2"/>
  <c r="BC55" i="2"/>
  <c r="BD55" i="2"/>
  <c r="BE55" i="2"/>
  <c r="BF55" i="2"/>
  <c r="BC56" i="2"/>
  <c r="BD56" i="2"/>
  <c r="BE56" i="2"/>
  <c r="BF56" i="2"/>
  <c r="BC57" i="2"/>
  <c r="BD57" i="2"/>
  <c r="BE57" i="2"/>
  <c r="BF57" i="2"/>
  <c r="BC58" i="2"/>
  <c r="BD58" i="2"/>
  <c r="BE58" i="2"/>
  <c r="BF58" i="2"/>
  <c r="BC59" i="2"/>
  <c r="BD59" i="2"/>
  <c r="BE59" i="2"/>
  <c r="BF59" i="2"/>
  <c r="BC60" i="2"/>
  <c r="BD60" i="2"/>
  <c r="BE60" i="2"/>
  <c r="BF60" i="2"/>
  <c r="BC61" i="2"/>
  <c r="BD61" i="2"/>
  <c r="BE61" i="2"/>
  <c r="BF61" i="2"/>
  <c r="BC62" i="2"/>
  <c r="BD62" i="2"/>
  <c r="BE62" i="2"/>
  <c r="BF62" i="2"/>
  <c r="BC63" i="2"/>
  <c r="BD63" i="2"/>
  <c r="BE63" i="2"/>
  <c r="BF63" i="2"/>
  <c r="BC64" i="2"/>
  <c r="BD64" i="2"/>
  <c r="BE64" i="2"/>
  <c r="BF64" i="2"/>
  <c r="BC65" i="2"/>
  <c r="BD65" i="2"/>
  <c r="BE65" i="2"/>
  <c r="BF65" i="2"/>
  <c r="BC66" i="2"/>
  <c r="BD66" i="2"/>
  <c r="BE66" i="2"/>
  <c r="BF66" i="2"/>
  <c r="BC67" i="2"/>
  <c r="BD67" i="2"/>
  <c r="BE67" i="2"/>
  <c r="BF67" i="2"/>
  <c r="BC68" i="2"/>
  <c r="BD68" i="2"/>
  <c r="BE68" i="2"/>
  <c r="BF68" i="2"/>
  <c r="BC69" i="2"/>
  <c r="BD69" i="2"/>
  <c r="BE69" i="2"/>
  <c r="BF69" i="2"/>
  <c r="BC70" i="2"/>
  <c r="BD70" i="2"/>
  <c r="BE70" i="2"/>
  <c r="BF70" i="2"/>
  <c r="BC71" i="2"/>
  <c r="BD71" i="2"/>
  <c r="BE71" i="2"/>
  <c r="BF71" i="2"/>
  <c r="BC72" i="2"/>
  <c r="BD72" i="2"/>
  <c r="BE72" i="2"/>
  <c r="BF72" i="2"/>
  <c r="BC73" i="2"/>
  <c r="BD73" i="2"/>
  <c r="BE73" i="2"/>
  <c r="BF73" i="2"/>
  <c r="BC74" i="2"/>
  <c r="BD74" i="2"/>
  <c r="BE74" i="2"/>
  <c r="BF74" i="2"/>
  <c r="BD75" i="2"/>
  <c r="BE75" i="2"/>
  <c r="BF75" i="2"/>
  <c r="J70" i="2" l="1"/>
  <c r="DI73" i="2" l="1"/>
  <c r="CD64" i="2" l="1"/>
  <c r="D9" i="3" l="1"/>
  <c r="BB8" i="2"/>
  <c r="D30" i="6"/>
  <c r="R13" i="2" l="1"/>
  <c r="BX9" i="2"/>
  <c r="CM26" i="2"/>
  <c r="S8" i="2"/>
  <c r="CX78" i="2"/>
  <c r="CX79" i="2" s="1"/>
  <c r="CY78" i="2"/>
  <c r="CY79" i="2" s="1"/>
  <c r="CZ78" i="2"/>
  <c r="CZ79" i="2" s="1"/>
  <c r="DA78" i="2"/>
  <c r="DA79" i="2" s="1"/>
  <c r="DB78" i="2"/>
  <c r="DB79" i="2" s="1"/>
  <c r="DR78" i="2"/>
  <c r="DR79" i="2" s="1"/>
  <c r="DI75" i="2"/>
  <c r="DP75" i="2" s="1"/>
  <c r="DH75" i="2"/>
  <c r="DO75" i="2" s="1"/>
  <c r="DG75" i="2"/>
  <c r="DN75" i="2" s="1"/>
  <c r="DF75" i="2"/>
  <c r="DM75" i="2" s="1"/>
  <c r="DI74" i="2"/>
  <c r="DP74" i="2" s="1"/>
  <c r="DH74" i="2"/>
  <c r="DO74" i="2" s="1"/>
  <c r="DG74" i="2"/>
  <c r="DN74" i="2" s="1"/>
  <c r="DF74" i="2"/>
  <c r="DM74" i="2" s="1"/>
  <c r="DP73" i="2"/>
  <c r="DH73" i="2"/>
  <c r="DO73" i="2" s="1"/>
  <c r="DG73" i="2"/>
  <c r="DN73" i="2" s="1"/>
  <c r="DF73" i="2"/>
  <c r="DM73" i="2" s="1"/>
  <c r="DI72" i="2"/>
  <c r="DP72" i="2" s="1"/>
  <c r="DH72" i="2"/>
  <c r="DO72" i="2" s="1"/>
  <c r="DG72" i="2"/>
  <c r="DN72" i="2" s="1"/>
  <c r="DF72" i="2"/>
  <c r="DM72" i="2" s="1"/>
  <c r="DI71" i="2"/>
  <c r="DP71" i="2" s="1"/>
  <c r="DH71" i="2"/>
  <c r="DO71" i="2" s="1"/>
  <c r="DG71" i="2"/>
  <c r="DN71" i="2" s="1"/>
  <c r="DF71" i="2"/>
  <c r="DM71" i="2" s="1"/>
  <c r="DI70" i="2"/>
  <c r="DP70" i="2" s="1"/>
  <c r="DH70" i="2"/>
  <c r="DO70" i="2" s="1"/>
  <c r="DG70" i="2"/>
  <c r="DN70" i="2" s="1"/>
  <c r="DF70" i="2"/>
  <c r="DM70" i="2" s="1"/>
  <c r="DI69" i="2"/>
  <c r="DP69" i="2" s="1"/>
  <c r="DH69" i="2"/>
  <c r="DO69" i="2" s="1"/>
  <c r="DG69" i="2"/>
  <c r="DN69" i="2" s="1"/>
  <c r="DF69" i="2"/>
  <c r="DM69" i="2" s="1"/>
  <c r="DI68" i="2"/>
  <c r="DP68" i="2" s="1"/>
  <c r="DH68" i="2"/>
  <c r="DO68" i="2" s="1"/>
  <c r="DG68" i="2"/>
  <c r="DN68" i="2" s="1"/>
  <c r="DF68" i="2"/>
  <c r="DM68" i="2" s="1"/>
  <c r="DI67" i="2"/>
  <c r="DP67" i="2" s="1"/>
  <c r="DH67" i="2"/>
  <c r="DO67" i="2" s="1"/>
  <c r="DG67" i="2"/>
  <c r="DN67" i="2" s="1"/>
  <c r="DF67" i="2"/>
  <c r="DM67" i="2" s="1"/>
  <c r="DI66" i="2"/>
  <c r="DP66" i="2" s="1"/>
  <c r="DH66" i="2"/>
  <c r="DO66" i="2" s="1"/>
  <c r="DG66" i="2"/>
  <c r="DN66" i="2" s="1"/>
  <c r="DF66" i="2"/>
  <c r="DM66" i="2" s="1"/>
  <c r="DI65" i="2"/>
  <c r="DP65" i="2" s="1"/>
  <c r="DH65" i="2"/>
  <c r="DO65" i="2" s="1"/>
  <c r="DG65" i="2"/>
  <c r="DN65" i="2" s="1"/>
  <c r="DF65" i="2"/>
  <c r="DM65" i="2" s="1"/>
  <c r="DI64" i="2"/>
  <c r="DP64" i="2" s="1"/>
  <c r="DH64" i="2"/>
  <c r="DO64" i="2" s="1"/>
  <c r="DG64" i="2"/>
  <c r="DN64" i="2" s="1"/>
  <c r="DF64" i="2"/>
  <c r="DM64" i="2" s="1"/>
  <c r="DI63" i="2"/>
  <c r="DP63" i="2" s="1"/>
  <c r="DH63" i="2"/>
  <c r="DO63" i="2" s="1"/>
  <c r="DG63" i="2"/>
  <c r="DN63" i="2" s="1"/>
  <c r="DF63" i="2"/>
  <c r="DM63" i="2" s="1"/>
  <c r="DI62" i="2"/>
  <c r="DP62" i="2" s="1"/>
  <c r="DH62" i="2"/>
  <c r="DO62" i="2" s="1"/>
  <c r="DG62" i="2"/>
  <c r="DN62" i="2" s="1"/>
  <c r="DF62" i="2"/>
  <c r="DM62" i="2" s="1"/>
  <c r="DI61" i="2"/>
  <c r="DP61" i="2" s="1"/>
  <c r="DH61" i="2"/>
  <c r="DO61" i="2" s="1"/>
  <c r="DG61" i="2"/>
  <c r="DN61" i="2" s="1"/>
  <c r="DF61" i="2"/>
  <c r="DM61" i="2" s="1"/>
  <c r="DI60" i="2"/>
  <c r="DP60" i="2" s="1"/>
  <c r="DH60" i="2"/>
  <c r="DO60" i="2" s="1"/>
  <c r="DG60" i="2"/>
  <c r="DN60" i="2" s="1"/>
  <c r="DF60" i="2"/>
  <c r="DM60" i="2" s="1"/>
  <c r="DI59" i="2"/>
  <c r="DP59" i="2" s="1"/>
  <c r="DH59" i="2"/>
  <c r="DO59" i="2" s="1"/>
  <c r="DG59" i="2"/>
  <c r="DN59" i="2" s="1"/>
  <c r="DF59" i="2"/>
  <c r="DM59" i="2" s="1"/>
  <c r="DI58" i="2"/>
  <c r="DP58" i="2" s="1"/>
  <c r="DH58" i="2"/>
  <c r="DO58" i="2" s="1"/>
  <c r="DG58" i="2"/>
  <c r="DN58" i="2" s="1"/>
  <c r="DF58" i="2"/>
  <c r="DM58" i="2" s="1"/>
  <c r="DI57" i="2"/>
  <c r="DP57" i="2" s="1"/>
  <c r="DH57" i="2"/>
  <c r="DO57" i="2" s="1"/>
  <c r="DG57" i="2"/>
  <c r="DN57" i="2" s="1"/>
  <c r="DF57" i="2"/>
  <c r="DM57" i="2" s="1"/>
  <c r="DI56" i="2"/>
  <c r="DP56" i="2" s="1"/>
  <c r="DH56" i="2"/>
  <c r="DO56" i="2" s="1"/>
  <c r="DG56" i="2"/>
  <c r="DN56" i="2" s="1"/>
  <c r="DF56" i="2"/>
  <c r="DM56" i="2" s="1"/>
  <c r="DI55" i="2"/>
  <c r="DP55" i="2" s="1"/>
  <c r="DH55" i="2"/>
  <c r="DO55" i="2" s="1"/>
  <c r="DG55" i="2"/>
  <c r="DN55" i="2" s="1"/>
  <c r="DF55" i="2"/>
  <c r="DM55" i="2" s="1"/>
  <c r="DI54" i="2"/>
  <c r="DP54" i="2" s="1"/>
  <c r="DH54" i="2"/>
  <c r="DO54" i="2" s="1"/>
  <c r="DG54" i="2"/>
  <c r="DN54" i="2" s="1"/>
  <c r="DF54" i="2"/>
  <c r="DM54" i="2" s="1"/>
  <c r="DI53" i="2"/>
  <c r="DP53" i="2" s="1"/>
  <c r="DH53" i="2"/>
  <c r="DO53" i="2" s="1"/>
  <c r="DG53" i="2"/>
  <c r="DN53" i="2" s="1"/>
  <c r="DF53" i="2"/>
  <c r="DM53" i="2" s="1"/>
  <c r="DI52" i="2"/>
  <c r="DP52" i="2" s="1"/>
  <c r="DH52" i="2"/>
  <c r="DO52" i="2" s="1"/>
  <c r="DG52" i="2"/>
  <c r="DN52" i="2" s="1"/>
  <c r="DF52" i="2"/>
  <c r="DM52" i="2" s="1"/>
  <c r="DI51" i="2"/>
  <c r="DP51" i="2" s="1"/>
  <c r="DH51" i="2"/>
  <c r="DO51" i="2" s="1"/>
  <c r="DG51" i="2"/>
  <c r="DN51" i="2" s="1"/>
  <c r="DF51" i="2"/>
  <c r="DM51" i="2" s="1"/>
  <c r="DI50" i="2"/>
  <c r="DP50" i="2" s="1"/>
  <c r="DH50" i="2"/>
  <c r="DO50" i="2" s="1"/>
  <c r="DG50" i="2"/>
  <c r="DN50" i="2" s="1"/>
  <c r="DF50" i="2"/>
  <c r="DM50" i="2" s="1"/>
  <c r="DI49" i="2"/>
  <c r="DP49" i="2" s="1"/>
  <c r="DH49" i="2"/>
  <c r="DO49" i="2" s="1"/>
  <c r="DG49" i="2"/>
  <c r="DN49" i="2" s="1"/>
  <c r="DF49" i="2"/>
  <c r="DM49" i="2" s="1"/>
  <c r="DI48" i="2"/>
  <c r="DP48" i="2" s="1"/>
  <c r="DH48" i="2"/>
  <c r="DO48" i="2" s="1"/>
  <c r="DG48" i="2"/>
  <c r="DN48" i="2" s="1"/>
  <c r="DF48" i="2"/>
  <c r="DM48" i="2" s="1"/>
  <c r="DI47" i="2"/>
  <c r="DP47" i="2" s="1"/>
  <c r="DH47" i="2"/>
  <c r="DO47" i="2" s="1"/>
  <c r="DG47" i="2"/>
  <c r="DN47" i="2" s="1"/>
  <c r="DF47" i="2"/>
  <c r="DM47" i="2" s="1"/>
  <c r="DI46" i="2"/>
  <c r="DP46" i="2" s="1"/>
  <c r="DH46" i="2"/>
  <c r="DO46" i="2" s="1"/>
  <c r="DG46" i="2"/>
  <c r="DN46" i="2" s="1"/>
  <c r="DF46" i="2"/>
  <c r="DM46" i="2" s="1"/>
  <c r="DI45" i="2"/>
  <c r="DP45" i="2" s="1"/>
  <c r="DH45" i="2"/>
  <c r="DO45" i="2" s="1"/>
  <c r="DG45" i="2"/>
  <c r="DN45" i="2" s="1"/>
  <c r="DF45" i="2"/>
  <c r="DM45" i="2" s="1"/>
  <c r="DI44" i="2"/>
  <c r="DP44" i="2" s="1"/>
  <c r="DH44" i="2"/>
  <c r="DO44" i="2" s="1"/>
  <c r="DG44" i="2"/>
  <c r="DN44" i="2" s="1"/>
  <c r="DF44" i="2"/>
  <c r="DM44" i="2" s="1"/>
  <c r="DI43" i="2"/>
  <c r="DP43" i="2" s="1"/>
  <c r="DH43" i="2"/>
  <c r="DO43" i="2" s="1"/>
  <c r="DG43" i="2"/>
  <c r="DN43" i="2" s="1"/>
  <c r="DF43" i="2"/>
  <c r="DM43" i="2" s="1"/>
  <c r="DI42" i="2"/>
  <c r="DP42" i="2" s="1"/>
  <c r="DH42" i="2"/>
  <c r="DO42" i="2" s="1"/>
  <c r="DG42" i="2"/>
  <c r="DN42" i="2" s="1"/>
  <c r="DF42" i="2"/>
  <c r="DM42" i="2" s="1"/>
  <c r="DI41" i="2"/>
  <c r="DP41" i="2" s="1"/>
  <c r="DH41" i="2"/>
  <c r="DO41" i="2" s="1"/>
  <c r="DG41" i="2"/>
  <c r="DN41" i="2" s="1"/>
  <c r="DF41" i="2"/>
  <c r="DM41" i="2" s="1"/>
  <c r="DI40" i="2"/>
  <c r="DP40" i="2" s="1"/>
  <c r="DH40" i="2"/>
  <c r="DO40" i="2" s="1"/>
  <c r="DG40" i="2"/>
  <c r="DN40" i="2" s="1"/>
  <c r="DF40" i="2"/>
  <c r="DM40" i="2" s="1"/>
  <c r="DI39" i="2"/>
  <c r="DP39" i="2" s="1"/>
  <c r="DH39" i="2"/>
  <c r="DO39" i="2" s="1"/>
  <c r="DG39" i="2"/>
  <c r="DN39" i="2" s="1"/>
  <c r="DF39" i="2"/>
  <c r="DM39" i="2" s="1"/>
  <c r="DI38" i="2"/>
  <c r="DP38" i="2" s="1"/>
  <c r="DH38" i="2"/>
  <c r="DO38" i="2" s="1"/>
  <c r="DG38" i="2"/>
  <c r="DN38" i="2" s="1"/>
  <c r="DF38" i="2"/>
  <c r="DM38" i="2" s="1"/>
  <c r="DI37" i="2"/>
  <c r="DP37" i="2" s="1"/>
  <c r="DH37" i="2"/>
  <c r="DO37" i="2" s="1"/>
  <c r="DG37" i="2"/>
  <c r="DN37" i="2" s="1"/>
  <c r="DF37" i="2"/>
  <c r="DM37" i="2" s="1"/>
  <c r="DI36" i="2"/>
  <c r="DP36" i="2" s="1"/>
  <c r="DH36" i="2"/>
  <c r="DO36" i="2" s="1"/>
  <c r="DG36" i="2"/>
  <c r="DN36" i="2" s="1"/>
  <c r="DF36" i="2"/>
  <c r="DM36" i="2" s="1"/>
  <c r="DI35" i="2"/>
  <c r="DP35" i="2" s="1"/>
  <c r="DH35" i="2"/>
  <c r="DO35" i="2" s="1"/>
  <c r="DG35" i="2"/>
  <c r="DN35" i="2" s="1"/>
  <c r="DF35" i="2"/>
  <c r="DM35" i="2" s="1"/>
  <c r="DI34" i="2"/>
  <c r="DP34" i="2" s="1"/>
  <c r="DH34" i="2"/>
  <c r="DO34" i="2" s="1"/>
  <c r="DG34" i="2"/>
  <c r="DN34" i="2" s="1"/>
  <c r="DF34" i="2"/>
  <c r="DM34" i="2" s="1"/>
  <c r="DI33" i="2"/>
  <c r="DP33" i="2" s="1"/>
  <c r="DH33" i="2"/>
  <c r="DO33" i="2" s="1"/>
  <c r="DG33" i="2"/>
  <c r="DN33" i="2" s="1"/>
  <c r="DF33" i="2"/>
  <c r="DI32" i="2"/>
  <c r="DP32" i="2" s="1"/>
  <c r="DH32" i="2"/>
  <c r="DO32" i="2" s="1"/>
  <c r="DG32" i="2"/>
  <c r="DN32" i="2" s="1"/>
  <c r="DF32" i="2"/>
  <c r="DM32" i="2" s="1"/>
  <c r="DI31" i="2"/>
  <c r="DP31" i="2" s="1"/>
  <c r="DH31" i="2"/>
  <c r="DO31" i="2" s="1"/>
  <c r="DG31" i="2"/>
  <c r="DN31" i="2" s="1"/>
  <c r="DF31" i="2"/>
  <c r="DM31" i="2" s="1"/>
  <c r="DI30" i="2"/>
  <c r="DP30" i="2" s="1"/>
  <c r="DH30" i="2"/>
  <c r="DO30" i="2" s="1"/>
  <c r="DG30" i="2"/>
  <c r="DN30" i="2" s="1"/>
  <c r="DF30" i="2"/>
  <c r="DM30" i="2" s="1"/>
  <c r="DI29" i="2"/>
  <c r="DP29" i="2" s="1"/>
  <c r="DH29" i="2"/>
  <c r="DO29" i="2" s="1"/>
  <c r="DG29" i="2"/>
  <c r="DN29" i="2" s="1"/>
  <c r="DF29" i="2"/>
  <c r="DI28" i="2"/>
  <c r="DP28" i="2" s="1"/>
  <c r="DH28" i="2"/>
  <c r="DO28" i="2" s="1"/>
  <c r="DG28" i="2"/>
  <c r="DN28" i="2" s="1"/>
  <c r="DF28" i="2"/>
  <c r="DM28" i="2" s="1"/>
  <c r="DI27" i="2"/>
  <c r="DP27" i="2" s="1"/>
  <c r="DH27" i="2"/>
  <c r="DO27" i="2" s="1"/>
  <c r="DG27" i="2"/>
  <c r="DN27" i="2" s="1"/>
  <c r="DF27" i="2"/>
  <c r="DM27" i="2" s="1"/>
  <c r="DI26" i="2"/>
  <c r="DP26" i="2" s="1"/>
  <c r="DH26" i="2"/>
  <c r="DO26" i="2" s="1"/>
  <c r="DG26" i="2"/>
  <c r="DN26" i="2" s="1"/>
  <c r="DF26" i="2"/>
  <c r="DM26" i="2" s="1"/>
  <c r="DI25" i="2"/>
  <c r="DP25" i="2" s="1"/>
  <c r="DH25" i="2"/>
  <c r="DO25" i="2" s="1"/>
  <c r="DG25" i="2"/>
  <c r="DN25" i="2" s="1"/>
  <c r="DF25" i="2"/>
  <c r="DI24" i="2"/>
  <c r="DP24" i="2" s="1"/>
  <c r="DH24" i="2"/>
  <c r="DO24" i="2" s="1"/>
  <c r="DG24" i="2"/>
  <c r="DN24" i="2" s="1"/>
  <c r="DF24" i="2"/>
  <c r="DM24" i="2" s="1"/>
  <c r="DI23" i="2"/>
  <c r="DP23" i="2" s="1"/>
  <c r="DH23" i="2"/>
  <c r="DO23" i="2" s="1"/>
  <c r="DG23" i="2"/>
  <c r="DN23" i="2" s="1"/>
  <c r="DF23" i="2"/>
  <c r="DM23" i="2" s="1"/>
  <c r="DI22" i="2"/>
  <c r="DP22" i="2" s="1"/>
  <c r="DH22" i="2"/>
  <c r="DO22" i="2" s="1"/>
  <c r="DG22" i="2"/>
  <c r="DN22" i="2" s="1"/>
  <c r="DF22" i="2"/>
  <c r="DM22" i="2" s="1"/>
  <c r="DI21" i="2"/>
  <c r="DP21" i="2" s="1"/>
  <c r="DH21" i="2"/>
  <c r="DO21" i="2" s="1"/>
  <c r="DG21" i="2"/>
  <c r="DN21" i="2" s="1"/>
  <c r="DF21" i="2"/>
  <c r="DM21" i="2" s="1"/>
  <c r="DI20" i="2"/>
  <c r="DP20" i="2" s="1"/>
  <c r="DH20" i="2"/>
  <c r="DO20" i="2" s="1"/>
  <c r="DG20" i="2"/>
  <c r="DN20" i="2" s="1"/>
  <c r="DF20" i="2"/>
  <c r="DM20" i="2" s="1"/>
  <c r="DI19" i="2"/>
  <c r="DP19" i="2" s="1"/>
  <c r="DH19" i="2"/>
  <c r="DO19" i="2" s="1"/>
  <c r="DG19" i="2"/>
  <c r="DN19" i="2" s="1"/>
  <c r="DF19" i="2"/>
  <c r="DM19" i="2" s="1"/>
  <c r="DI18" i="2"/>
  <c r="DP18" i="2" s="1"/>
  <c r="DH18" i="2"/>
  <c r="DO18" i="2" s="1"/>
  <c r="DG18" i="2"/>
  <c r="DN18" i="2" s="1"/>
  <c r="DF18" i="2"/>
  <c r="DM18" i="2" s="1"/>
  <c r="DI17" i="2"/>
  <c r="DP17" i="2" s="1"/>
  <c r="DH17" i="2"/>
  <c r="DO17" i="2" s="1"/>
  <c r="DG17" i="2"/>
  <c r="DN17" i="2" s="1"/>
  <c r="DF17" i="2"/>
  <c r="DM17" i="2" s="1"/>
  <c r="DI16" i="2"/>
  <c r="DP16" i="2" s="1"/>
  <c r="DH16" i="2"/>
  <c r="DO16" i="2" s="1"/>
  <c r="DG16" i="2"/>
  <c r="DN16" i="2" s="1"/>
  <c r="DF16" i="2"/>
  <c r="DM16" i="2" s="1"/>
  <c r="DI15" i="2"/>
  <c r="DP15" i="2" s="1"/>
  <c r="DH15" i="2"/>
  <c r="DO15" i="2" s="1"/>
  <c r="DG15" i="2"/>
  <c r="DN15" i="2" s="1"/>
  <c r="DF15" i="2"/>
  <c r="DM15" i="2" s="1"/>
  <c r="DI14" i="2"/>
  <c r="DP14" i="2" s="1"/>
  <c r="DH14" i="2"/>
  <c r="DO14" i="2" s="1"/>
  <c r="DG14" i="2"/>
  <c r="DN14" i="2" s="1"/>
  <c r="DF14" i="2"/>
  <c r="DM14" i="2" s="1"/>
  <c r="DI13" i="2"/>
  <c r="DP13" i="2" s="1"/>
  <c r="DH13" i="2"/>
  <c r="DO13" i="2" s="1"/>
  <c r="DG13" i="2"/>
  <c r="DN13" i="2" s="1"/>
  <c r="DF13" i="2"/>
  <c r="DM13" i="2" s="1"/>
  <c r="DI12" i="2"/>
  <c r="DP12" i="2" s="1"/>
  <c r="DH12" i="2"/>
  <c r="DO12" i="2" s="1"/>
  <c r="DG12" i="2"/>
  <c r="DN12" i="2" s="1"/>
  <c r="DF12" i="2"/>
  <c r="DM12" i="2" s="1"/>
  <c r="DI11" i="2"/>
  <c r="DP11" i="2" s="1"/>
  <c r="DH11" i="2"/>
  <c r="DO11" i="2" s="1"/>
  <c r="DG11" i="2"/>
  <c r="DN11" i="2" s="1"/>
  <c r="DF11" i="2"/>
  <c r="DM11" i="2" s="1"/>
  <c r="DI10" i="2"/>
  <c r="DP10" i="2" s="1"/>
  <c r="DH10" i="2"/>
  <c r="DO10" i="2" s="1"/>
  <c r="DG10" i="2"/>
  <c r="DN10" i="2" s="1"/>
  <c r="DF10" i="2"/>
  <c r="DM10" i="2" s="1"/>
  <c r="DI9" i="2"/>
  <c r="DH9" i="2"/>
  <c r="DO9" i="2" s="1"/>
  <c r="DG9" i="2"/>
  <c r="DN9" i="2" s="1"/>
  <c r="DF9" i="2"/>
  <c r="DM9" i="2" s="1"/>
  <c r="DQ15" i="2" l="1"/>
  <c r="DO78" i="2"/>
  <c r="DQ49" i="2"/>
  <c r="DQ57" i="2"/>
  <c r="DQ65" i="2"/>
  <c r="DQ73" i="2"/>
  <c r="DQ41" i="2"/>
  <c r="DJ33" i="2"/>
  <c r="DQ39" i="2"/>
  <c r="DQ47" i="2"/>
  <c r="DQ55" i="2"/>
  <c r="DQ63" i="2"/>
  <c r="DQ71" i="2"/>
  <c r="DI78" i="2"/>
  <c r="DN78" i="2"/>
  <c r="DM33" i="2"/>
  <c r="DQ33" i="2" s="1"/>
  <c r="DG78" i="2"/>
  <c r="DQ12" i="2"/>
  <c r="DQ31" i="2"/>
  <c r="DF78" i="2"/>
  <c r="DJ9" i="2"/>
  <c r="DP9" i="2"/>
  <c r="DP78" i="2" s="1"/>
  <c r="DQ13" i="2"/>
  <c r="DJ25" i="2"/>
  <c r="DM25" i="2"/>
  <c r="DQ25" i="2" s="1"/>
  <c r="DQ38" i="2"/>
  <c r="DQ44" i="2"/>
  <c r="DQ46" i="2"/>
  <c r="DQ52" i="2"/>
  <c r="DQ54" i="2"/>
  <c r="DQ60" i="2"/>
  <c r="DQ62" i="2"/>
  <c r="DQ68" i="2"/>
  <c r="DQ70" i="2"/>
  <c r="DQ23" i="2"/>
  <c r="DJ29" i="2"/>
  <c r="DQ35" i="2"/>
  <c r="DH78" i="2"/>
  <c r="DJ15" i="2"/>
  <c r="DJ13" i="2"/>
  <c r="DQ11" i="2"/>
  <c r="DJ11" i="2"/>
  <c r="DQ16" i="2"/>
  <c r="DQ19" i="2"/>
  <c r="DQ10" i="2"/>
  <c r="DQ18" i="2"/>
  <c r="DQ14" i="2"/>
  <c r="DQ17" i="2"/>
  <c r="DJ17" i="2"/>
  <c r="DQ21" i="2"/>
  <c r="DQ27" i="2"/>
  <c r="DQ37" i="2"/>
  <c r="DJ27" i="2"/>
  <c r="DJ34" i="2"/>
  <c r="DJ35" i="2"/>
  <c r="DJ44" i="2"/>
  <c r="DJ52" i="2"/>
  <c r="DQ20" i="2"/>
  <c r="DJ20" i="2"/>
  <c r="DJ21" i="2"/>
  <c r="DJ36" i="2"/>
  <c r="DJ37" i="2"/>
  <c r="DJ62" i="2"/>
  <c r="DJ10" i="2"/>
  <c r="DJ12" i="2"/>
  <c r="DJ14" i="2"/>
  <c r="DJ16" i="2"/>
  <c r="DJ18" i="2"/>
  <c r="DQ22" i="2"/>
  <c r="DJ22" i="2"/>
  <c r="DJ23" i="2"/>
  <c r="DM29" i="2"/>
  <c r="DQ29" i="2" s="1"/>
  <c r="DQ30" i="2"/>
  <c r="DJ30" i="2"/>
  <c r="DJ31" i="2"/>
  <c r="DQ40" i="2"/>
  <c r="DJ40" i="2"/>
  <c r="DQ43" i="2"/>
  <c r="DQ48" i="2"/>
  <c r="DJ48" i="2"/>
  <c r="DQ51" i="2"/>
  <c r="DQ56" i="2"/>
  <c r="DJ56" i="2"/>
  <c r="DQ59" i="2"/>
  <c r="DQ64" i="2"/>
  <c r="DJ64" i="2"/>
  <c r="DQ67" i="2"/>
  <c r="DQ72" i="2"/>
  <c r="DJ72" i="2"/>
  <c r="DQ75" i="2"/>
  <c r="DJ19" i="2"/>
  <c r="DQ26" i="2"/>
  <c r="DJ26" i="2"/>
  <c r="DQ34" i="2"/>
  <c r="DJ60" i="2"/>
  <c r="DJ68" i="2"/>
  <c r="DQ28" i="2"/>
  <c r="DJ28" i="2"/>
  <c r="DQ36" i="2"/>
  <c r="DJ38" i="2"/>
  <c r="DJ46" i="2"/>
  <c r="DJ54" i="2"/>
  <c r="DJ70" i="2"/>
  <c r="DQ24" i="2"/>
  <c r="DJ24" i="2"/>
  <c r="DQ32" i="2"/>
  <c r="DJ32" i="2"/>
  <c r="DQ42" i="2"/>
  <c r="DJ42" i="2"/>
  <c r="DQ45" i="2"/>
  <c r="DQ50" i="2"/>
  <c r="DJ50" i="2"/>
  <c r="DQ53" i="2"/>
  <c r="DQ58" i="2"/>
  <c r="DJ58" i="2"/>
  <c r="DQ61" i="2"/>
  <c r="DQ66" i="2"/>
  <c r="DJ66" i="2"/>
  <c r="DQ69" i="2"/>
  <c r="DQ74" i="2"/>
  <c r="DJ74" i="2"/>
  <c r="DJ39" i="2"/>
  <c r="DJ41" i="2"/>
  <c r="DJ43" i="2"/>
  <c r="DJ45" i="2"/>
  <c r="DJ47" i="2"/>
  <c r="DJ49" i="2"/>
  <c r="DJ51" i="2"/>
  <c r="DJ53" i="2"/>
  <c r="DJ55" i="2"/>
  <c r="DJ57" i="2"/>
  <c r="DJ59" i="2"/>
  <c r="DJ61" i="2"/>
  <c r="DJ63" i="2"/>
  <c r="DJ65" i="2"/>
  <c r="DJ67" i="2"/>
  <c r="DJ69" i="2"/>
  <c r="DJ71" i="2"/>
  <c r="DJ73" i="2"/>
  <c r="DJ75" i="2"/>
  <c r="DQ9" i="2" l="1"/>
  <c r="DQ78" i="2" s="1"/>
  <c r="DJ78" i="2"/>
  <c r="DM78" i="2"/>
  <c r="DA1" i="2"/>
  <c r="CM9" i="2"/>
  <c r="CM75" i="2"/>
  <c r="CM74" i="2"/>
  <c r="CM73" i="2"/>
  <c r="CM72" i="2"/>
  <c r="CM71" i="2"/>
  <c r="CM70" i="2"/>
  <c r="CM69" i="2"/>
  <c r="CM68" i="2"/>
  <c r="CM67" i="2"/>
  <c r="CM66" i="2"/>
  <c r="CM65" i="2"/>
  <c r="CM64" i="2"/>
  <c r="CM63" i="2"/>
  <c r="CM62" i="2"/>
  <c r="CM61" i="2"/>
  <c r="CM60" i="2"/>
  <c r="CM59" i="2"/>
  <c r="CM58" i="2"/>
  <c r="CM57" i="2"/>
  <c r="CM56" i="2"/>
  <c r="CM55" i="2"/>
  <c r="CM54" i="2"/>
  <c r="CM53" i="2"/>
  <c r="CM52" i="2"/>
  <c r="CM51" i="2"/>
  <c r="CM50" i="2"/>
  <c r="CM49" i="2"/>
  <c r="CM48" i="2"/>
  <c r="CM47" i="2"/>
  <c r="CM46" i="2"/>
  <c r="CM45" i="2"/>
  <c r="CM44" i="2"/>
  <c r="CM43" i="2"/>
  <c r="CM42" i="2"/>
  <c r="CM41" i="2"/>
  <c r="CM40" i="2"/>
  <c r="CM39" i="2"/>
  <c r="CM38" i="2"/>
  <c r="CM37" i="2"/>
  <c r="CM36" i="2"/>
  <c r="CM35" i="2"/>
  <c r="CM34" i="2"/>
  <c r="CM33" i="2"/>
  <c r="CM32" i="2"/>
  <c r="CM31" i="2"/>
  <c r="CM30" i="2"/>
  <c r="CM29" i="2"/>
  <c r="CM28" i="2"/>
  <c r="CM27" i="2"/>
  <c r="CM25" i="2"/>
  <c r="CM24" i="2"/>
  <c r="CM23" i="2"/>
  <c r="CM22" i="2"/>
  <c r="CM21" i="2"/>
  <c r="CM20" i="2"/>
  <c r="CM19" i="2"/>
  <c r="CM18" i="2"/>
  <c r="CM17" i="2"/>
  <c r="CM16" i="2"/>
  <c r="CM15" i="2"/>
  <c r="CM14" i="2"/>
  <c r="CM13" i="2"/>
  <c r="CM12" i="2"/>
  <c r="CM11" i="2"/>
  <c r="CM10" i="2"/>
  <c r="CG75" i="2"/>
  <c r="CG74" i="2"/>
  <c r="CG73" i="2"/>
  <c r="CG72" i="2"/>
  <c r="CG71" i="2"/>
  <c r="CG70" i="2"/>
  <c r="CG69" i="2"/>
  <c r="CG68" i="2"/>
  <c r="CG67" i="2"/>
  <c r="CG66" i="2"/>
  <c r="CG65" i="2"/>
  <c r="CG64" i="2"/>
  <c r="CG63" i="2"/>
  <c r="CG62" i="2"/>
  <c r="CG61" i="2"/>
  <c r="CG60" i="2"/>
  <c r="CG58" i="2"/>
  <c r="CG57" i="2"/>
  <c r="CG56" i="2"/>
  <c r="CG55" i="2"/>
  <c r="CG54" i="2"/>
  <c r="CG53" i="2"/>
  <c r="CG52" i="2"/>
  <c r="CG51" i="2"/>
  <c r="CG50" i="2"/>
  <c r="CG49" i="2"/>
  <c r="CG48" i="2"/>
  <c r="CG47" i="2"/>
  <c r="CG46" i="2"/>
  <c r="CG45" i="2"/>
  <c r="CG44" i="2"/>
  <c r="CG43" i="2"/>
  <c r="CG42" i="2"/>
  <c r="CG41" i="2"/>
  <c r="CG40" i="2"/>
  <c r="CG39" i="2"/>
  <c r="CG38" i="2"/>
  <c r="CG37" i="2"/>
  <c r="CG36" i="2"/>
  <c r="CG35" i="2"/>
  <c r="CG34" i="2"/>
  <c r="CG33" i="2"/>
  <c r="CG32" i="2"/>
  <c r="CG31" i="2"/>
  <c r="CG30" i="2"/>
  <c r="CG29" i="2"/>
  <c r="CG28" i="2"/>
  <c r="CG27" i="2"/>
  <c r="CG26" i="2"/>
  <c r="CG25" i="2"/>
  <c r="CG24" i="2"/>
  <c r="CG23" i="2"/>
  <c r="CG22" i="2"/>
  <c r="CG21" i="2"/>
  <c r="CG20" i="2"/>
  <c r="CG19" i="2"/>
  <c r="CG18" i="2"/>
  <c r="CG17" i="2"/>
  <c r="CG16" i="2"/>
  <c r="CG15" i="2"/>
  <c r="CG14" i="2"/>
  <c r="CG13" i="2"/>
  <c r="CG12" i="2"/>
  <c r="CG11" i="2"/>
  <c r="CG10" i="2"/>
  <c r="CG9" i="2"/>
  <c r="CH8" i="2"/>
  <c r="CI8" i="2"/>
  <c r="CJ8" i="2"/>
  <c r="CK8" i="2"/>
  <c r="CL8" i="2"/>
  <c r="F32" i="6" s="1"/>
  <c r="CD9" i="2"/>
  <c r="CD75" i="2"/>
  <c r="CD74" i="2"/>
  <c r="CD73" i="2"/>
  <c r="CD72" i="2"/>
  <c r="CD71" i="2"/>
  <c r="CD70" i="2"/>
  <c r="CD69" i="2"/>
  <c r="CD68" i="2"/>
  <c r="CD67" i="2"/>
  <c r="CD66" i="2"/>
  <c r="CD65" i="2"/>
  <c r="CD63" i="2"/>
  <c r="CD62" i="2"/>
  <c r="CD61" i="2"/>
  <c r="CD60" i="2"/>
  <c r="CD59" i="2"/>
  <c r="CD58" i="2"/>
  <c r="CD57" i="2"/>
  <c r="CD56" i="2"/>
  <c r="CD55" i="2"/>
  <c r="CD54" i="2"/>
  <c r="CD53" i="2"/>
  <c r="CD52" i="2"/>
  <c r="CD51" i="2"/>
  <c r="CD50" i="2"/>
  <c r="CD49" i="2"/>
  <c r="CD48" i="2"/>
  <c r="CD47" i="2"/>
  <c r="CD46" i="2"/>
  <c r="CD45" i="2"/>
  <c r="CD44" i="2"/>
  <c r="CD43" i="2"/>
  <c r="CD42" i="2"/>
  <c r="CD41" i="2"/>
  <c r="CD40" i="2"/>
  <c r="CD39" i="2"/>
  <c r="CD38" i="2"/>
  <c r="CD37" i="2"/>
  <c r="CD36" i="2"/>
  <c r="CD35" i="2"/>
  <c r="CD34" i="2"/>
  <c r="CD33" i="2"/>
  <c r="CD32" i="2"/>
  <c r="CD31" i="2"/>
  <c r="CD30" i="2"/>
  <c r="CD29" i="2"/>
  <c r="CD28" i="2"/>
  <c r="CD27" i="2"/>
  <c r="CD26" i="2"/>
  <c r="CD25" i="2"/>
  <c r="CD24" i="2"/>
  <c r="CD23" i="2"/>
  <c r="CD22" i="2"/>
  <c r="CD21" i="2"/>
  <c r="CD20" i="2"/>
  <c r="CD19" i="2"/>
  <c r="CD18" i="2"/>
  <c r="CD17" i="2"/>
  <c r="CD16" i="2"/>
  <c r="CD15" i="2"/>
  <c r="CD14" i="2"/>
  <c r="CD13" i="2"/>
  <c r="CD12" i="2"/>
  <c r="CD11" i="2"/>
  <c r="CD10" i="2"/>
  <c r="BX75" i="2"/>
  <c r="BX74" i="2"/>
  <c r="BX73" i="2"/>
  <c r="BX72" i="2"/>
  <c r="BX71" i="2"/>
  <c r="BX70" i="2"/>
  <c r="BX69" i="2"/>
  <c r="BX68" i="2"/>
  <c r="BX67" i="2"/>
  <c r="BX66" i="2"/>
  <c r="BX65" i="2"/>
  <c r="BX64" i="2"/>
  <c r="BX63" i="2"/>
  <c r="BX62" i="2"/>
  <c r="BX61" i="2"/>
  <c r="BX60" i="2"/>
  <c r="BX59" i="2"/>
  <c r="BX58" i="2"/>
  <c r="BX57" i="2"/>
  <c r="BX56" i="2"/>
  <c r="BX55" i="2"/>
  <c r="BX54" i="2"/>
  <c r="BX53" i="2"/>
  <c r="BX52" i="2"/>
  <c r="BX51" i="2"/>
  <c r="BX50" i="2"/>
  <c r="BX49" i="2"/>
  <c r="BX48" i="2"/>
  <c r="BX47" i="2"/>
  <c r="BX46" i="2"/>
  <c r="BX45" i="2"/>
  <c r="BX44" i="2"/>
  <c r="BX43" i="2"/>
  <c r="BX42" i="2"/>
  <c r="BX41" i="2"/>
  <c r="BX40" i="2"/>
  <c r="BX39" i="2"/>
  <c r="BX38" i="2"/>
  <c r="BX37" i="2"/>
  <c r="BX36" i="2"/>
  <c r="BX35" i="2"/>
  <c r="BX34" i="2"/>
  <c r="BX33" i="2"/>
  <c r="BX32" i="2"/>
  <c r="BX31" i="2"/>
  <c r="BX30" i="2"/>
  <c r="BX29" i="2"/>
  <c r="BX28" i="2"/>
  <c r="BX27" i="2"/>
  <c r="BX26" i="2"/>
  <c r="BX25" i="2"/>
  <c r="BX24" i="2"/>
  <c r="BX23" i="2"/>
  <c r="BX22" i="2"/>
  <c r="BX21" i="2"/>
  <c r="BX20" i="2"/>
  <c r="BX19" i="2"/>
  <c r="BX18" i="2"/>
  <c r="BX17" i="2"/>
  <c r="BX16" i="2"/>
  <c r="BX15" i="2"/>
  <c r="BX14" i="2"/>
  <c r="BX13" i="2"/>
  <c r="BX12" i="2"/>
  <c r="BX11" i="2"/>
  <c r="BX10" i="2"/>
  <c r="BH9" i="2"/>
  <c r="BK75" i="2"/>
  <c r="BJ75" i="2"/>
  <c r="BI75" i="2"/>
  <c r="BH75" i="2"/>
  <c r="BK74" i="2"/>
  <c r="BJ74" i="2"/>
  <c r="BI74" i="2"/>
  <c r="BH74" i="2"/>
  <c r="BK73" i="2"/>
  <c r="BJ73" i="2"/>
  <c r="BI73" i="2"/>
  <c r="BH73" i="2"/>
  <c r="BK72" i="2"/>
  <c r="BJ72" i="2"/>
  <c r="BI72" i="2"/>
  <c r="BH72" i="2"/>
  <c r="BK71" i="2"/>
  <c r="BJ71" i="2"/>
  <c r="BI71" i="2"/>
  <c r="BH71" i="2"/>
  <c r="BK70" i="2"/>
  <c r="BJ70" i="2"/>
  <c r="BI70" i="2"/>
  <c r="BH70" i="2"/>
  <c r="BK69" i="2"/>
  <c r="BJ69" i="2"/>
  <c r="BI69" i="2"/>
  <c r="BH69" i="2"/>
  <c r="BK68" i="2"/>
  <c r="BJ68" i="2"/>
  <c r="BI68" i="2"/>
  <c r="BH68" i="2"/>
  <c r="BK67" i="2"/>
  <c r="BJ67" i="2"/>
  <c r="BI67" i="2"/>
  <c r="BH67" i="2"/>
  <c r="BK66" i="2"/>
  <c r="BJ66" i="2"/>
  <c r="BI66" i="2"/>
  <c r="BH66" i="2"/>
  <c r="BK65" i="2"/>
  <c r="BJ65" i="2"/>
  <c r="BI65" i="2"/>
  <c r="BH65" i="2"/>
  <c r="BK64" i="2"/>
  <c r="BJ64" i="2"/>
  <c r="BI64" i="2"/>
  <c r="BH64" i="2"/>
  <c r="BK63" i="2"/>
  <c r="BJ63" i="2"/>
  <c r="BI63" i="2"/>
  <c r="BH63" i="2"/>
  <c r="BK62" i="2"/>
  <c r="BJ62" i="2"/>
  <c r="BI62" i="2"/>
  <c r="BH62" i="2"/>
  <c r="BK61" i="2"/>
  <c r="BJ61" i="2"/>
  <c r="BI61" i="2"/>
  <c r="BH61" i="2"/>
  <c r="BK60" i="2"/>
  <c r="BJ60" i="2"/>
  <c r="BI60" i="2"/>
  <c r="BH60" i="2"/>
  <c r="BK59" i="2"/>
  <c r="BJ59" i="2"/>
  <c r="BI59" i="2"/>
  <c r="BH59" i="2"/>
  <c r="BK58" i="2"/>
  <c r="BJ58" i="2"/>
  <c r="BI58" i="2"/>
  <c r="BH58" i="2"/>
  <c r="BK57" i="2"/>
  <c r="BJ57" i="2"/>
  <c r="BI57" i="2"/>
  <c r="BH57" i="2"/>
  <c r="BK56" i="2"/>
  <c r="BJ56" i="2"/>
  <c r="BI56" i="2"/>
  <c r="BH56" i="2"/>
  <c r="BK55" i="2"/>
  <c r="BJ55" i="2"/>
  <c r="BI55" i="2"/>
  <c r="BH55" i="2"/>
  <c r="BK54" i="2"/>
  <c r="BJ54" i="2"/>
  <c r="BI54" i="2"/>
  <c r="BH54" i="2"/>
  <c r="BK53" i="2"/>
  <c r="BJ53" i="2"/>
  <c r="BI53" i="2"/>
  <c r="BH53" i="2"/>
  <c r="BK52" i="2"/>
  <c r="BJ52" i="2"/>
  <c r="BI52" i="2"/>
  <c r="BH52" i="2"/>
  <c r="BK51" i="2"/>
  <c r="BJ51" i="2"/>
  <c r="BI51" i="2"/>
  <c r="BH51" i="2"/>
  <c r="BK50" i="2"/>
  <c r="BJ50" i="2"/>
  <c r="BI50" i="2"/>
  <c r="BH50" i="2"/>
  <c r="BK49" i="2"/>
  <c r="BJ49" i="2"/>
  <c r="BI49" i="2"/>
  <c r="BH49" i="2"/>
  <c r="BK48" i="2"/>
  <c r="BJ48" i="2"/>
  <c r="BI48" i="2"/>
  <c r="BH48" i="2"/>
  <c r="BK47" i="2"/>
  <c r="BJ47" i="2"/>
  <c r="BI47" i="2"/>
  <c r="BH47" i="2"/>
  <c r="BK46" i="2"/>
  <c r="BJ46" i="2"/>
  <c r="BI46" i="2"/>
  <c r="BH46" i="2"/>
  <c r="BK45" i="2"/>
  <c r="BJ45" i="2"/>
  <c r="BI45" i="2"/>
  <c r="BH45" i="2"/>
  <c r="BK44" i="2"/>
  <c r="BJ44" i="2"/>
  <c r="BI44" i="2"/>
  <c r="BH44" i="2"/>
  <c r="BK43" i="2"/>
  <c r="BJ43" i="2"/>
  <c r="BI43" i="2"/>
  <c r="BH43" i="2"/>
  <c r="BK42" i="2"/>
  <c r="BJ42" i="2"/>
  <c r="BI42" i="2"/>
  <c r="BH42" i="2"/>
  <c r="BK41" i="2"/>
  <c r="BJ41" i="2"/>
  <c r="BI41" i="2"/>
  <c r="BH41" i="2"/>
  <c r="BK40" i="2"/>
  <c r="BJ40" i="2"/>
  <c r="BI40" i="2"/>
  <c r="BH40" i="2"/>
  <c r="BK39" i="2"/>
  <c r="BJ39" i="2"/>
  <c r="BI39" i="2"/>
  <c r="BH39" i="2"/>
  <c r="BK38" i="2"/>
  <c r="BJ38" i="2"/>
  <c r="BI38" i="2"/>
  <c r="BH38" i="2"/>
  <c r="BK37" i="2"/>
  <c r="BJ37" i="2"/>
  <c r="BI37" i="2"/>
  <c r="BH37" i="2"/>
  <c r="BK36" i="2"/>
  <c r="BJ36" i="2"/>
  <c r="BI36" i="2"/>
  <c r="BH36" i="2"/>
  <c r="BK35" i="2"/>
  <c r="BJ35" i="2"/>
  <c r="BI35" i="2"/>
  <c r="BH35" i="2"/>
  <c r="BK34" i="2"/>
  <c r="BJ34" i="2"/>
  <c r="BI34" i="2"/>
  <c r="BH34" i="2"/>
  <c r="BK33" i="2"/>
  <c r="BJ33" i="2"/>
  <c r="BI33" i="2"/>
  <c r="BH33" i="2"/>
  <c r="BK32" i="2"/>
  <c r="BJ32" i="2"/>
  <c r="BI32" i="2"/>
  <c r="BH32" i="2"/>
  <c r="BK31" i="2"/>
  <c r="BJ31" i="2"/>
  <c r="BI31" i="2"/>
  <c r="BH31" i="2"/>
  <c r="BK30" i="2"/>
  <c r="BJ30" i="2"/>
  <c r="BI30" i="2"/>
  <c r="BH30" i="2"/>
  <c r="BK29" i="2"/>
  <c r="BJ29" i="2"/>
  <c r="BI29" i="2"/>
  <c r="BH29" i="2"/>
  <c r="BK28" i="2"/>
  <c r="BJ28" i="2"/>
  <c r="BI28" i="2"/>
  <c r="BH28" i="2"/>
  <c r="BK27" i="2"/>
  <c r="BJ27" i="2"/>
  <c r="BI27" i="2"/>
  <c r="BH27" i="2"/>
  <c r="BK26" i="2"/>
  <c r="BJ26" i="2"/>
  <c r="BI26" i="2"/>
  <c r="BH26" i="2"/>
  <c r="BK25" i="2"/>
  <c r="BJ25" i="2"/>
  <c r="BI25" i="2"/>
  <c r="BH25" i="2"/>
  <c r="BK24" i="2"/>
  <c r="BJ24" i="2"/>
  <c r="BI24" i="2"/>
  <c r="BH24" i="2"/>
  <c r="BK23" i="2"/>
  <c r="BJ23" i="2"/>
  <c r="BI23" i="2"/>
  <c r="BH23" i="2"/>
  <c r="BK22" i="2"/>
  <c r="BJ22" i="2"/>
  <c r="BI22" i="2"/>
  <c r="BH22" i="2"/>
  <c r="BK21" i="2"/>
  <c r="BJ21" i="2"/>
  <c r="BI21" i="2"/>
  <c r="BH21" i="2"/>
  <c r="BK20" i="2"/>
  <c r="BJ20" i="2"/>
  <c r="BI20" i="2"/>
  <c r="BH20" i="2"/>
  <c r="BK19" i="2"/>
  <c r="BJ19" i="2"/>
  <c r="BI19" i="2"/>
  <c r="BH19" i="2"/>
  <c r="BK18" i="2"/>
  <c r="BJ18" i="2"/>
  <c r="BI18" i="2"/>
  <c r="BH18" i="2"/>
  <c r="BK17" i="2"/>
  <c r="BJ17" i="2"/>
  <c r="BI17" i="2"/>
  <c r="BH17" i="2"/>
  <c r="BK16" i="2"/>
  <c r="BJ16" i="2"/>
  <c r="BI16" i="2"/>
  <c r="BH16" i="2"/>
  <c r="BK15" i="2"/>
  <c r="BJ15" i="2"/>
  <c r="BI15" i="2"/>
  <c r="BH15" i="2"/>
  <c r="BK14" i="2"/>
  <c r="BJ14" i="2"/>
  <c r="BI14" i="2"/>
  <c r="BH14" i="2"/>
  <c r="BK13" i="2"/>
  <c r="BJ13" i="2"/>
  <c r="BI13" i="2"/>
  <c r="BH13" i="2"/>
  <c r="BK12" i="2"/>
  <c r="BJ12" i="2"/>
  <c r="BI12" i="2"/>
  <c r="BH12" i="2"/>
  <c r="BK11" i="2"/>
  <c r="BJ11" i="2"/>
  <c r="BI11" i="2"/>
  <c r="BH11" i="2"/>
  <c r="BK10" i="2"/>
  <c r="BJ10" i="2"/>
  <c r="BI10" i="2"/>
  <c r="BH10" i="2"/>
  <c r="BK9" i="2"/>
  <c r="BJ9" i="2"/>
  <c r="BJ78" i="2" s="1"/>
  <c r="BI9" i="2"/>
  <c r="AQ8" i="2"/>
  <c r="CU78" i="2"/>
  <c r="CT78" i="2"/>
  <c r="CS78" i="2"/>
  <c r="CR78" i="2"/>
  <c r="CQ78" i="2"/>
  <c r="CP78" i="2"/>
  <c r="CO78" i="2"/>
  <c r="CN78" i="2"/>
  <c r="CL78" i="2"/>
  <c r="CK78" i="2"/>
  <c r="CK79" i="2" s="1"/>
  <c r="CJ78" i="2"/>
  <c r="CI78" i="2"/>
  <c r="CH78" i="2"/>
  <c r="CC78" i="2"/>
  <c r="CB78" i="2"/>
  <c r="CA78" i="2"/>
  <c r="BZ78" i="2"/>
  <c r="BW78" i="2"/>
  <c r="BV78" i="2"/>
  <c r="BU78" i="2"/>
  <c r="BT78" i="2"/>
  <c r="BR78" i="2"/>
  <c r="BQ78" i="2"/>
  <c r="BQ79" i="2" s="1"/>
  <c r="BP78" i="2"/>
  <c r="BP79" i="2" s="1"/>
  <c r="BO78" i="2"/>
  <c r="BO79" i="2" s="1"/>
  <c r="BN78" i="2"/>
  <c r="BN79" i="2" s="1"/>
  <c r="BM78" i="2"/>
  <c r="BM79" i="2" s="1"/>
  <c r="BL78" i="2"/>
  <c r="BL79" i="2" s="1"/>
  <c r="BF78" i="2"/>
  <c r="BE78" i="2"/>
  <c r="BD78" i="2"/>
  <c r="BC78" i="2"/>
  <c r="BB78" i="2"/>
  <c r="BA78" i="2"/>
  <c r="AZ78" i="2"/>
  <c r="AY78" i="2"/>
  <c r="AX78" i="2"/>
  <c r="AW78" i="2"/>
  <c r="AV78" i="2"/>
  <c r="AU78" i="2"/>
  <c r="AT78" i="2"/>
  <c r="AS78" i="2"/>
  <c r="AR78" i="2"/>
  <c r="AQ78" i="2"/>
  <c r="AP78" i="2"/>
  <c r="AO78" i="2"/>
  <c r="AN78" i="2"/>
  <c r="AM78" i="2"/>
  <c r="AL78" i="2"/>
  <c r="AK78" i="2"/>
  <c r="AJ78" i="2"/>
  <c r="AI78" i="2"/>
  <c r="AH78" i="2"/>
  <c r="AG78" i="2"/>
  <c r="AF78" i="2"/>
  <c r="AE78" i="2"/>
  <c r="AD78" i="2"/>
  <c r="AC78" i="2"/>
  <c r="AB78" i="2"/>
  <c r="AA78" i="2"/>
  <c r="Z78" i="2"/>
  <c r="Y78" i="2"/>
  <c r="X78" i="2"/>
  <c r="W78" i="2"/>
  <c r="S78" i="2"/>
  <c r="Q78" i="2"/>
  <c r="P78" i="2"/>
  <c r="O78" i="2"/>
  <c r="M78" i="2"/>
  <c r="L78" i="2"/>
  <c r="K78" i="2"/>
  <c r="I78" i="2"/>
  <c r="H78" i="2"/>
  <c r="G78" i="2"/>
  <c r="E78" i="2"/>
  <c r="D78" i="2"/>
  <c r="C78" i="2"/>
  <c r="R75" i="2"/>
  <c r="R74" i="2"/>
  <c r="R73" i="2"/>
  <c r="R72" i="2"/>
  <c r="R71" i="2"/>
  <c r="R70" i="2"/>
  <c r="R69" i="2"/>
  <c r="R68" i="2"/>
  <c r="R67" i="2"/>
  <c r="R66" i="2"/>
  <c r="R65" i="2"/>
  <c r="R64" i="2"/>
  <c r="R63" i="2"/>
  <c r="R62" i="2"/>
  <c r="R61" i="2"/>
  <c r="R60" i="2"/>
  <c r="R59" i="2"/>
  <c r="R58" i="2"/>
  <c r="R57" i="2"/>
  <c r="R56" i="2"/>
  <c r="R55" i="2"/>
  <c r="R54" i="2"/>
  <c r="R53" i="2"/>
  <c r="R52" i="2"/>
  <c r="R51" i="2"/>
  <c r="R50" i="2"/>
  <c r="R49" i="2"/>
  <c r="R48" i="2"/>
  <c r="R47" i="2"/>
  <c r="R46" i="2"/>
  <c r="R45" i="2"/>
  <c r="R44" i="2"/>
  <c r="R43" i="2"/>
  <c r="R42" i="2"/>
  <c r="R41" i="2"/>
  <c r="R40" i="2"/>
  <c r="R39" i="2"/>
  <c r="R38" i="2"/>
  <c r="R37" i="2"/>
  <c r="R36" i="2"/>
  <c r="R35" i="2"/>
  <c r="R34" i="2"/>
  <c r="R33" i="2"/>
  <c r="R32" i="2"/>
  <c r="R31" i="2"/>
  <c r="R30" i="2"/>
  <c r="R29" i="2"/>
  <c r="R28" i="2"/>
  <c r="R27" i="2"/>
  <c r="R26" i="2"/>
  <c r="R25" i="2"/>
  <c r="R24" i="2"/>
  <c r="R23" i="2"/>
  <c r="R22" i="2"/>
  <c r="R21" i="2"/>
  <c r="R20" i="2"/>
  <c r="R19" i="2"/>
  <c r="R18" i="2"/>
  <c r="R17" i="2"/>
  <c r="R16" i="2"/>
  <c r="R15" i="2"/>
  <c r="R14" i="2"/>
  <c r="R12" i="2"/>
  <c r="R11" i="2"/>
  <c r="R10" i="2"/>
  <c r="R9" i="2"/>
  <c r="N75" i="2"/>
  <c r="N74" i="2"/>
  <c r="N73" i="2"/>
  <c r="N72" i="2"/>
  <c r="N71" i="2"/>
  <c r="N70" i="2"/>
  <c r="N69" i="2"/>
  <c r="N68" i="2"/>
  <c r="N67" i="2"/>
  <c r="N66" i="2"/>
  <c r="N65" i="2"/>
  <c r="N64" i="2"/>
  <c r="N63" i="2"/>
  <c r="N62" i="2"/>
  <c r="N61" i="2"/>
  <c r="N60" i="2"/>
  <c r="N59" i="2"/>
  <c r="N58" i="2"/>
  <c r="N57" i="2"/>
  <c r="N56" i="2"/>
  <c r="N55" i="2"/>
  <c r="N54" i="2"/>
  <c r="N53" i="2"/>
  <c r="N52" i="2"/>
  <c r="N51" i="2"/>
  <c r="N50" i="2"/>
  <c r="N49" i="2"/>
  <c r="N48" i="2"/>
  <c r="N47" i="2"/>
  <c r="N46" i="2"/>
  <c r="N45" i="2"/>
  <c r="N44" i="2"/>
  <c r="N43" i="2"/>
  <c r="N42" i="2"/>
  <c r="N41" i="2"/>
  <c r="N40" i="2"/>
  <c r="N39" i="2"/>
  <c r="N38" i="2"/>
  <c r="N37" i="2"/>
  <c r="N36" i="2"/>
  <c r="N35" i="2"/>
  <c r="N34" i="2"/>
  <c r="N33" i="2"/>
  <c r="N32" i="2"/>
  <c r="N31" i="2"/>
  <c r="N30" i="2"/>
  <c r="N29" i="2"/>
  <c r="N28" i="2"/>
  <c r="N27" i="2"/>
  <c r="N26" i="2"/>
  <c r="N25" i="2"/>
  <c r="N24" i="2"/>
  <c r="N23" i="2"/>
  <c r="N22" i="2"/>
  <c r="N21" i="2"/>
  <c r="N20" i="2"/>
  <c r="N19" i="2"/>
  <c r="N18" i="2"/>
  <c r="N17" i="2"/>
  <c r="N16" i="2"/>
  <c r="N15" i="2"/>
  <c r="N14" i="2"/>
  <c r="N13" i="2"/>
  <c r="N12" i="2"/>
  <c r="N11" i="2"/>
  <c r="N10" i="2"/>
  <c r="N9" i="2"/>
  <c r="J9" i="2"/>
  <c r="J75" i="2"/>
  <c r="J74" i="2"/>
  <c r="J73" i="2"/>
  <c r="J72" i="2"/>
  <c r="J71" i="2"/>
  <c r="J69" i="2"/>
  <c r="J68" i="2"/>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4" i="2"/>
  <c r="F13" i="2"/>
  <c r="F12" i="2"/>
  <c r="F11" i="2"/>
  <c r="F10" i="2"/>
  <c r="F9" i="2"/>
  <c r="CU8" i="2"/>
  <c r="CT8" i="2"/>
  <c r="CS8" i="2"/>
  <c r="CR8" i="2"/>
  <c r="CQ8" i="2"/>
  <c r="CP8" i="2"/>
  <c r="CO8" i="2"/>
  <c r="CN8" i="2"/>
  <c r="CC8" i="2"/>
  <c r="F27" i="6" s="1"/>
  <c r="CB8" i="2"/>
  <c r="F26" i="6" s="1"/>
  <c r="CA8" i="2"/>
  <c r="F25" i="6" s="1"/>
  <c r="BZ8" i="2"/>
  <c r="F24" i="6" s="1"/>
  <c r="BW8" i="2"/>
  <c r="BV8" i="2"/>
  <c r="BU8" i="2"/>
  <c r="BT8" i="2"/>
  <c r="BA8" i="2"/>
  <c r="AZ8" i="2"/>
  <c r="AY8" i="2"/>
  <c r="AX8" i="2"/>
  <c r="AW8" i="2"/>
  <c r="AV8" i="2"/>
  <c r="AU8" i="2"/>
  <c r="AT8" i="2"/>
  <c r="AS8" i="2"/>
  <c r="AR8" i="2"/>
  <c r="AP8" i="2"/>
  <c r="AO8" i="2"/>
  <c r="AN8" i="2"/>
  <c r="AM8" i="2"/>
  <c r="AL8" i="2"/>
  <c r="AK8" i="2"/>
  <c r="AJ8" i="2"/>
  <c r="AI8" i="2"/>
  <c r="AH8" i="2"/>
  <c r="AG8" i="2"/>
  <c r="AF8" i="2"/>
  <c r="AE8" i="2"/>
  <c r="AD8" i="2"/>
  <c r="AC8" i="2"/>
  <c r="AB8" i="2"/>
  <c r="AA8" i="2"/>
  <c r="Z8" i="2"/>
  <c r="Y8" i="2"/>
  <c r="X8" i="2"/>
  <c r="W8" i="2"/>
  <c r="Q8" i="2"/>
  <c r="P8" i="2"/>
  <c r="O8" i="2"/>
  <c r="M8" i="2"/>
  <c r="L8" i="2"/>
  <c r="K8" i="2"/>
  <c r="I8" i="2"/>
  <c r="H8" i="2"/>
  <c r="G8" i="2"/>
  <c r="E8" i="2"/>
  <c r="E8" i="3" s="1"/>
  <c r="D8" i="2"/>
  <c r="F8" i="2" s="1"/>
  <c r="BC8" i="2" l="1"/>
  <c r="BC79" i="2" s="1"/>
  <c r="BK78" i="2"/>
  <c r="CN79" i="2"/>
  <c r="CR79" i="2"/>
  <c r="CM78" i="2"/>
  <c r="N8" i="2"/>
  <c r="T17" i="2"/>
  <c r="T29" i="2"/>
  <c r="T41" i="2"/>
  <c r="T49" i="2"/>
  <c r="T61" i="2"/>
  <c r="T69" i="2"/>
  <c r="CJ79" i="2"/>
  <c r="DF8" i="2"/>
  <c r="DM8" i="2" s="1"/>
  <c r="T13" i="2"/>
  <c r="T21" i="2"/>
  <c r="T25" i="2"/>
  <c r="T33" i="2"/>
  <c r="T37" i="2"/>
  <c r="T45" i="2"/>
  <c r="T53" i="2"/>
  <c r="T57" i="2"/>
  <c r="T65" i="2"/>
  <c r="T73" i="2"/>
  <c r="CP79" i="2"/>
  <c r="CT79" i="2"/>
  <c r="CG8" i="2"/>
  <c r="F31" i="6" s="1"/>
  <c r="L79" i="2"/>
  <c r="CL79" i="2"/>
  <c r="BI78" i="2"/>
  <c r="J8" i="2"/>
  <c r="DI8" i="2"/>
  <c r="DI79" i="2" s="1"/>
  <c r="T12" i="2"/>
  <c r="T16" i="2"/>
  <c r="T20" i="2"/>
  <c r="T24" i="2"/>
  <c r="T28" i="2"/>
  <c r="T32" i="2"/>
  <c r="T36" i="2"/>
  <c r="T40" i="2"/>
  <c r="T44" i="2"/>
  <c r="T48" i="2"/>
  <c r="T52" i="2"/>
  <c r="T56" i="2"/>
  <c r="T60" i="2"/>
  <c r="T64" i="2"/>
  <c r="T68" i="2"/>
  <c r="T72" i="2"/>
  <c r="H79" i="2"/>
  <c r="X79" i="2"/>
  <c r="AF79" i="2"/>
  <c r="AN79" i="2"/>
  <c r="BJ8" i="2"/>
  <c r="BJ79" i="2" s="1"/>
  <c r="DF79" i="2"/>
  <c r="BZ79" i="2"/>
  <c r="F78" i="2"/>
  <c r="F9" i="3"/>
  <c r="CH79" i="2"/>
  <c r="AB79" i="2"/>
  <c r="AJ79" i="2"/>
  <c r="BE8" i="2"/>
  <c r="BE79" i="2" s="1"/>
  <c r="BF8" i="2"/>
  <c r="BF79" i="2" s="1"/>
  <c r="BK8" i="2"/>
  <c r="BU79" i="2"/>
  <c r="DG8" i="2"/>
  <c r="DG79" i="2" s="1"/>
  <c r="CM8" i="2"/>
  <c r="F30" i="6" s="1"/>
  <c r="T10" i="2"/>
  <c r="T14" i="2"/>
  <c r="T18" i="2"/>
  <c r="T22" i="2"/>
  <c r="T26" i="2"/>
  <c r="T30" i="2"/>
  <c r="T34" i="2"/>
  <c r="T38" i="2"/>
  <c r="T42" i="2"/>
  <c r="T46" i="2"/>
  <c r="T50" i="2"/>
  <c r="T54" i="2"/>
  <c r="T58" i="2"/>
  <c r="T62" i="2"/>
  <c r="T66" i="2"/>
  <c r="T70" i="2"/>
  <c r="T74" i="2"/>
  <c r="J78" i="2"/>
  <c r="CI79" i="2"/>
  <c r="BH8" i="2"/>
  <c r="DH8" i="2"/>
  <c r="T11" i="2"/>
  <c r="T15" i="2"/>
  <c r="T19" i="2"/>
  <c r="T23" i="2"/>
  <c r="T27" i="2"/>
  <c r="T31" i="2"/>
  <c r="T35" i="2"/>
  <c r="T39" i="2"/>
  <c r="T43" i="2"/>
  <c r="T47" i="2"/>
  <c r="T51" i="2"/>
  <c r="T55" i="2"/>
  <c r="T59" i="2"/>
  <c r="T63" i="2"/>
  <c r="T67" i="2"/>
  <c r="T71" i="2"/>
  <c r="T75" i="2"/>
  <c r="N78" i="2"/>
  <c r="R78" i="2"/>
  <c r="P79" i="2"/>
  <c r="BH78" i="2"/>
  <c r="BX78" i="2"/>
  <c r="AR79" i="2"/>
  <c r="T8" i="2"/>
  <c r="BD8" i="2"/>
  <c r="BD79" i="2" s="1"/>
  <c r="BI8" i="2"/>
  <c r="E79" i="2"/>
  <c r="I79" i="2"/>
  <c r="M79" i="2"/>
  <c r="Q79" i="2"/>
  <c r="Y79" i="2"/>
  <c r="AC79" i="2"/>
  <c r="AG79" i="2"/>
  <c r="AK79" i="2"/>
  <c r="AO79" i="2"/>
  <c r="AS79" i="2"/>
  <c r="AW79" i="2"/>
  <c r="BA79" i="2"/>
  <c r="BV79" i="2"/>
  <c r="CA79" i="2"/>
  <c r="CQ79" i="2"/>
  <c r="CU79" i="2"/>
  <c r="CD78" i="2"/>
  <c r="T9" i="2"/>
  <c r="AV79" i="2"/>
  <c r="R8" i="2"/>
  <c r="Z79" i="2"/>
  <c r="AD79" i="2"/>
  <c r="AH79" i="2"/>
  <c r="AL79" i="2"/>
  <c r="AP79" i="2"/>
  <c r="AT79" i="2"/>
  <c r="AX79" i="2"/>
  <c r="BB79" i="2"/>
  <c r="BW79" i="2"/>
  <c r="CB79" i="2"/>
  <c r="CD8" i="2"/>
  <c r="F23" i="6" s="1"/>
  <c r="AF34" i="6" s="1"/>
  <c r="D79" i="2"/>
  <c r="AZ79" i="2"/>
  <c r="BX8" i="2"/>
  <c r="C79" i="2"/>
  <c r="G79" i="2"/>
  <c r="K79" i="2"/>
  <c r="O79" i="2"/>
  <c r="S79" i="2"/>
  <c r="W79" i="2"/>
  <c r="AA79" i="2"/>
  <c r="AE79" i="2"/>
  <c r="AI79" i="2"/>
  <c r="AM79" i="2"/>
  <c r="AU79" i="2"/>
  <c r="AY79" i="2"/>
  <c r="BT79" i="2"/>
  <c r="CC79" i="2"/>
  <c r="CO79" i="2"/>
  <c r="CS79" i="2"/>
  <c r="CG78" i="2"/>
  <c r="AQ79" i="2"/>
  <c r="CM79" i="2" l="1"/>
  <c r="BK79" i="2"/>
  <c r="G24" i="6"/>
  <c r="G27" i="6"/>
  <c r="G25" i="6"/>
  <c r="G26" i="6"/>
  <c r="DN8" i="2"/>
  <c r="DN79" i="2" s="1"/>
  <c r="DP8" i="2"/>
  <c r="DP79" i="2" s="1"/>
  <c r="BI79" i="2"/>
  <c r="CG79" i="2"/>
  <c r="N79" i="2"/>
  <c r="BH79" i="2"/>
  <c r="DJ8" i="2"/>
  <c r="DJ79" i="2" s="1"/>
  <c r="J79" i="2"/>
  <c r="BX79" i="2"/>
  <c r="DM79" i="2"/>
  <c r="R79" i="2"/>
  <c r="F79" i="2"/>
  <c r="F8" i="3"/>
  <c r="H5" i="6" s="1"/>
  <c r="T78" i="2"/>
  <c r="DO8" i="2"/>
  <c r="DO79" i="2" s="1"/>
  <c r="DH79" i="2"/>
  <c r="CD79" i="2"/>
  <c r="D23" i="6"/>
  <c r="T79" i="2" l="1"/>
  <c r="DQ8" i="2"/>
  <c r="DQ79" i="2" s="1"/>
  <c r="BF2" i="8" l="1"/>
  <c r="D76" i="8" l="1"/>
  <c r="D77" i="8" s="1"/>
  <c r="E76" i="8"/>
  <c r="E77" i="8" s="1"/>
  <c r="F76" i="8"/>
  <c r="F77" i="8" s="1"/>
  <c r="G76" i="8"/>
  <c r="G77" i="8" s="1"/>
  <c r="H76" i="8"/>
  <c r="H77" i="8" s="1"/>
  <c r="I76" i="8"/>
  <c r="I77" i="8" s="1"/>
  <c r="J76" i="8"/>
  <c r="J77" i="8" s="1"/>
  <c r="K76" i="8"/>
  <c r="K77" i="8" s="1"/>
  <c r="L76" i="8"/>
  <c r="L77" i="8" s="1"/>
  <c r="M76" i="8"/>
  <c r="M77" i="8" s="1"/>
  <c r="N76" i="8"/>
  <c r="N77" i="8" s="1"/>
  <c r="O76" i="8"/>
  <c r="O77" i="8" s="1"/>
  <c r="P76" i="8"/>
  <c r="P77" i="8" s="1"/>
  <c r="Q76" i="8"/>
  <c r="Q77" i="8" s="1"/>
  <c r="R76" i="8"/>
  <c r="R77" i="8" s="1"/>
  <c r="S76" i="8"/>
  <c r="S77" i="8" s="1"/>
  <c r="T76" i="8"/>
  <c r="T77" i="8" s="1"/>
  <c r="U76" i="8"/>
  <c r="U77" i="8" s="1"/>
  <c r="V76" i="8"/>
  <c r="V77" i="8" s="1"/>
  <c r="W76" i="8"/>
  <c r="W77" i="8" s="1"/>
  <c r="X76" i="8"/>
  <c r="X77" i="8" s="1"/>
  <c r="Y76" i="8"/>
  <c r="Y77" i="8" s="1"/>
  <c r="Z76" i="8"/>
  <c r="Z77" i="8" s="1"/>
  <c r="AA76" i="8"/>
  <c r="AA77" i="8" s="1"/>
  <c r="AB76" i="8"/>
  <c r="AB77" i="8" s="1"/>
  <c r="AC76" i="8"/>
  <c r="AC77" i="8" s="1"/>
  <c r="AD76" i="8"/>
  <c r="AD77" i="8" s="1"/>
  <c r="AE76" i="8"/>
  <c r="AE77" i="8" s="1"/>
  <c r="AF76" i="8"/>
  <c r="AF77" i="8" s="1"/>
  <c r="AG76" i="8"/>
  <c r="AG77" i="8" s="1"/>
  <c r="AH76" i="8"/>
  <c r="AH77" i="8" s="1"/>
  <c r="AI76" i="8"/>
  <c r="AI77" i="8" s="1"/>
  <c r="AJ76" i="8"/>
  <c r="AJ77" i="8" s="1"/>
  <c r="AK76" i="8"/>
  <c r="AK77" i="8" s="1"/>
  <c r="AL76" i="8"/>
  <c r="AL77" i="8" s="1"/>
  <c r="AM76" i="8"/>
  <c r="AM77" i="8" s="1"/>
  <c r="AN76" i="8"/>
  <c r="AN77" i="8" s="1"/>
  <c r="AO76" i="8"/>
  <c r="AO77" i="8" s="1"/>
  <c r="AP76" i="8"/>
  <c r="AP77" i="8" s="1"/>
  <c r="AQ76" i="8"/>
  <c r="AQ77" i="8" s="1"/>
  <c r="AR76" i="8"/>
  <c r="AR77" i="8" s="1"/>
  <c r="AS76" i="8"/>
  <c r="AS77" i="8" s="1"/>
  <c r="AT76" i="8"/>
  <c r="AT77" i="8" s="1"/>
  <c r="AU76" i="8"/>
  <c r="AU77" i="8" s="1"/>
  <c r="AV76" i="8"/>
  <c r="AV77" i="8" s="1"/>
  <c r="AW76" i="8"/>
  <c r="AW77" i="8" s="1"/>
  <c r="AX76" i="8"/>
  <c r="AX77" i="8" s="1"/>
  <c r="AY76" i="8"/>
  <c r="AY77" i="8" s="1"/>
  <c r="AZ76" i="8"/>
  <c r="AZ77" i="8" s="1"/>
  <c r="BA76" i="8"/>
  <c r="BA77" i="8" s="1"/>
  <c r="BB76" i="8"/>
  <c r="BB77" i="8" s="1"/>
  <c r="BC76" i="8"/>
  <c r="BC77" i="8" s="1"/>
  <c r="BD76" i="8"/>
  <c r="BD77" i="8" s="1"/>
  <c r="BE76" i="8"/>
  <c r="BE77" i="8" s="1"/>
  <c r="BF76" i="8"/>
  <c r="BF77" i="8" s="1"/>
  <c r="BG76" i="8"/>
  <c r="BG77" i="8" s="1"/>
  <c r="BH76" i="8"/>
  <c r="BH77" i="8" s="1"/>
  <c r="BI76" i="8"/>
  <c r="BI77" i="8" s="1"/>
  <c r="BJ76" i="8"/>
  <c r="BJ77" i="8" s="1"/>
  <c r="BK76" i="8"/>
  <c r="BK77" i="8" s="1"/>
  <c r="BL76" i="8"/>
  <c r="BL77" i="8" s="1"/>
  <c r="BM76" i="8"/>
  <c r="BM77" i="8" s="1"/>
  <c r="BN76" i="8"/>
  <c r="BN77" i="8" s="1"/>
  <c r="BO76" i="8"/>
  <c r="BO77" i="8" s="1"/>
  <c r="BP76" i="8"/>
  <c r="BP77" i="8" s="1"/>
  <c r="BQ76" i="8"/>
  <c r="BQ77" i="8" s="1"/>
  <c r="BR76" i="8"/>
  <c r="BR77" i="8" s="1"/>
  <c r="BS76" i="8"/>
  <c r="BS77" i="8" s="1"/>
  <c r="BT76" i="8"/>
  <c r="BT77" i="8" s="1"/>
  <c r="BU76" i="8"/>
  <c r="BU77" i="8" s="1"/>
  <c r="BV76" i="8"/>
  <c r="BV77" i="8" s="1"/>
  <c r="BW76" i="8"/>
  <c r="BW77" i="8" s="1"/>
  <c r="BX76" i="8"/>
  <c r="BX77" i="8" s="1"/>
  <c r="BY76" i="8"/>
  <c r="BY77" i="8" s="1"/>
  <c r="BZ76" i="8"/>
  <c r="BZ77" i="8" s="1"/>
  <c r="CA76" i="8"/>
  <c r="CA77" i="8" s="1"/>
  <c r="CB76" i="8"/>
  <c r="CB77" i="8" s="1"/>
  <c r="CC76" i="8"/>
  <c r="CC77" i="8" s="1"/>
  <c r="CD76" i="8"/>
  <c r="CD77" i="8" s="1"/>
  <c r="CE76" i="8"/>
  <c r="CE77" i="8" s="1"/>
  <c r="CF76" i="8"/>
  <c r="CF77" i="8" s="1"/>
  <c r="CG76" i="8"/>
  <c r="CG77" i="8" s="1"/>
  <c r="CH76" i="8"/>
  <c r="CH77" i="8" s="1"/>
  <c r="CI76" i="8"/>
  <c r="CI77" i="8" s="1"/>
  <c r="CJ76" i="8"/>
  <c r="CJ77" i="8" s="1"/>
  <c r="CK76" i="8"/>
  <c r="CK77" i="8" s="1"/>
  <c r="CL76" i="8"/>
  <c r="CL77" i="8" s="1"/>
  <c r="CM76" i="8"/>
  <c r="CM77" i="8" s="1"/>
  <c r="CN76" i="8"/>
  <c r="CN77" i="8" s="1"/>
  <c r="CO76" i="8"/>
  <c r="CO77" i="8" s="1"/>
  <c r="CP76" i="8"/>
  <c r="CP77" i="8" s="1"/>
  <c r="CQ76" i="8"/>
  <c r="CQ77" i="8" s="1"/>
  <c r="CR76" i="8"/>
  <c r="CR77" i="8" s="1"/>
  <c r="CS76" i="8"/>
  <c r="CS77" i="8" s="1"/>
  <c r="CT76" i="8"/>
  <c r="CT77" i="8" s="1"/>
  <c r="CU76" i="8"/>
  <c r="CU77" i="8" s="1"/>
  <c r="C76" i="8"/>
  <c r="C77" i="8" s="1"/>
  <c r="T75" i="3"/>
  <c r="F22" i="6"/>
  <c r="F9" i="6"/>
  <c r="F8" i="6"/>
  <c r="F7" i="6"/>
  <c r="F6" i="6"/>
  <c r="F5" i="6"/>
  <c r="F10" i="6"/>
  <c r="BE2" i="2" l="1"/>
  <c r="D22" i="6" l="1"/>
  <c r="D21" i="6"/>
  <c r="D20" i="6"/>
  <c r="D19" i="6"/>
  <c r="D5" i="6"/>
  <c r="BI1" i="3"/>
  <c r="CR2" i="8"/>
  <c r="D10" i="6" l="1"/>
  <c r="D32" i="6"/>
  <c r="D31" i="6"/>
  <c r="D24" i="6"/>
  <c r="E24" i="6" s="1"/>
  <c r="F17" i="6" l="1"/>
  <c r="F20" i="6"/>
  <c r="F19" i="6"/>
  <c r="F18" i="6"/>
  <c r="D18" i="6"/>
  <c r="D17" i="6"/>
  <c r="E23" i="6" l="1"/>
  <c r="AF35" i="6" l="1"/>
  <c r="AE35" i="6"/>
  <c r="D9" i="6"/>
  <c r="D8" i="6"/>
  <c r="E8" i="6" s="1"/>
  <c r="D7" i="6"/>
  <c r="D4" i="6"/>
  <c r="E5" i="6" s="1"/>
  <c r="AY9" i="3"/>
  <c r="AZ9" i="3"/>
  <c r="BA9" i="3"/>
  <c r="BB9" i="3"/>
  <c r="AY10" i="3"/>
  <c r="AZ10" i="3"/>
  <c r="BA10" i="3"/>
  <c r="BB10" i="3"/>
  <c r="AY11" i="3"/>
  <c r="AZ11" i="3"/>
  <c r="BA11" i="3"/>
  <c r="BB11" i="3"/>
  <c r="AY12" i="3"/>
  <c r="AZ12" i="3"/>
  <c r="BA12" i="3"/>
  <c r="BB12" i="3"/>
  <c r="AY13" i="3"/>
  <c r="AZ13" i="3"/>
  <c r="BA13" i="3"/>
  <c r="BB13" i="3"/>
  <c r="AY14" i="3"/>
  <c r="AZ14" i="3"/>
  <c r="BA14" i="3"/>
  <c r="BB14" i="3"/>
  <c r="AY15" i="3"/>
  <c r="AZ15" i="3"/>
  <c r="BA15" i="3"/>
  <c r="BB15" i="3"/>
  <c r="AY16" i="3"/>
  <c r="AZ16" i="3"/>
  <c r="BA16" i="3"/>
  <c r="BB16" i="3"/>
  <c r="AY17" i="3"/>
  <c r="AZ17" i="3"/>
  <c r="BA17" i="3"/>
  <c r="BB17" i="3"/>
  <c r="AY18" i="3"/>
  <c r="AZ18" i="3"/>
  <c r="BA18" i="3"/>
  <c r="BB18" i="3"/>
  <c r="AY19" i="3"/>
  <c r="AZ19" i="3"/>
  <c r="BA19" i="3"/>
  <c r="BB19" i="3"/>
  <c r="AY20" i="3"/>
  <c r="AZ20" i="3"/>
  <c r="BA20" i="3"/>
  <c r="BB20" i="3"/>
  <c r="AY21" i="3"/>
  <c r="AZ21" i="3"/>
  <c r="BA21" i="3"/>
  <c r="BB21" i="3"/>
  <c r="AY22" i="3"/>
  <c r="AZ22" i="3"/>
  <c r="BA22" i="3"/>
  <c r="BB22" i="3"/>
  <c r="AY23" i="3"/>
  <c r="AZ23" i="3"/>
  <c r="BA23" i="3"/>
  <c r="BB23" i="3"/>
  <c r="AY24" i="3"/>
  <c r="AZ24" i="3"/>
  <c r="BA24" i="3"/>
  <c r="BB24" i="3"/>
  <c r="AY25" i="3"/>
  <c r="AZ25" i="3"/>
  <c r="BA25" i="3"/>
  <c r="BB25" i="3"/>
  <c r="AY26" i="3"/>
  <c r="AZ26" i="3"/>
  <c r="BA26" i="3"/>
  <c r="BB26" i="3"/>
  <c r="AY27" i="3"/>
  <c r="AZ27" i="3"/>
  <c r="BA27" i="3"/>
  <c r="BB27" i="3"/>
  <c r="AY28" i="3"/>
  <c r="AZ28" i="3"/>
  <c r="BA28" i="3"/>
  <c r="BB28" i="3"/>
  <c r="AY29" i="3"/>
  <c r="AZ29" i="3"/>
  <c r="BA29" i="3"/>
  <c r="BB29" i="3"/>
  <c r="AY30" i="3"/>
  <c r="AZ30" i="3"/>
  <c r="BA30" i="3"/>
  <c r="BB30" i="3"/>
  <c r="AY31" i="3"/>
  <c r="AZ31" i="3"/>
  <c r="BA31" i="3"/>
  <c r="BB31" i="3"/>
  <c r="AY32" i="3"/>
  <c r="AZ32" i="3"/>
  <c r="BA32" i="3"/>
  <c r="BB32" i="3"/>
  <c r="AY33" i="3"/>
  <c r="AZ33" i="3"/>
  <c r="BA33" i="3"/>
  <c r="BB33" i="3"/>
  <c r="AY34" i="3"/>
  <c r="AZ34" i="3"/>
  <c r="BA34" i="3"/>
  <c r="BB34" i="3"/>
  <c r="AY35" i="3"/>
  <c r="AZ35" i="3"/>
  <c r="BA35" i="3"/>
  <c r="BB35" i="3"/>
  <c r="AY36" i="3"/>
  <c r="AZ36" i="3"/>
  <c r="BA36" i="3"/>
  <c r="BB36" i="3"/>
  <c r="AY37" i="3"/>
  <c r="AZ37" i="3"/>
  <c r="BA37" i="3"/>
  <c r="BB37" i="3"/>
  <c r="AY38" i="3"/>
  <c r="AZ38" i="3"/>
  <c r="BA38" i="3"/>
  <c r="BB38" i="3"/>
  <c r="AY39" i="3"/>
  <c r="AZ39" i="3"/>
  <c r="BA39" i="3"/>
  <c r="BB39" i="3"/>
  <c r="AY40" i="3"/>
  <c r="AZ40" i="3"/>
  <c r="BA40" i="3"/>
  <c r="BB40" i="3"/>
  <c r="AY41" i="3"/>
  <c r="AZ41" i="3"/>
  <c r="BA41" i="3"/>
  <c r="BB41" i="3"/>
  <c r="AY42" i="3"/>
  <c r="AZ42" i="3"/>
  <c r="BA42" i="3"/>
  <c r="BB42" i="3"/>
  <c r="AY43" i="3"/>
  <c r="AZ43" i="3"/>
  <c r="BA43" i="3"/>
  <c r="BB43" i="3"/>
  <c r="AY44" i="3"/>
  <c r="AZ44" i="3"/>
  <c r="BA44" i="3"/>
  <c r="BB44" i="3"/>
  <c r="AY45" i="3"/>
  <c r="AZ45" i="3"/>
  <c r="BA45" i="3"/>
  <c r="BB45" i="3"/>
  <c r="AY46" i="3"/>
  <c r="AZ46" i="3"/>
  <c r="BA46" i="3"/>
  <c r="BB46" i="3"/>
  <c r="AY47" i="3"/>
  <c r="AZ47" i="3"/>
  <c r="BA47" i="3"/>
  <c r="BB47" i="3"/>
  <c r="AY48" i="3"/>
  <c r="AZ48" i="3"/>
  <c r="BA48" i="3"/>
  <c r="BB48" i="3"/>
  <c r="AY49" i="3"/>
  <c r="AZ49" i="3"/>
  <c r="BA49" i="3"/>
  <c r="BB49" i="3"/>
  <c r="AY50" i="3"/>
  <c r="AZ50" i="3"/>
  <c r="BA50" i="3"/>
  <c r="BB50" i="3"/>
  <c r="AY51" i="3"/>
  <c r="AZ51" i="3"/>
  <c r="BA51" i="3"/>
  <c r="BB51" i="3"/>
  <c r="AY52" i="3"/>
  <c r="AZ52" i="3"/>
  <c r="BA52" i="3"/>
  <c r="BB52" i="3"/>
  <c r="AY53" i="3"/>
  <c r="AZ53" i="3"/>
  <c r="BA53" i="3"/>
  <c r="BB53" i="3"/>
  <c r="AY54" i="3"/>
  <c r="AZ54" i="3"/>
  <c r="BA54" i="3"/>
  <c r="BB54" i="3"/>
  <c r="AY55" i="3"/>
  <c r="AZ55" i="3"/>
  <c r="BA55" i="3"/>
  <c r="BB55" i="3"/>
  <c r="AY56" i="3"/>
  <c r="AZ56" i="3"/>
  <c r="BA56" i="3"/>
  <c r="BB56" i="3"/>
  <c r="AY57" i="3"/>
  <c r="AZ57" i="3"/>
  <c r="BA57" i="3"/>
  <c r="BB57" i="3"/>
  <c r="AY58" i="3"/>
  <c r="AZ58" i="3"/>
  <c r="BA58" i="3"/>
  <c r="BB58" i="3"/>
  <c r="AY59" i="3"/>
  <c r="AZ59" i="3"/>
  <c r="BA59" i="3"/>
  <c r="BB59" i="3"/>
  <c r="AY60" i="3"/>
  <c r="AZ60" i="3"/>
  <c r="BA60" i="3"/>
  <c r="BB60" i="3"/>
  <c r="AY61" i="3"/>
  <c r="AZ61" i="3"/>
  <c r="BA61" i="3"/>
  <c r="BB61" i="3"/>
  <c r="AY62" i="3"/>
  <c r="AZ62" i="3"/>
  <c r="BA62" i="3"/>
  <c r="BB62" i="3"/>
  <c r="AY63" i="3"/>
  <c r="AZ63" i="3"/>
  <c r="BA63" i="3"/>
  <c r="BB63" i="3"/>
  <c r="AY64" i="3"/>
  <c r="AZ64" i="3"/>
  <c r="BA64" i="3"/>
  <c r="BB64" i="3"/>
  <c r="AY65" i="3"/>
  <c r="AZ65" i="3"/>
  <c r="BA65" i="3"/>
  <c r="BB65" i="3"/>
  <c r="AY66" i="3"/>
  <c r="AZ66" i="3"/>
  <c r="BA66" i="3"/>
  <c r="BB66" i="3"/>
  <c r="AY67" i="3"/>
  <c r="AZ67" i="3"/>
  <c r="BA67" i="3"/>
  <c r="BB67" i="3"/>
  <c r="AY68" i="3"/>
  <c r="AZ68" i="3"/>
  <c r="BA68" i="3"/>
  <c r="BB68" i="3"/>
  <c r="AY69" i="3"/>
  <c r="AZ69" i="3"/>
  <c r="BA69" i="3"/>
  <c r="BB69" i="3"/>
  <c r="AY70" i="3"/>
  <c r="AZ70" i="3"/>
  <c r="BA70" i="3"/>
  <c r="BB70" i="3"/>
  <c r="AY71" i="3"/>
  <c r="AZ71" i="3"/>
  <c r="BA71" i="3"/>
  <c r="BB71" i="3"/>
  <c r="AY72" i="3"/>
  <c r="AZ72" i="3"/>
  <c r="BA72" i="3"/>
  <c r="BB72" i="3"/>
  <c r="AY73" i="3"/>
  <c r="AZ73" i="3"/>
  <c r="BA73" i="3"/>
  <c r="BB73" i="3"/>
  <c r="AY74" i="3"/>
  <c r="AZ74" i="3"/>
  <c r="BA74" i="3"/>
  <c r="BB74" i="3"/>
  <c r="AY75" i="3"/>
  <c r="AZ75" i="3"/>
  <c r="BA75" i="3"/>
  <c r="BB75" i="3"/>
  <c r="AZ8" i="3"/>
  <c r="BA8" i="3"/>
  <c r="BB8" i="3"/>
  <c r="AY8" i="3"/>
  <c r="AQ75" i="3"/>
  <c r="AQ9" i="3"/>
  <c r="AR9" i="3"/>
  <c r="AS9" i="3"/>
  <c r="AT9" i="3"/>
  <c r="AQ10" i="3"/>
  <c r="AR10" i="3"/>
  <c r="AS10" i="3"/>
  <c r="AT10" i="3"/>
  <c r="AQ11" i="3"/>
  <c r="AR11" i="3"/>
  <c r="AS11" i="3"/>
  <c r="AT11" i="3"/>
  <c r="AQ12" i="3"/>
  <c r="AR12" i="3"/>
  <c r="AS12" i="3"/>
  <c r="AT12" i="3"/>
  <c r="AQ13" i="3"/>
  <c r="AR13" i="3"/>
  <c r="AS13" i="3"/>
  <c r="AT13" i="3"/>
  <c r="AQ14" i="3"/>
  <c r="AR14" i="3"/>
  <c r="AS14" i="3"/>
  <c r="AT14" i="3"/>
  <c r="AQ15" i="3"/>
  <c r="AR15" i="3"/>
  <c r="AS15" i="3"/>
  <c r="AT15" i="3"/>
  <c r="AQ16" i="3"/>
  <c r="AR16" i="3"/>
  <c r="AS16" i="3"/>
  <c r="AT16" i="3"/>
  <c r="AQ17" i="3"/>
  <c r="AR17" i="3"/>
  <c r="AS17" i="3"/>
  <c r="AT17" i="3"/>
  <c r="AQ18" i="3"/>
  <c r="AR18" i="3"/>
  <c r="AS18" i="3"/>
  <c r="AT18" i="3"/>
  <c r="AQ19" i="3"/>
  <c r="AR19" i="3"/>
  <c r="AS19" i="3"/>
  <c r="AT19" i="3"/>
  <c r="AQ20" i="3"/>
  <c r="AR20" i="3"/>
  <c r="AS20" i="3"/>
  <c r="AT20" i="3"/>
  <c r="AQ21" i="3"/>
  <c r="AR21" i="3"/>
  <c r="AS21" i="3"/>
  <c r="AT21" i="3"/>
  <c r="AQ22" i="3"/>
  <c r="AR22" i="3"/>
  <c r="AS22" i="3"/>
  <c r="AT22" i="3"/>
  <c r="AQ23" i="3"/>
  <c r="AR23" i="3"/>
  <c r="AS23" i="3"/>
  <c r="AT23" i="3"/>
  <c r="AQ24" i="3"/>
  <c r="AR24" i="3"/>
  <c r="AS24" i="3"/>
  <c r="AT24" i="3"/>
  <c r="AQ25" i="3"/>
  <c r="AR25" i="3"/>
  <c r="AS25" i="3"/>
  <c r="AT25" i="3"/>
  <c r="AQ26" i="3"/>
  <c r="AR26" i="3"/>
  <c r="AS26" i="3"/>
  <c r="AT26" i="3"/>
  <c r="AQ27" i="3"/>
  <c r="AR27" i="3"/>
  <c r="AS27" i="3"/>
  <c r="AT27" i="3"/>
  <c r="AQ28" i="3"/>
  <c r="AR28" i="3"/>
  <c r="AS28" i="3"/>
  <c r="AT28" i="3"/>
  <c r="AQ29" i="3"/>
  <c r="AR29" i="3"/>
  <c r="AS29" i="3"/>
  <c r="AT29" i="3"/>
  <c r="AQ30" i="3"/>
  <c r="AR30" i="3"/>
  <c r="AS30" i="3"/>
  <c r="AT30" i="3"/>
  <c r="AQ31" i="3"/>
  <c r="AR31" i="3"/>
  <c r="AS31" i="3"/>
  <c r="AT31" i="3"/>
  <c r="AQ32" i="3"/>
  <c r="AR32" i="3"/>
  <c r="AS32" i="3"/>
  <c r="AT32" i="3"/>
  <c r="AQ33" i="3"/>
  <c r="AR33" i="3"/>
  <c r="AS33" i="3"/>
  <c r="AT33" i="3"/>
  <c r="AQ34" i="3"/>
  <c r="AR34" i="3"/>
  <c r="AS34" i="3"/>
  <c r="AT34" i="3"/>
  <c r="AQ35" i="3"/>
  <c r="AR35" i="3"/>
  <c r="AS35" i="3"/>
  <c r="AT35" i="3"/>
  <c r="AQ36" i="3"/>
  <c r="AR36" i="3"/>
  <c r="AS36" i="3"/>
  <c r="AT36" i="3"/>
  <c r="AQ37" i="3"/>
  <c r="AR37" i="3"/>
  <c r="AS37" i="3"/>
  <c r="AT37" i="3"/>
  <c r="AQ38" i="3"/>
  <c r="AR38" i="3"/>
  <c r="AS38" i="3"/>
  <c r="AT38" i="3"/>
  <c r="AQ39" i="3"/>
  <c r="AR39" i="3"/>
  <c r="AS39" i="3"/>
  <c r="AT39" i="3"/>
  <c r="AQ40" i="3"/>
  <c r="AR40" i="3"/>
  <c r="AS40" i="3"/>
  <c r="AT40" i="3"/>
  <c r="AQ41" i="3"/>
  <c r="AR41" i="3"/>
  <c r="AS41" i="3"/>
  <c r="AT41" i="3"/>
  <c r="AQ42" i="3"/>
  <c r="AR42" i="3"/>
  <c r="AS42" i="3"/>
  <c r="AT42" i="3"/>
  <c r="AQ43" i="3"/>
  <c r="AR43" i="3"/>
  <c r="AS43" i="3"/>
  <c r="AT43" i="3"/>
  <c r="AQ44" i="3"/>
  <c r="AR44" i="3"/>
  <c r="AS44" i="3"/>
  <c r="AT44" i="3"/>
  <c r="AQ45" i="3"/>
  <c r="AR45" i="3"/>
  <c r="AS45" i="3"/>
  <c r="AT45" i="3"/>
  <c r="AQ46" i="3"/>
  <c r="AR46" i="3"/>
  <c r="AS46" i="3"/>
  <c r="AT46" i="3"/>
  <c r="AQ47" i="3"/>
  <c r="AR47" i="3"/>
  <c r="AS47" i="3"/>
  <c r="AT47" i="3"/>
  <c r="AQ48" i="3"/>
  <c r="AR48" i="3"/>
  <c r="AS48" i="3"/>
  <c r="AT48" i="3"/>
  <c r="AQ49" i="3"/>
  <c r="AR49" i="3"/>
  <c r="AS49" i="3"/>
  <c r="AT49" i="3"/>
  <c r="AQ50" i="3"/>
  <c r="AR50" i="3"/>
  <c r="AS50" i="3"/>
  <c r="AT50" i="3"/>
  <c r="AQ51" i="3"/>
  <c r="AR51" i="3"/>
  <c r="AS51" i="3"/>
  <c r="AT51" i="3"/>
  <c r="AQ52" i="3"/>
  <c r="AR52" i="3"/>
  <c r="AS52" i="3"/>
  <c r="AT52" i="3"/>
  <c r="AQ53" i="3"/>
  <c r="AR53" i="3"/>
  <c r="AS53" i="3"/>
  <c r="AT53" i="3"/>
  <c r="AQ54" i="3"/>
  <c r="AR54" i="3"/>
  <c r="AS54" i="3"/>
  <c r="AT54" i="3"/>
  <c r="AQ55" i="3"/>
  <c r="AR55" i="3"/>
  <c r="AS55" i="3"/>
  <c r="AT55" i="3"/>
  <c r="AQ56" i="3"/>
  <c r="AR56" i="3"/>
  <c r="AS56" i="3"/>
  <c r="AT56" i="3"/>
  <c r="AQ57" i="3"/>
  <c r="AR57" i="3"/>
  <c r="AS57" i="3"/>
  <c r="AT57" i="3"/>
  <c r="AQ58" i="3"/>
  <c r="AR58" i="3"/>
  <c r="AS58" i="3"/>
  <c r="AT58" i="3"/>
  <c r="AQ59" i="3"/>
  <c r="AR59" i="3"/>
  <c r="AS59" i="3"/>
  <c r="AT59" i="3"/>
  <c r="AQ60" i="3"/>
  <c r="AR60" i="3"/>
  <c r="AS60" i="3"/>
  <c r="AT60" i="3"/>
  <c r="AQ61" i="3"/>
  <c r="AR61" i="3"/>
  <c r="AS61" i="3"/>
  <c r="AT61" i="3"/>
  <c r="AQ62" i="3"/>
  <c r="AR62" i="3"/>
  <c r="AS62" i="3"/>
  <c r="AT62" i="3"/>
  <c r="AQ63" i="3"/>
  <c r="AR63" i="3"/>
  <c r="AS63" i="3"/>
  <c r="AT63" i="3"/>
  <c r="AQ64" i="3"/>
  <c r="AR64" i="3"/>
  <c r="AS64" i="3"/>
  <c r="AT64" i="3"/>
  <c r="AQ65" i="3"/>
  <c r="AR65" i="3"/>
  <c r="AS65" i="3"/>
  <c r="AT65" i="3"/>
  <c r="AQ66" i="3"/>
  <c r="AR66" i="3"/>
  <c r="AS66" i="3"/>
  <c r="AT66" i="3"/>
  <c r="AQ67" i="3"/>
  <c r="AR67" i="3"/>
  <c r="AS67" i="3"/>
  <c r="AT67" i="3"/>
  <c r="AQ68" i="3"/>
  <c r="AR68" i="3"/>
  <c r="AS68" i="3"/>
  <c r="AT68" i="3"/>
  <c r="AQ69" i="3"/>
  <c r="AR69" i="3"/>
  <c r="AS69" i="3"/>
  <c r="AT69" i="3"/>
  <c r="AQ70" i="3"/>
  <c r="AR70" i="3"/>
  <c r="AS70" i="3"/>
  <c r="AT70" i="3"/>
  <c r="AQ71" i="3"/>
  <c r="AR71" i="3"/>
  <c r="AS71" i="3"/>
  <c r="AT71" i="3"/>
  <c r="AQ72" i="3"/>
  <c r="AR72" i="3"/>
  <c r="AS72" i="3"/>
  <c r="AT72" i="3"/>
  <c r="AQ73" i="3"/>
  <c r="AR73" i="3"/>
  <c r="AS73" i="3"/>
  <c r="AT73" i="3"/>
  <c r="AQ74" i="3"/>
  <c r="AR74" i="3"/>
  <c r="AS74" i="3"/>
  <c r="AT74" i="3"/>
  <c r="AR75" i="3"/>
  <c r="AS75" i="3"/>
  <c r="AT75" i="3"/>
  <c r="AR8" i="3"/>
  <c r="AS8" i="3"/>
  <c r="AT8" i="3"/>
  <c r="AQ8" i="3"/>
  <c r="AJ8" i="3"/>
  <c r="AK8" i="3"/>
  <c r="AL8" i="3"/>
  <c r="AJ9" i="3"/>
  <c r="AK9" i="3"/>
  <c r="AL9" i="3"/>
  <c r="AJ10" i="3"/>
  <c r="AK10" i="3"/>
  <c r="AL10" i="3"/>
  <c r="AJ11" i="3"/>
  <c r="AK11" i="3"/>
  <c r="AL11" i="3"/>
  <c r="AJ12" i="3"/>
  <c r="AK12" i="3"/>
  <c r="AL12" i="3"/>
  <c r="AJ13" i="3"/>
  <c r="AK13" i="3"/>
  <c r="AL13" i="3"/>
  <c r="AJ14" i="3"/>
  <c r="AK14" i="3"/>
  <c r="AL14" i="3"/>
  <c r="AJ15" i="3"/>
  <c r="AK15" i="3"/>
  <c r="AL15" i="3"/>
  <c r="AJ16" i="3"/>
  <c r="AK16" i="3"/>
  <c r="AL16" i="3"/>
  <c r="AJ17" i="3"/>
  <c r="AK17" i="3"/>
  <c r="AL17" i="3"/>
  <c r="AJ18" i="3"/>
  <c r="AK18" i="3"/>
  <c r="AL18" i="3"/>
  <c r="AJ19" i="3"/>
  <c r="AK19" i="3"/>
  <c r="AL19" i="3"/>
  <c r="AJ20" i="3"/>
  <c r="AK20" i="3"/>
  <c r="AL20" i="3"/>
  <c r="AJ21" i="3"/>
  <c r="AK21" i="3"/>
  <c r="AL21" i="3"/>
  <c r="AJ22" i="3"/>
  <c r="AK22" i="3"/>
  <c r="AL22" i="3"/>
  <c r="AJ23" i="3"/>
  <c r="AK23" i="3"/>
  <c r="AL23" i="3"/>
  <c r="AJ24" i="3"/>
  <c r="AK24" i="3"/>
  <c r="AL24" i="3"/>
  <c r="AJ25" i="3"/>
  <c r="AK25" i="3"/>
  <c r="AL25" i="3"/>
  <c r="AJ26" i="3"/>
  <c r="AK26" i="3"/>
  <c r="AL26" i="3"/>
  <c r="AJ27" i="3"/>
  <c r="AK27" i="3"/>
  <c r="AL27" i="3"/>
  <c r="AJ28" i="3"/>
  <c r="AK28" i="3"/>
  <c r="AL28" i="3"/>
  <c r="AJ29" i="3"/>
  <c r="AK29" i="3"/>
  <c r="AL29" i="3"/>
  <c r="AJ30" i="3"/>
  <c r="AK30" i="3"/>
  <c r="AL30" i="3"/>
  <c r="AJ31" i="3"/>
  <c r="AK31" i="3"/>
  <c r="AL31" i="3"/>
  <c r="AJ32" i="3"/>
  <c r="AK32" i="3"/>
  <c r="AL32" i="3"/>
  <c r="AJ33" i="3"/>
  <c r="AK33" i="3"/>
  <c r="AL33" i="3"/>
  <c r="AJ34" i="3"/>
  <c r="AK34" i="3"/>
  <c r="AL34" i="3"/>
  <c r="AJ35" i="3"/>
  <c r="AK35" i="3"/>
  <c r="AL35" i="3"/>
  <c r="AJ36" i="3"/>
  <c r="AK36" i="3"/>
  <c r="AL36" i="3"/>
  <c r="AJ37" i="3"/>
  <c r="AK37" i="3"/>
  <c r="AL37" i="3"/>
  <c r="AJ38" i="3"/>
  <c r="AK38" i="3"/>
  <c r="AL38" i="3"/>
  <c r="AJ39" i="3"/>
  <c r="AK39" i="3"/>
  <c r="AL39" i="3"/>
  <c r="AJ40" i="3"/>
  <c r="AK40" i="3"/>
  <c r="AL40" i="3"/>
  <c r="AJ41" i="3"/>
  <c r="AK41" i="3"/>
  <c r="AL41" i="3"/>
  <c r="AJ42" i="3"/>
  <c r="AK42" i="3"/>
  <c r="AL42" i="3"/>
  <c r="AJ43" i="3"/>
  <c r="AK43" i="3"/>
  <c r="AL43" i="3"/>
  <c r="AJ44" i="3"/>
  <c r="AK44" i="3"/>
  <c r="AL44" i="3"/>
  <c r="AJ45" i="3"/>
  <c r="AK45" i="3"/>
  <c r="AL45" i="3"/>
  <c r="AJ46" i="3"/>
  <c r="AK46" i="3"/>
  <c r="AL46" i="3"/>
  <c r="AJ47" i="3"/>
  <c r="AK47" i="3"/>
  <c r="AL47" i="3"/>
  <c r="AJ48" i="3"/>
  <c r="AK48" i="3"/>
  <c r="AL48" i="3"/>
  <c r="AJ49" i="3"/>
  <c r="AK49" i="3"/>
  <c r="AL49" i="3"/>
  <c r="AJ50" i="3"/>
  <c r="AK50" i="3"/>
  <c r="AL50" i="3"/>
  <c r="AJ51" i="3"/>
  <c r="AK51" i="3"/>
  <c r="AL51" i="3"/>
  <c r="AJ52" i="3"/>
  <c r="AK52" i="3"/>
  <c r="AL52" i="3"/>
  <c r="AJ53" i="3"/>
  <c r="AK53" i="3"/>
  <c r="AL53" i="3"/>
  <c r="AJ54" i="3"/>
  <c r="AK54" i="3"/>
  <c r="AL54" i="3"/>
  <c r="AJ55" i="3"/>
  <c r="AK55" i="3"/>
  <c r="AL55" i="3"/>
  <c r="AJ56" i="3"/>
  <c r="AK56" i="3"/>
  <c r="AL56" i="3"/>
  <c r="AJ57" i="3"/>
  <c r="AK57" i="3"/>
  <c r="AL57" i="3"/>
  <c r="AJ58" i="3"/>
  <c r="AK58" i="3"/>
  <c r="AL58" i="3"/>
  <c r="AJ59" i="3"/>
  <c r="AK59" i="3"/>
  <c r="AL59" i="3"/>
  <c r="AJ60" i="3"/>
  <c r="AK60" i="3"/>
  <c r="AL60" i="3"/>
  <c r="AJ61" i="3"/>
  <c r="AK61" i="3"/>
  <c r="AL61" i="3"/>
  <c r="AJ62" i="3"/>
  <c r="AK62" i="3"/>
  <c r="AL62" i="3"/>
  <c r="AJ63" i="3"/>
  <c r="AK63" i="3"/>
  <c r="AL63" i="3"/>
  <c r="AJ64" i="3"/>
  <c r="AK64" i="3"/>
  <c r="AL64" i="3"/>
  <c r="AJ65" i="3"/>
  <c r="AK65" i="3"/>
  <c r="AL65" i="3"/>
  <c r="AJ66" i="3"/>
  <c r="AK66" i="3"/>
  <c r="AL66" i="3"/>
  <c r="AJ67" i="3"/>
  <c r="AK67" i="3"/>
  <c r="AL67" i="3"/>
  <c r="AJ68" i="3"/>
  <c r="AK68" i="3"/>
  <c r="AL68" i="3"/>
  <c r="AJ69" i="3"/>
  <c r="AK69" i="3"/>
  <c r="AL69" i="3"/>
  <c r="AJ70" i="3"/>
  <c r="AK70" i="3"/>
  <c r="AL70" i="3"/>
  <c r="AJ71" i="3"/>
  <c r="AK71" i="3"/>
  <c r="AL71" i="3"/>
  <c r="AJ72" i="3"/>
  <c r="AK72" i="3"/>
  <c r="AL72" i="3"/>
  <c r="AJ73" i="3"/>
  <c r="AK73" i="3"/>
  <c r="AL73" i="3"/>
  <c r="AJ74" i="3"/>
  <c r="AK74" i="3"/>
  <c r="AL74" i="3"/>
  <c r="AJ75" i="3"/>
  <c r="AK75" i="3"/>
  <c r="AL75" i="3"/>
  <c r="AI9" i="3"/>
  <c r="AI10" i="3"/>
  <c r="AI11" i="3"/>
  <c r="AI12" i="3"/>
  <c r="AI13" i="3"/>
  <c r="AI14" i="3"/>
  <c r="AI15" i="3"/>
  <c r="AI16" i="3"/>
  <c r="AI17" i="3"/>
  <c r="AI18" i="3"/>
  <c r="AI19" i="3"/>
  <c r="AI20" i="3"/>
  <c r="AI21" i="3"/>
  <c r="AI22" i="3"/>
  <c r="AI23" i="3"/>
  <c r="AI24" i="3"/>
  <c r="AI25" i="3"/>
  <c r="AI26" i="3"/>
  <c r="AI27" i="3"/>
  <c r="AI28" i="3"/>
  <c r="AI29" i="3"/>
  <c r="AI30" i="3"/>
  <c r="AI31" i="3"/>
  <c r="AI32" i="3"/>
  <c r="AI33" i="3"/>
  <c r="AI34" i="3"/>
  <c r="AI35" i="3"/>
  <c r="AI36" i="3"/>
  <c r="AI37" i="3"/>
  <c r="AI38" i="3"/>
  <c r="AI39" i="3"/>
  <c r="AI40" i="3"/>
  <c r="AI41" i="3"/>
  <c r="AI42" i="3"/>
  <c r="AI43" i="3"/>
  <c r="AI44" i="3"/>
  <c r="AI45" i="3"/>
  <c r="AI46" i="3"/>
  <c r="AI47" i="3"/>
  <c r="AI48" i="3"/>
  <c r="AI49" i="3"/>
  <c r="AI50" i="3"/>
  <c r="AI51" i="3"/>
  <c r="AI52" i="3"/>
  <c r="AI53" i="3"/>
  <c r="AI54" i="3"/>
  <c r="AI55" i="3"/>
  <c r="AI56" i="3"/>
  <c r="AI57" i="3"/>
  <c r="AI58" i="3"/>
  <c r="AI59" i="3"/>
  <c r="AI60" i="3"/>
  <c r="AI61" i="3"/>
  <c r="AI62" i="3"/>
  <c r="AI63" i="3"/>
  <c r="AI64" i="3"/>
  <c r="AI65" i="3"/>
  <c r="AI66" i="3"/>
  <c r="AI67" i="3"/>
  <c r="AI68" i="3"/>
  <c r="AI69" i="3"/>
  <c r="AI70" i="3"/>
  <c r="AI71" i="3"/>
  <c r="AI72" i="3"/>
  <c r="AI73" i="3"/>
  <c r="AI74" i="3"/>
  <c r="AI75" i="3"/>
  <c r="AI8" i="3"/>
  <c r="AD75" i="3"/>
  <c r="AB75" i="3"/>
  <c r="AB8" i="3"/>
  <c r="AC8" i="3"/>
  <c r="AD8" i="3"/>
  <c r="AB9" i="3"/>
  <c r="AC9" i="3"/>
  <c r="AD9" i="3"/>
  <c r="AB10" i="3"/>
  <c r="AC10" i="3"/>
  <c r="AD10" i="3"/>
  <c r="AB11" i="3"/>
  <c r="AC11" i="3"/>
  <c r="AD11" i="3"/>
  <c r="AB12" i="3"/>
  <c r="AC12" i="3"/>
  <c r="AD12" i="3"/>
  <c r="AB13" i="3"/>
  <c r="AC13" i="3"/>
  <c r="AD13" i="3"/>
  <c r="AB14" i="3"/>
  <c r="AC14" i="3"/>
  <c r="AD14" i="3"/>
  <c r="AB15" i="3"/>
  <c r="AC15" i="3"/>
  <c r="AD15" i="3"/>
  <c r="AB16" i="3"/>
  <c r="AC16" i="3"/>
  <c r="AD16" i="3"/>
  <c r="AB17" i="3"/>
  <c r="AC17" i="3"/>
  <c r="AD17" i="3"/>
  <c r="AB18" i="3"/>
  <c r="AC18" i="3"/>
  <c r="AD18" i="3"/>
  <c r="AB19" i="3"/>
  <c r="AC19" i="3"/>
  <c r="AD19" i="3"/>
  <c r="AB20" i="3"/>
  <c r="AC20" i="3"/>
  <c r="AD20" i="3"/>
  <c r="AB21" i="3"/>
  <c r="AC21" i="3"/>
  <c r="AD21" i="3"/>
  <c r="AB22" i="3"/>
  <c r="AC22" i="3"/>
  <c r="AD22" i="3"/>
  <c r="AB23" i="3"/>
  <c r="AC23" i="3"/>
  <c r="AD23" i="3"/>
  <c r="AB24" i="3"/>
  <c r="AC24" i="3"/>
  <c r="AD24" i="3"/>
  <c r="AB25" i="3"/>
  <c r="AC25" i="3"/>
  <c r="AD25" i="3"/>
  <c r="AB26" i="3"/>
  <c r="AC26" i="3"/>
  <c r="AD26" i="3"/>
  <c r="AB27" i="3"/>
  <c r="AC27" i="3"/>
  <c r="AD27" i="3"/>
  <c r="AB28" i="3"/>
  <c r="AC28" i="3"/>
  <c r="AD28" i="3"/>
  <c r="AB29" i="3"/>
  <c r="AC29" i="3"/>
  <c r="AD29" i="3"/>
  <c r="AB30" i="3"/>
  <c r="AC30" i="3"/>
  <c r="AD30" i="3"/>
  <c r="AB31" i="3"/>
  <c r="AC31" i="3"/>
  <c r="AD31" i="3"/>
  <c r="AB32" i="3"/>
  <c r="AC32" i="3"/>
  <c r="AD32" i="3"/>
  <c r="AB33" i="3"/>
  <c r="AC33" i="3"/>
  <c r="AD33" i="3"/>
  <c r="AB34" i="3"/>
  <c r="AC34" i="3"/>
  <c r="AD34" i="3"/>
  <c r="AB35" i="3"/>
  <c r="AC35" i="3"/>
  <c r="AD35" i="3"/>
  <c r="AB36" i="3"/>
  <c r="AC36" i="3"/>
  <c r="AD36" i="3"/>
  <c r="AB37" i="3"/>
  <c r="AC37" i="3"/>
  <c r="AD37" i="3"/>
  <c r="AB38" i="3"/>
  <c r="AC38" i="3"/>
  <c r="AD38" i="3"/>
  <c r="AB39" i="3"/>
  <c r="AC39" i="3"/>
  <c r="AD39" i="3"/>
  <c r="AB40" i="3"/>
  <c r="AC40" i="3"/>
  <c r="AD40" i="3"/>
  <c r="AB41" i="3"/>
  <c r="AC41" i="3"/>
  <c r="AD41" i="3"/>
  <c r="AB42" i="3"/>
  <c r="AC42" i="3"/>
  <c r="AD42" i="3"/>
  <c r="AB43" i="3"/>
  <c r="AC43" i="3"/>
  <c r="AD43" i="3"/>
  <c r="AB44" i="3"/>
  <c r="AC44" i="3"/>
  <c r="AD44" i="3"/>
  <c r="AB45" i="3"/>
  <c r="AC45" i="3"/>
  <c r="AD45" i="3"/>
  <c r="AB46" i="3"/>
  <c r="AC46" i="3"/>
  <c r="AD46" i="3"/>
  <c r="AB47" i="3"/>
  <c r="AC47" i="3"/>
  <c r="AD47" i="3"/>
  <c r="AB48" i="3"/>
  <c r="AC48" i="3"/>
  <c r="AD48" i="3"/>
  <c r="AB49" i="3"/>
  <c r="AC49" i="3"/>
  <c r="AD49" i="3"/>
  <c r="AB50" i="3"/>
  <c r="AC50" i="3"/>
  <c r="AD50" i="3"/>
  <c r="AB51" i="3"/>
  <c r="AC51" i="3"/>
  <c r="AD51" i="3"/>
  <c r="AB52" i="3"/>
  <c r="AC52" i="3"/>
  <c r="AD52" i="3"/>
  <c r="AB53" i="3"/>
  <c r="AC53" i="3"/>
  <c r="AD53" i="3"/>
  <c r="AB54" i="3"/>
  <c r="AC54" i="3"/>
  <c r="AD54" i="3"/>
  <c r="AB55" i="3"/>
  <c r="AC55" i="3"/>
  <c r="AD55" i="3"/>
  <c r="AB56" i="3"/>
  <c r="AC56" i="3"/>
  <c r="AD56" i="3"/>
  <c r="AB57" i="3"/>
  <c r="AC57" i="3"/>
  <c r="AD57" i="3"/>
  <c r="AB58" i="3"/>
  <c r="AC58" i="3"/>
  <c r="AD58" i="3"/>
  <c r="AB59" i="3"/>
  <c r="AC59" i="3"/>
  <c r="AD59" i="3"/>
  <c r="AB60" i="3"/>
  <c r="AC60" i="3"/>
  <c r="AD60" i="3"/>
  <c r="AB61" i="3"/>
  <c r="AC61" i="3"/>
  <c r="AD61" i="3"/>
  <c r="AB62" i="3"/>
  <c r="AC62" i="3"/>
  <c r="AD62" i="3"/>
  <c r="AB63" i="3"/>
  <c r="AC63" i="3"/>
  <c r="AD63" i="3"/>
  <c r="AB64" i="3"/>
  <c r="AC64" i="3"/>
  <c r="AD64" i="3"/>
  <c r="AB65" i="3"/>
  <c r="AC65" i="3"/>
  <c r="AD65" i="3"/>
  <c r="AB66" i="3"/>
  <c r="AC66" i="3"/>
  <c r="AD66" i="3"/>
  <c r="AB67" i="3"/>
  <c r="AC67" i="3"/>
  <c r="AD67" i="3"/>
  <c r="AB68" i="3"/>
  <c r="AC68" i="3"/>
  <c r="AD68" i="3"/>
  <c r="AB69" i="3"/>
  <c r="AC69" i="3"/>
  <c r="AD69" i="3"/>
  <c r="AB70" i="3"/>
  <c r="AC70" i="3"/>
  <c r="AD70" i="3"/>
  <c r="AB71" i="3"/>
  <c r="AC71" i="3"/>
  <c r="AD71" i="3"/>
  <c r="AB72" i="3"/>
  <c r="AC72" i="3"/>
  <c r="AD72" i="3"/>
  <c r="AB73" i="3"/>
  <c r="AC73" i="3"/>
  <c r="AD73" i="3"/>
  <c r="AB74" i="3"/>
  <c r="AC74" i="3"/>
  <c r="AD74" i="3"/>
  <c r="AC75" i="3"/>
  <c r="AA9" i="3"/>
  <c r="AA10" i="3"/>
  <c r="AA11" i="3"/>
  <c r="AA12" i="3"/>
  <c r="AA13" i="3"/>
  <c r="AA14" i="3"/>
  <c r="AA15" i="3"/>
  <c r="AA16" i="3"/>
  <c r="AA17" i="3"/>
  <c r="AA18" i="3"/>
  <c r="AA19" i="3"/>
  <c r="AA20" i="3"/>
  <c r="AA21" i="3"/>
  <c r="AA22" i="3"/>
  <c r="AA23" i="3"/>
  <c r="AA24" i="3"/>
  <c r="AA25" i="3"/>
  <c r="AA26" i="3"/>
  <c r="AA27" i="3"/>
  <c r="AA28" i="3"/>
  <c r="AA29" i="3"/>
  <c r="AA30" i="3"/>
  <c r="AA31" i="3"/>
  <c r="AA32" i="3"/>
  <c r="AA33" i="3"/>
  <c r="AA34" i="3"/>
  <c r="AA35" i="3"/>
  <c r="AA36" i="3"/>
  <c r="AA37" i="3"/>
  <c r="AA38" i="3"/>
  <c r="AA39" i="3"/>
  <c r="AA40" i="3"/>
  <c r="AA41" i="3"/>
  <c r="AA42" i="3"/>
  <c r="AA43" i="3"/>
  <c r="AA44" i="3"/>
  <c r="AA45" i="3"/>
  <c r="AA46" i="3"/>
  <c r="AA47" i="3"/>
  <c r="AA48" i="3"/>
  <c r="AA49" i="3"/>
  <c r="AA50" i="3"/>
  <c r="AA51" i="3"/>
  <c r="AA52" i="3"/>
  <c r="AA53" i="3"/>
  <c r="AA54" i="3"/>
  <c r="AA55" i="3"/>
  <c r="AA56" i="3"/>
  <c r="AA57" i="3"/>
  <c r="AA58" i="3"/>
  <c r="AA59" i="3"/>
  <c r="AA60" i="3"/>
  <c r="AA61" i="3"/>
  <c r="AA62" i="3"/>
  <c r="AA63" i="3"/>
  <c r="AA64" i="3"/>
  <c r="AA65" i="3"/>
  <c r="AA66" i="3"/>
  <c r="AA67" i="3"/>
  <c r="AA68" i="3"/>
  <c r="AA69" i="3"/>
  <c r="AA70" i="3"/>
  <c r="AA71" i="3"/>
  <c r="AA72" i="3"/>
  <c r="AA73" i="3"/>
  <c r="AA74" i="3"/>
  <c r="AA75" i="3"/>
  <c r="AA8" i="3"/>
  <c r="W9" i="3"/>
  <c r="W8" i="3"/>
  <c r="H12" i="6" s="1"/>
  <c r="BI9" i="3"/>
  <c r="BX2" i="2"/>
  <c r="X8" i="3"/>
  <c r="C76" i="7"/>
  <c r="C77" i="7" s="1"/>
  <c r="D76" i="7"/>
  <c r="D77" i="7" s="1"/>
  <c r="E76" i="7"/>
  <c r="F76" i="7"/>
  <c r="F77" i="7" s="1"/>
  <c r="G76" i="7"/>
  <c r="G77" i="7" s="1"/>
  <c r="H76" i="7"/>
  <c r="H77" i="7" s="1"/>
  <c r="I76" i="7"/>
  <c r="J76" i="7"/>
  <c r="J77" i="7" s="1"/>
  <c r="K76" i="7"/>
  <c r="K77" i="7" s="1"/>
  <c r="L76" i="7"/>
  <c r="L77" i="7" s="1"/>
  <c r="M76" i="7"/>
  <c r="M77" i="7" s="1"/>
  <c r="N76" i="7"/>
  <c r="N77" i="7" s="1"/>
  <c r="O76" i="7"/>
  <c r="O77" i="7" s="1"/>
  <c r="P76" i="7"/>
  <c r="Q76" i="7"/>
  <c r="Q77" i="7" s="1"/>
  <c r="R76" i="7"/>
  <c r="R77" i="7" s="1"/>
  <c r="S76" i="7"/>
  <c r="S77" i="7" s="1"/>
  <c r="T76" i="7"/>
  <c r="T77" i="7" s="1"/>
  <c r="U76" i="7"/>
  <c r="V76" i="7"/>
  <c r="W76" i="7"/>
  <c r="W77" i="7" s="1"/>
  <c r="X76" i="7"/>
  <c r="X77" i="7" s="1"/>
  <c r="Y76" i="7"/>
  <c r="Z76" i="7"/>
  <c r="AE76" i="7"/>
  <c r="AF76" i="7"/>
  <c r="AF77" i="7" s="1"/>
  <c r="AG76" i="7"/>
  <c r="AH76" i="7"/>
  <c r="AM76" i="7"/>
  <c r="AM77" i="7" s="1"/>
  <c r="AN76" i="7"/>
  <c r="AN77" i="7" s="1"/>
  <c r="AO76" i="7"/>
  <c r="AP76" i="7"/>
  <c r="AU76" i="7"/>
  <c r="AU77" i="7" s="1"/>
  <c r="AV76" i="7"/>
  <c r="AV77" i="7" s="1"/>
  <c r="AW76" i="7"/>
  <c r="AX76" i="7"/>
  <c r="BC76" i="7"/>
  <c r="BC77" i="7" s="1"/>
  <c r="BD76" i="7"/>
  <c r="BD77" i="7" s="1"/>
  <c r="BE76" i="7"/>
  <c r="BF76" i="7"/>
  <c r="BG76" i="7"/>
  <c r="BG77" i="7" s="1"/>
  <c r="BH76" i="7"/>
  <c r="BH77" i="7" s="1"/>
  <c r="BI76" i="7"/>
  <c r="BJ76" i="7"/>
  <c r="BK76" i="7"/>
  <c r="BK77" i="7" s="1"/>
  <c r="E77" i="7"/>
  <c r="I77" i="7"/>
  <c r="P77" i="7"/>
  <c r="U77" i="7"/>
  <c r="Y77" i="7"/>
  <c r="Z77" i="7"/>
  <c r="AE77" i="7"/>
  <c r="AG77" i="7"/>
  <c r="AH77" i="7"/>
  <c r="AO77" i="7"/>
  <c r="AP77" i="7"/>
  <c r="AW77" i="7"/>
  <c r="AX77" i="7"/>
  <c r="BE77" i="7"/>
  <c r="BF77" i="7"/>
  <c r="BI77" i="7"/>
  <c r="BJ77" i="7"/>
  <c r="E7" i="6" l="1"/>
  <c r="E9" i="6"/>
  <c r="E4" i="6"/>
  <c r="E10" i="6"/>
  <c r="F4" i="6"/>
  <c r="G4" i="6" l="1"/>
  <c r="G7" i="6"/>
  <c r="G9" i="6"/>
  <c r="G10" i="6"/>
  <c r="G6" i="6"/>
  <c r="G5" i="6"/>
  <c r="G8" i="6"/>
  <c r="CD2" i="8"/>
  <c r="O35" i="6" l="1"/>
  <c r="P35" i="6"/>
  <c r="Q35" i="6"/>
  <c r="R35" i="6"/>
  <c r="S35" i="6"/>
  <c r="T35" i="6"/>
  <c r="U35" i="6"/>
  <c r="V35" i="6"/>
  <c r="W35" i="6"/>
  <c r="X35" i="6"/>
  <c r="Y35" i="6"/>
  <c r="Z35" i="6"/>
  <c r="AA35" i="6"/>
  <c r="AB35" i="6"/>
  <c r="AC35" i="6"/>
  <c r="AD35" i="6"/>
  <c r="N35" i="6"/>
  <c r="W77" i="2"/>
  <c r="W76" i="2"/>
  <c r="DH1" i="8"/>
  <c r="DA1" i="8"/>
  <c r="D27" i="6" l="1"/>
  <c r="E27" i="6" s="1"/>
  <c r="D14" i="6"/>
  <c r="D26" i="6"/>
  <c r="E26" i="6" s="1"/>
  <c r="D25" i="6"/>
  <c r="E25" i="6" s="1"/>
  <c r="D16" i="6"/>
  <c r="D13" i="6"/>
  <c r="D15" i="6"/>
  <c r="E17" i="6" l="1"/>
  <c r="E18" i="6"/>
  <c r="E20" i="6"/>
  <c r="E19" i="6"/>
  <c r="D6" i="6"/>
  <c r="E6" i="6" s="1"/>
  <c r="D11" i="6"/>
  <c r="E11" i="6" s="1"/>
  <c r="D12" i="6"/>
  <c r="E16" i="6" l="1"/>
  <c r="E12" i="6"/>
  <c r="E14" i="6"/>
  <c r="E13" i="6"/>
  <c r="E15" i="6"/>
  <c r="V76" i="3"/>
  <c r="BG76" i="3"/>
  <c r="BG77" i="3" s="1"/>
  <c r="BD75" i="3" l="1"/>
  <c r="AX75" i="3"/>
  <c r="AW75" i="3"/>
  <c r="AV75" i="3"/>
  <c r="AU75" i="3"/>
  <c r="AP75" i="3"/>
  <c r="AO75" i="3"/>
  <c r="AN75" i="3"/>
  <c r="AM75" i="3"/>
  <c r="AH75" i="3"/>
  <c r="AG75" i="3"/>
  <c r="AF75" i="3"/>
  <c r="AE75" i="3"/>
  <c r="Z75" i="3"/>
  <c r="Y75" i="3"/>
  <c r="X75" i="3"/>
  <c r="W75" i="3"/>
  <c r="S75" i="3"/>
  <c r="Q75" i="3"/>
  <c r="P75" i="3"/>
  <c r="O75" i="3"/>
  <c r="M75" i="3"/>
  <c r="L75" i="3"/>
  <c r="K75" i="3"/>
  <c r="I75" i="3"/>
  <c r="H75" i="3"/>
  <c r="G75" i="3"/>
  <c r="E75" i="3"/>
  <c r="D75" i="3"/>
  <c r="C75" i="3"/>
  <c r="AX74" i="3"/>
  <c r="AW74" i="3"/>
  <c r="AV74" i="3"/>
  <c r="AU74" i="3"/>
  <c r="AP74" i="3"/>
  <c r="AO74" i="3"/>
  <c r="AN74" i="3"/>
  <c r="AM74" i="3"/>
  <c r="AH74" i="3"/>
  <c r="AG74" i="3"/>
  <c r="AF74" i="3"/>
  <c r="AE74" i="3"/>
  <c r="Z74" i="3"/>
  <c r="Y74" i="3"/>
  <c r="X74" i="3"/>
  <c r="W74" i="3"/>
  <c r="S74" i="3"/>
  <c r="Q74" i="3"/>
  <c r="P74" i="3"/>
  <c r="O74" i="3"/>
  <c r="M74" i="3"/>
  <c r="L74" i="3"/>
  <c r="K74" i="3"/>
  <c r="I74" i="3"/>
  <c r="H74" i="3"/>
  <c r="G74" i="3"/>
  <c r="E74" i="3"/>
  <c r="D74" i="3"/>
  <c r="C74" i="3"/>
  <c r="BI73" i="3"/>
  <c r="AX73" i="3"/>
  <c r="AW73" i="3"/>
  <c r="AV73" i="3"/>
  <c r="AU73" i="3"/>
  <c r="AP73" i="3"/>
  <c r="AO73" i="3"/>
  <c r="AN73" i="3"/>
  <c r="AM73" i="3"/>
  <c r="AH73" i="3"/>
  <c r="AG73" i="3"/>
  <c r="AF73" i="3"/>
  <c r="AE73" i="3"/>
  <c r="Z73" i="3"/>
  <c r="Y73" i="3"/>
  <c r="X73" i="3"/>
  <c r="W73" i="3"/>
  <c r="S73" i="3"/>
  <c r="Q73" i="3"/>
  <c r="P73" i="3"/>
  <c r="O73" i="3"/>
  <c r="M73" i="3"/>
  <c r="L73" i="3"/>
  <c r="K73" i="3"/>
  <c r="I73" i="3"/>
  <c r="H73" i="3"/>
  <c r="G73" i="3"/>
  <c r="E73" i="3"/>
  <c r="D73" i="3"/>
  <c r="C73" i="3"/>
  <c r="AX72" i="3"/>
  <c r="AW72" i="3"/>
  <c r="AV72" i="3"/>
  <c r="AU72" i="3"/>
  <c r="AP72" i="3"/>
  <c r="AO72" i="3"/>
  <c r="AN72" i="3"/>
  <c r="AM72" i="3"/>
  <c r="AH72" i="3"/>
  <c r="AG72" i="3"/>
  <c r="AF72" i="3"/>
  <c r="AE72" i="3"/>
  <c r="Z72" i="3"/>
  <c r="Y72" i="3"/>
  <c r="X72" i="3"/>
  <c r="W72" i="3"/>
  <c r="S72" i="3"/>
  <c r="Q72" i="3"/>
  <c r="P72" i="3"/>
  <c r="O72" i="3"/>
  <c r="M72" i="3"/>
  <c r="L72" i="3"/>
  <c r="K72" i="3"/>
  <c r="I72" i="3"/>
  <c r="H72" i="3"/>
  <c r="G72" i="3"/>
  <c r="E72" i="3"/>
  <c r="D72" i="3"/>
  <c r="C72" i="3"/>
  <c r="AX71" i="3"/>
  <c r="AW71" i="3"/>
  <c r="AV71" i="3"/>
  <c r="AU71" i="3"/>
  <c r="AP71" i="3"/>
  <c r="AO71" i="3"/>
  <c r="AN71" i="3"/>
  <c r="AM71" i="3"/>
  <c r="AH71" i="3"/>
  <c r="AG71" i="3"/>
  <c r="AF71" i="3"/>
  <c r="AE71" i="3"/>
  <c r="Z71" i="3"/>
  <c r="Y71" i="3"/>
  <c r="X71" i="3"/>
  <c r="W71" i="3"/>
  <c r="S71" i="3"/>
  <c r="Q71" i="3"/>
  <c r="P71" i="3"/>
  <c r="O71" i="3"/>
  <c r="M71" i="3"/>
  <c r="L71" i="3"/>
  <c r="K71" i="3"/>
  <c r="I71" i="3"/>
  <c r="H71" i="3"/>
  <c r="G71" i="3"/>
  <c r="E71" i="3"/>
  <c r="D71" i="3"/>
  <c r="C71" i="3"/>
  <c r="AX70" i="3"/>
  <c r="AW70" i="3"/>
  <c r="AV70" i="3"/>
  <c r="AU70" i="3"/>
  <c r="AP70" i="3"/>
  <c r="AO70" i="3"/>
  <c r="AN70" i="3"/>
  <c r="AM70" i="3"/>
  <c r="AH70" i="3"/>
  <c r="AG70" i="3"/>
  <c r="AF70" i="3"/>
  <c r="AE70" i="3"/>
  <c r="Z70" i="3"/>
  <c r="Y70" i="3"/>
  <c r="X70" i="3"/>
  <c r="W70" i="3"/>
  <c r="S70" i="3"/>
  <c r="Q70" i="3"/>
  <c r="P70" i="3"/>
  <c r="O70" i="3"/>
  <c r="M70" i="3"/>
  <c r="L70" i="3"/>
  <c r="K70" i="3"/>
  <c r="I70" i="3"/>
  <c r="H70" i="3"/>
  <c r="G70" i="3"/>
  <c r="E70" i="3"/>
  <c r="D70" i="3"/>
  <c r="C70" i="3"/>
  <c r="AX69" i="3"/>
  <c r="AW69" i="3"/>
  <c r="AV69" i="3"/>
  <c r="AU69" i="3"/>
  <c r="AP69" i="3"/>
  <c r="AO69" i="3"/>
  <c r="AN69" i="3"/>
  <c r="AM69" i="3"/>
  <c r="AH69" i="3"/>
  <c r="AG69" i="3"/>
  <c r="AF69" i="3"/>
  <c r="AE69" i="3"/>
  <c r="Z69" i="3"/>
  <c r="Y69" i="3"/>
  <c r="X69" i="3"/>
  <c r="W69" i="3"/>
  <c r="S69" i="3"/>
  <c r="Q69" i="3"/>
  <c r="P69" i="3"/>
  <c r="O69" i="3"/>
  <c r="M69" i="3"/>
  <c r="L69" i="3"/>
  <c r="K69" i="3"/>
  <c r="I69" i="3"/>
  <c r="H69" i="3"/>
  <c r="G69" i="3"/>
  <c r="E69" i="3"/>
  <c r="D69" i="3"/>
  <c r="C69" i="3"/>
  <c r="AX68" i="3"/>
  <c r="AW68" i="3"/>
  <c r="AV68" i="3"/>
  <c r="AU68" i="3"/>
  <c r="AP68" i="3"/>
  <c r="AO68" i="3"/>
  <c r="AN68" i="3"/>
  <c r="AM68" i="3"/>
  <c r="AH68" i="3"/>
  <c r="AG68" i="3"/>
  <c r="AF68" i="3"/>
  <c r="AE68" i="3"/>
  <c r="Z68" i="3"/>
  <c r="Y68" i="3"/>
  <c r="X68" i="3"/>
  <c r="W68" i="3"/>
  <c r="S68" i="3"/>
  <c r="Q68" i="3"/>
  <c r="P68" i="3"/>
  <c r="O68" i="3"/>
  <c r="M68" i="3"/>
  <c r="L68" i="3"/>
  <c r="K68" i="3"/>
  <c r="I68" i="3"/>
  <c r="H68" i="3"/>
  <c r="G68" i="3"/>
  <c r="E68" i="3"/>
  <c r="D68" i="3"/>
  <c r="C68" i="3"/>
  <c r="BD67" i="3"/>
  <c r="AX67" i="3"/>
  <c r="AW67" i="3"/>
  <c r="AV67" i="3"/>
  <c r="AU67" i="3"/>
  <c r="AP67" i="3"/>
  <c r="AO67" i="3"/>
  <c r="AN67" i="3"/>
  <c r="AM67" i="3"/>
  <c r="AH67" i="3"/>
  <c r="AG67" i="3"/>
  <c r="AF67" i="3"/>
  <c r="AE67" i="3"/>
  <c r="Z67" i="3"/>
  <c r="Y67" i="3"/>
  <c r="X67" i="3"/>
  <c r="W67" i="3"/>
  <c r="S67" i="3"/>
  <c r="Q67" i="3"/>
  <c r="P67" i="3"/>
  <c r="O67" i="3"/>
  <c r="M67" i="3"/>
  <c r="L67" i="3"/>
  <c r="K67" i="3"/>
  <c r="I67" i="3"/>
  <c r="H67" i="3"/>
  <c r="G67" i="3"/>
  <c r="E67" i="3"/>
  <c r="D67" i="3"/>
  <c r="C67" i="3"/>
  <c r="AX66" i="3"/>
  <c r="AW66" i="3"/>
  <c r="AV66" i="3"/>
  <c r="AU66" i="3"/>
  <c r="AP66" i="3"/>
  <c r="AO66" i="3"/>
  <c r="AN66" i="3"/>
  <c r="AM66" i="3"/>
  <c r="AH66" i="3"/>
  <c r="AG66" i="3"/>
  <c r="AF66" i="3"/>
  <c r="AE66" i="3"/>
  <c r="Z66" i="3"/>
  <c r="Y66" i="3"/>
  <c r="X66" i="3"/>
  <c r="W66" i="3"/>
  <c r="S66" i="3"/>
  <c r="Q66" i="3"/>
  <c r="P66" i="3"/>
  <c r="O66" i="3"/>
  <c r="M66" i="3"/>
  <c r="L66" i="3"/>
  <c r="K66" i="3"/>
  <c r="I66" i="3"/>
  <c r="H66" i="3"/>
  <c r="G66" i="3"/>
  <c r="E66" i="3"/>
  <c r="D66" i="3"/>
  <c r="C66" i="3"/>
  <c r="AX65" i="3"/>
  <c r="AW65" i="3"/>
  <c r="AV65" i="3"/>
  <c r="AU65" i="3"/>
  <c r="AP65" i="3"/>
  <c r="AO65" i="3"/>
  <c r="AN65" i="3"/>
  <c r="AM65" i="3"/>
  <c r="AH65" i="3"/>
  <c r="AG65" i="3"/>
  <c r="AF65" i="3"/>
  <c r="AE65" i="3"/>
  <c r="Z65" i="3"/>
  <c r="Y65" i="3"/>
  <c r="X65" i="3"/>
  <c r="W65" i="3"/>
  <c r="S65" i="3"/>
  <c r="Q65" i="3"/>
  <c r="P65" i="3"/>
  <c r="O65" i="3"/>
  <c r="M65" i="3"/>
  <c r="L65" i="3"/>
  <c r="K65" i="3"/>
  <c r="I65" i="3"/>
  <c r="H65" i="3"/>
  <c r="G65" i="3"/>
  <c r="E65" i="3"/>
  <c r="D65" i="3"/>
  <c r="C65" i="3"/>
  <c r="AX64" i="3"/>
  <c r="AW64" i="3"/>
  <c r="AV64" i="3"/>
  <c r="AP64" i="3"/>
  <c r="AO64" i="3"/>
  <c r="AN64" i="3"/>
  <c r="AM64" i="3"/>
  <c r="AH64" i="3"/>
  <c r="AG64" i="3"/>
  <c r="AF64" i="3"/>
  <c r="AE64" i="3"/>
  <c r="Z64" i="3"/>
  <c r="Y64" i="3"/>
  <c r="X64" i="3"/>
  <c r="W64" i="3"/>
  <c r="S64" i="3"/>
  <c r="Q64" i="3"/>
  <c r="P64" i="3"/>
  <c r="O64" i="3"/>
  <c r="M64" i="3"/>
  <c r="L64" i="3"/>
  <c r="K64" i="3"/>
  <c r="I64" i="3"/>
  <c r="H64" i="3"/>
  <c r="G64" i="3"/>
  <c r="E64" i="3"/>
  <c r="D64" i="3"/>
  <c r="C64" i="3"/>
  <c r="AX63" i="3"/>
  <c r="AW63" i="3"/>
  <c r="AV63" i="3"/>
  <c r="AU63" i="3"/>
  <c r="AP63" i="3"/>
  <c r="AO63" i="3"/>
  <c r="AN63" i="3"/>
  <c r="AM63" i="3"/>
  <c r="AH63" i="3"/>
  <c r="AG63" i="3"/>
  <c r="AF63" i="3"/>
  <c r="AE63" i="3"/>
  <c r="Z63" i="3"/>
  <c r="Y63" i="3"/>
  <c r="X63" i="3"/>
  <c r="W63" i="3"/>
  <c r="S63" i="3"/>
  <c r="Q63" i="3"/>
  <c r="P63" i="3"/>
  <c r="O63" i="3"/>
  <c r="M63" i="3"/>
  <c r="L63" i="3"/>
  <c r="K63" i="3"/>
  <c r="I63" i="3"/>
  <c r="H63" i="3"/>
  <c r="G63" i="3"/>
  <c r="E63" i="3"/>
  <c r="D63" i="3"/>
  <c r="C63" i="3"/>
  <c r="AX62" i="3"/>
  <c r="AW62" i="3"/>
  <c r="AV62" i="3"/>
  <c r="AU62" i="3"/>
  <c r="AP62" i="3"/>
  <c r="AO62" i="3"/>
  <c r="AN62" i="3"/>
  <c r="AH62" i="3"/>
  <c r="AG62" i="3"/>
  <c r="AF62" i="3"/>
  <c r="AE62" i="3"/>
  <c r="Z62" i="3"/>
  <c r="Y62" i="3"/>
  <c r="X62" i="3"/>
  <c r="W62" i="3"/>
  <c r="S62" i="3"/>
  <c r="Q62" i="3"/>
  <c r="P62" i="3"/>
  <c r="O62" i="3"/>
  <c r="M62" i="3"/>
  <c r="L62" i="3"/>
  <c r="K62" i="3"/>
  <c r="I62" i="3"/>
  <c r="H62" i="3"/>
  <c r="G62" i="3"/>
  <c r="E62" i="3"/>
  <c r="D62" i="3"/>
  <c r="C62" i="3"/>
  <c r="AX61" i="3"/>
  <c r="AW61" i="3"/>
  <c r="AV61" i="3"/>
  <c r="AU61" i="3"/>
  <c r="AP61" i="3"/>
  <c r="AO61" i="3"/>
  <c r="AN61" i="3"/>
  <c r="AM61" i="3"/>
  <c r="AH61" i="3"/>
  <c r="AG61" i="3"/>
  <c r="AF61" i="3"/>
  <c r="AE61" i="3"/>
  <c r="Z61" i="3"/>
  <c r="Y61" i="3"/>
  <c r="W61" i="3"/>
  <c r="S61" i="3"/>
  <c r="Q61" i="3"/>
  <c r="P61" i="3"/>
  <c r="O61" i="3"/>
  <c r="M61" i="3"/>
  <c r="L61" i="3"/>
  <c r="K61" i="3"/>
  <c r="I61" i="3"/>
  <c r="H61" i="3"/>
  <c r="G61" i="3"/>
  <c r="E61" i="3"/>
  <c r="D61" i="3"/>
  <c r="C61" i="3"/>
  <c r="AX60" i="3"/>
  <c r="AW60" i="3"/>
  <c r="AV60" i="3"/>
  <c r="AU60" i="3"/>
  <c r="AP60" i="3"/>
  <c r="AO60" i="3"/>
  <c r="AN60" i="3"/>
  <c r="AM60" i="3"/>
  <c r="AH60" i="3"/>
  <c r="AG60" i="3"/>
  <c r="AF60" i="3"/>
  <c r="Z60" i="3"/>
  <c r="Y60" i="3"/>
  <c r="X60" i="3"/>
  <c r="W60" i="3"/>
  <c r="S60" i="3"/>
  <c r="Q60" i="3"/>
  <c r="P60" i="3"/>
  <c r="O60" i="3"/>
  <c r="M60" i="3"/>
  <c r="L60" i="3"/>
  <c r="K60" i="3"/>
  <c r="I60" i="3"/>
  <c r="H60" i="3"/>
  <c r="G60" i="3"/>
  <c r="E60" i="3"/>
  <c r="D60" i="3"/>
  <c r="C60" i="3"/>
  <c r="AX59" i="3"/>
  <c r="AW59" i="3"/>
  <c r="AV59" i="3"/>
  <c r="AU59" i="3"/>
  <c r="AP59" i="3"/>
  <c r="AO59" i="3"/>
  <c r="AN59" i="3"/>
  <c r="AM59" i="3"/>
  <c r="AH59" i="3"/>
  <c r="AG59" i="3"/>
  <c r="AF59" i="3"/>
  <c r="AE59" i="3"/>
  <c r="Y59" i="3"/>
  <c r="X59" i="3"/>
  <c r="W59" i="3"/>
  <c r="S59" i="3"/>
  <c r="Q59" i="3"/>
  <c r="P59" i="3"/>
  <c r="O59" i="3"/>
  <c r="M59" i="3"/>
  <c r="L59" i="3"/>
  <c r="K59" i="3"/>
  <c r="I59" i="3"/>
  <c r="H59" i="3"/>
  <c r="G59" i="3"/>
  <c r="E59" i="3"/>
  <c r="D59" i="3"/>
  <c r="C59" i="3"/>
  <c r="AX58" i="3"/>
  <c r="AW58" i="3"/>
  <c r="AV58" i="3"/>
  <c r="AU58" i="3"/>
  <c r="AP58" i="3"/>
  <c r="AO58" i="3"/>
  <c r="AN58" i="3"/>
  <c r="AM58" i="3"/>
  <c r="AH58" i="3"/>
  <c r="AG58" i="3"/>
  <c r="AF58" i="3"/>
  <c r="AE58" i="3"/>
  <c r="Z58" i="3"/>
  <c r="Y58" i="3"/>
  <c r="W58" i="3"/>
  <c r="S58" i="3"/>
  <c r="Q58" i="3"/>
  <c r="P58" i="3"/>
  <c r="O58" i="3"/>
  <c r="M58" i="3"/>
  <c r="L58" i="3"/>
  <c r="K58" i="3"/>
  <c r="I58" i="3"/>
  <c r="H58" i="3"/>
  <c r="G58" i="3"/>
  <c r="E58" i="3"/>
  <c r="D58" i="3"/>
  <c r="C58" i="3"/>
  <c r="AX57" i="3"/>
  <c r="AW57" i="3"/>
  <c r="AV57" i="3"/>
  <c r="AU57" i="3"/>
  <c r="AP57" i="3"/>
  <c r="AO57" i="3"/>
  <c r="AN57" i="3"/>
  <c r="AM57" i="3"/>
  <c r="AH57" i="3"/>
  <c r="AG57" i="3"/>
  <c r="AF57" i="3"/>
  <c r="AE57" i="3"/>
  <c r="Y57" i="3"/>
  <c r="X57" i="3"/>
  <c r="W57" i="3"/>
  <c r="S57" i="3"/>
  <c r="Q57" i="3"/>
  <c r="P57" i="3"/>
  <c r="O57" i="3"/>
  <c r="M57" i="3"/>
  <c r="L57" i="3"/>
  <c r="K57" i="3"/>
  <c r="I57" i="3"/>
  <c r="H57" i="3"/>
  <c r="G57" i="3"/>
  <c r="E57" i="3"/>
  <c r="D57" i="3"/>
  <c r="C57" i="3"/>
  <c r="AX56" i="3"/>
  <c r="AW56" i="3"/>
  <c r="AV56" i="3"/>
  <c r="AU56" i="3"/>
  <c r="AP56" i="3"/>
  <c r="AO56" i="3"/>
  <c r="AN56" i="3"/>
  <c r="AM56" i="3"/>
  <c r="AH56" i="3"/>
  <c r="AG56" i="3"/>
  <c r="AF56" i="3"/>
  <c r="AE56" i="3"/>
  <c r="Z56" i="3"/>
  <c r="Y56" i="3"/>
  <c r="W56" i="3"/>
  <c r="S56" i="3"/>
  <c r="Q56" i="3"/>
  <c r="P56" i="3"/>
  <c r="O56" i="3"/>
  <c r="M56" i="3"/>
  <c r="L56" i="3"/>
  <c r="K56" i="3"/>
  <c r="I56" i="3"/>
  <c r="H56" i="3"/>
  <c r="G56" i="3"/>
  <c r="E56" i="3"/>
  <c r="D56" i="3"/>
  <c r="C56" i="3"/>
  <c r="BK55" i="3"/>
  <c r="AX55" i="3"/>
  <c r="AW55" i="3"/>
  <c r="AV55" i="3"/>
  <c r="AU55" i="3"/>
  <c r="AP55" i="3"/>
  <c r="AO55" i="3"/>
  <c r="AN55" i="3"/>
  <c r="AM55" i="3"/>
  <c r="AH55" i="3"/>
  <c r="AG55" i="3"/>
  <c r="AF55" i="3"/>
  <c r="AE55" i="3"/>
  <c r="Y55" i="3"/>
  <c r="X55" i="3"/>
  <c r="W55" i="3"/>
  <c r="S55" i="3"/>
  <c r="Q55" i="3"/>
  <c r="P55" i="3"/>
  <c r="O55" i="3"/>
  <c r="M55" i="3"/>
  <c r="L55" i="3"/>
  <c r="K55" i="3"/>
  <c r="I55" i="3"/>
  <c r="H55" i="3"/>
  <c r="G55" i="3"/>
  <c r="E55" i="3"/>
  <c r="D55" i="3"/>
  <c r="C55" i="3"/>
  <c r="AX54" i="3"/>
  <c r="AW54" i="3"/>
  <c r="AV54" i="3"/>
  <c r="AU54" i="3"/>
  <c r="AP54" i="3"/>
  <c r="AO54" i="3"/>
  <c r="AN54" i="3"/>
  <c r="AM54" i="3"/>
  <c r="AH54" i="3"/>
  <c r="AG54" i="3"/>
  <c r="AF54" i="3"/>
  <c r="AE54" i="3"/>
  <c r="Z54" i="3"/>
  <c r="Y54" i="3"/>
  <c r="X54" i="3"/>
  <c r="W54" i="3"/>
  <c r="S54" i="3"/>
  <c r="Q54" i="3"/>
  <c r="P54" i="3"/>
  <c r="O54" i="3"/>
  <c r="M54" i="3"/>
  <c r="L54" i="3"/>
  <c r="K54" i="3"/>
  <c r="I54" i="3"/>
  <c r="H54" i="3"/>
  <c r="G54" i="3"/>
  <c r="E54" i="3"/>
  <c r="D54" i="3"/>
  <c r="C54" i="3"/>
  <c r="AX53" i="3"/>
  <c r="AW53" i="3"/>
  <c r="AV53" i="3"/>
  <c r="AU53" i="3"/>
  <c r="AP53" i="3"/>
  <c r="AO53" i="3"/>
  <c r="AN53" i="3"/>
  <c r="AM53" i="3"/>
  <c r="AH53" i="3"/>
  <c r="AG53" i="3"/>
  <c r="AF53" i="3"/>
  <c r="AE53" i="3"/>
  <c r="Y53" i="3"/>
  <c r="X53" i="3"/>
  <c r="W53" i="3"/>
  <c r="S53" i="3"/>
  <c r="Q53" i="3"/>
  <c r="P53" i="3"/>
  <c r="O53" i="3"/>
  <c r="M53" i="3"/>
  <c r="L53" i="3"/>
  <c r="K53" i="3"/>
  <c r="I53" i="3"/>
  <c r="H53" i="3"/>
  <c r="G53" i="3"/>
  <c r="E53" i="3"/>
  <c r="D53" i="3"/>
  <c r="C53" i="3"/>
  <c r="AX52" i="3"/>
  <c r="AW52" i="3"/>
  <c r="AV52" i="3"/>
  <c r="AU52" i="3"/>
  <c r="AP52" i="3"/>
  <c r="AO52" i="3"/>
  <c r="AN52" i="3"/>
  <c r="AM52" i="3"/>
  <c r="AH52" i="3"/>
  <c r="AG52" i="3"/>
  <c r="AF52" i="3"/>
  <c r="AE52" i="3"/>
  <c r="Z52" i="3"/>
  <c r="Y52" i="3"/>
  <c r="W52" i="3"/>
  <c r="S52" i="3"/>
  <c r="Q52" i="3"/>
  <c r="P52" i="3"/>
  <c r="O52" i="3"/>
  <c r="M52" i="3"/>
  <c r="L52" i="3"/>
  <c r="K52" i="3"/>
  <c r="I52" i="3"/>
  <c r="H52" i="3"/>
  <c r="G52" i="3"/>
  <c r="E52" i="3"/>
  <c r="D52" i="3"/>
  <c r="C52" i="3"/>
  <c r="AX51" i="3"/>
  <c r="AW51" i="3"/>
  <c r="AV51" i="3"/>
  <c r="AU51" i="3"/>
  <c r="AP51" i="3"/>
  <c r="AO51" i="3"/>
  <c r="AN51" i="3"/>
  <c r="AM51" i="3"/>
  <c r="AH51" i="3"/>
  <c r="AG51" i="3"/>
  <c r="AF51" i="3"/>
  <c r="AE51" i="3"/>
  <c r="Y51" i="3"/>
  <c r="X51" i="3"/>
  <c r="W51" i="3"/>
  <c r="S51" i="3"/>
  <c r="Q51" i="3"/>
  <c r="P51" i="3"/>
  <c r="O51" i="3"/>
  <c r="M51" i="3"/>
  <c r="L51" i="3"/>
  <c r="K51" i="3"/>
  <c r="I51" i="3"/>
  <c r="H51" i="3"/>
  <c r="G51" i="3"/>
  <c r="E51" i="3"/>
  <c r="D51" i="3"/>
  <c r="C51" i="3"/>
  <c r="BD50" i="3"/>
  <c r="AX50" i="3"/>
  <c r="AW50" i="3"/>
  <c r="AV50" i="3"/>
  <c r="AU50" i="3"/>
  <c r="AP50" i="3"/>
  <c r="AO50" i="3"/>
  <c r="AN50" i="3"/>
  <c r="AM50" i="3"/>
  <c r="AH50" i="3"/>
  <c r="AG50" i="3"/>
  <c r="AF50" i="3"/>
  <c r="AE50" i="3"/>
  <c r="Z50" i="3"/>
  <c r="Y50" i="3"/>
  <c r="X50" i="3"/>
  <c r="W50" i="3"/>
  <c r="S50" i="3"/>
  <c r="Q50" i="3"/>
  <c r="P50" i="3"/>
  <c r="O50" i="3"/>
  <c r="M50" i="3"/>
  <c r="L50" i="3"/>
  <c r="K50" i="3"/>
  <c r="I50" i="3"/>
  <c r="H50" i="3"/>
  <c r="G50" i="3"/>
  <c r="E50" i="3"/>
  <c r="D50" i="3"/>
  <c r="C50" i="3"/>
  <c r="AX49" i="3"/>
  <c r="AW49" i="3"/>
  <c r="AV49" i="3"/>
  <c r="AU49" i="3"/>
  <c r="AP49" i="3"/>
  <c r="AO49" i="3"/>
  <c r="AN49" i="3"/>
  <c r="AM49" i="3"/>
  <c r="AH49" i="3"/>
  <c r="AG49" i="3"/>
  <c r="AF49" i="3"/>
  <c r="AE49" i="3"/>
  <c r="Y49" i="3"/>
  <c r="X49" i="3"/>
  <c r="W49" i="3"/>
  <c r="S49" i="3"/>
  <c r="Q49" i="3"/>
  <c r="P49" i="3"/>
  <c r="O49" i="3"/>
  <c r="M49" i="3"/>
  <c r="L49" i="3"/>
  <c r="K49" i="3"/>
  <c r="I49" i="3"/>
  <c r="H49" i="3"/>
  <c r="G49" i="3"/>
  <c r="E49" i="3"/>
  <c r="D49" i="3"/>
  <c r="C49" i="3"/>
  <c r="AX48" i="3"/>
  <c r="AW48" i="3"/>
  <c r="AV48" i="3"/>
  <c r="AU48" i="3"/>
  <c r="AP48" i="3"/>
  <c r="AO48" i="3"/>
  <c r="AN48" i="3"/>
  <c r="AM48" i="3"/>
  <c r="AH48" i="3"/>
  <c r="AG48" i="3"/>
  <c r="AF48" i="3"/>
  <c r="AE48" i="3"/>
  <c r="Z48" i="3"/>
  <c r="Y48" i="3"/>
  <c r="X48" i="3"/>
  <c r="W48" i="3"/>
  <c r="S48" i="3"/>
  <c r="Q48" i="3"/>
  <c r="P48" i="3"/>
  <c r="O48" i="3"/>
  <c r="M48" i="3"/>
  <c r="L48" i="3"/>
  <c r="K48" i="3"/>
  <c r="I48" i="3"/>
  <c r="H48" i="3"/>
  <c r="G48" i="3"/>
  <c r="E48" i="3"/>
  <c r="D48" i="3"/>
  <c r="C48" i="3"/>
  <c r="AX47" i="3"/>
  <c r="AW47" i="3"/>
  <c r="AV47" i="3"/>
  <c r="AU47" i="3"/>
  <c r="AP47" i="3"/>
  <c r="AO47" i="3"/>
  <c r="AN47" i="3"/>
  <c r="AM47" i="3"/>
  <c r="AH47" i="3"/>
  <c r="AG47" i="3"/>
  <c r="AF47" i="3"/>
  <c r="AE47" i="3"/>
  <c r="Z47" i="3"/>
  <c r="Y47" i="3"/>
  <c r="X47" i="3"/>
  <c r="W47" i="3"/>
  <c r="S47" i="3"/>
  <c r="Q47" i="3"/>
  <c r="O47" i="3"/>
  <c r="M47" i="3"/>
  <c r="L47" i="3"/>
  <c r="K47" i="3"/>
  <c r="I47" i="3"/>
  <c r="H47" i="3"/>
  <c r="G47" i="3"/>
  <c r="E47" i="3"/>
  <c r="D47" i="3"/>
  <c r="C47" i="3"/>
  <c r="AX46" i="3"/>
  <c r="AW46" i="3"/>
  <c r="AV46" i="3"/>
  <c r="AU46" i="3"/>
  <c r="AP46" i="3"/>
  <c r="AO46" i="3"/>
  <c r="AN46" i="3"/>
  <c r="AM46" i="3"/>
  <c r="AH46" i="3"/>
  <c r="AG46" i="3"/>
  <c r="AF46" i="3"/>
  <c r="AE46" i="3"/>
  <c r="Z46" i="3"/>
  <c r="Y46" i="3"/>
  <c r="X46" i="3"/>
  <c r="W46" i="3"/>
  <c r="S46" i="3"/>
  <c r="Q46" i="3"/>
  <c r="P46" i="3"/>
  <c r="O46" i="3"/>
  <c r="M46" i="3"/>
  <c r="L46" i="3"/>
  <c r="K46" i="3"/>
  <c r="I46" i="3"/>
  <c r="H46" i="3"/>
  <c r="G46" i="3"/>
  <c r="E46" i="3"/>
  <c r="D46" i="3"/>
  <c r="C46" i="3"/>
  <c r="AX45" i="3"/>
  <c r="AW45" i="3"/>
  <c r="AV45" i="3"/>
  <c r="AU45" i="3"/>
  <c r="AO45" i="3"/>
  <c r="AN45" i="3"/>
  <c r="AM45" i="3"/>
  <c r="AH45" i="3"/>
  <c r="AG45" i="3"/>
  <c r="AF45" i="3"/>
  <c r="AE45" i="3"/>
  <c r="Z45" i="3"/>
  <c r="Y45" i="3"/>
  <c r="X45" i="3"/>
  <c r="W45" i="3"/>
  <c r="S45" i="3"/>
  <c r="Q45" i="3"/>
  <c r="P45" i="3"/>
  <c r="O45" i="3"/>
  <c r="M45" i="3"/>
  <c r="L45" i="3"/>
  <c r="K45" i="3"/>
  <c r="I45" i="3"/>
  <c r="G45" i="3"/>
  <c r="E45" i="3"/>
  <c r="D45" i="3"/>
  <c r="C45" i="3"/>
  <c r="AX44" i="3"/>
  <c r="AW44" i="3"/>
  <c r="AV44" i="3"/>
  <c r="AU44" i="3"/>
  <c r="AP44" i="3"/>
  <c r="AO44" i="3"/>
  <c r="AN44" i="3"/>
  <c r="AM44" i="3"/>
  <c r="AH44" i="3"/>
  <c r="AG44" i="3"/>
  <c r="AF44" i="3"/>
  <c r="AE44" i="3"/>
  <c r="Z44" i="3"/>
  <c r="Y44" i="3"/>
  <c r="X44" i="3"/>
  <c r="W44" i="3"/>
  <c r="S44" i="3"/>
  <c r="Q44" i="3"/>
  <c r="O44" i="3"/>
  <c r="M44" i="3"/>
  <c r="K44" i="3"/>
  <c r="I44" i="3"/>
  <c r="H44" i="3"/>
  <c r="G44" i="3"/>
  <c r="E44" i="3"/>
  <c r="D44" i="3"/>
  <c r="C44" i="3"/>
  <c r="AX43" i="3"/>
  <c r="AW43" i="3"/>
  <c r="AV43" i="3"/>
  <c r="AU43" i="3"/>
  <c r="AP43" i="3"/>
  <c r="AO43" i="3"/>
  <c r="AN43" i="3"/>
  <c r="AM43" i="3"/>
  <c r="AH43" i="3"/>
  <c r="AG43" i="3"/>
  <c r="AF43" i="3"/>
  <c r="AE43" i="3"/>
  <c r="Z43" i="3"/>
  <c r="Y43" i="3"/>
  <c r="X43" i="3"/>
  <c r="W43" i="3"/>
  <c r="Q43" i="3"/>
  <c r="P43" i="3"/>
  <c r="O43" i="3"/>
  <c r="M43" i="3"/>
  <c r="L43" i="3"/>
  <c r="K43" i="3"/>
  <c r="I43" i="3"/>
  <c r="H43" i="3"/>
  <c r="G43" i="3"/>
  <c r="E43" i="3"/>
  <c r="D43" i="3"/>
  <c r="AX42" i="3"/>
  <c r="AW42" i="3"/>
  <c r="AV42" i="3"/>
  <c r="AP42" i="3"/>
  <c r="AO42" i="3"/>
  <c r="AN42" i="3"/>
  <c r="AM42" i="3"/>
  <c r="AH42" i="3"/>
  <c r="AG42" i="3"/>
  <c r="AF42" i="3"/>
  <c r="Z42" i="3"/>
  <c r="Y42" i="3"/>
  <c r="X42" i="3"/>
  <c r="W42" i="3"/>
  <c r="S42" i="3"/>
  <c r="Q42" i="3"/>
  <c r="P42" i="3"/>
  <c r="O42" i="3"/>
  <c r="M42" i="3"/>
  <c r="L42" i="3"/>
  <c r="K42" i="3"/>
  <c r="I42" i="3"/>
  <c r="H42" i="3"/>
  <c r="G42" i="3"/>
  <c r="E42" i="3"/>
  <c r="D42" i="3"/>
  <c r="C42" i="3"/>
  <c r="AX41" i="3"/>
  <c r="AW41" i="3"/>
  <c r="AV41" i="3"/>
  <c r="AU41" i="3"/>
  <c r="AP41" i="3"/>
  <c r="AO41" i="3"/>
  <c r="AN41" i="3"/>
  <c r="AM41" i="3"/>
  <c r="AH41" i="3"/>
  <c r="AG41" i="3"/>
  <c r="AF41" i="3"/>
  <c r="AE41" i="3"/>
  <c r="Z41" i="3"/>
  <c r="Y41" i="3"/>
  <c r="X41" i="3"/>
  <c r="W41" i="3"/>
  <c r="S41" i="3"/>
  <c r="Q41" i="3"/>
  <c r="P41" i="3"/>
  <c r="O41" i="3"/>
  <c r="M41" i="3"/>
  <c r="L41" i="3"/>
  <c r="I41" i="3"/>
  <c r="H41" i="3"/>
  <c r="G41" i="3"/>
  <c r="E41" i="3"/>
  <c r="D41" i="3"/>
  <c r="C41" i="3"/>
  <c r="AX40" i="3"/>
  <c r="AW40" i="3"/>
  <c r="AV40" i="3"/>
  <c r="AP40" i="3"/>
  <c r="AO40" i="3"/>
  <c r="AN40" i="3"/>
  <c r="AH40" i="3"/>
  <c r="AG40" i="3"/>
  <c r="AF40" i="3"/>
  <c r="Z40" i="3"/>
  <c r="Y40" i="3"/>
  <c r="X40" i="3"/>
  <c r="W40" i="3"/>
  <c r="S40" i="3"/>
  <c r="Q40" i="3"/>
  <c r="P40" i="3"/>
  <c r="O40" i="3"/>
  <c r="M40" i="3"/>
  <c r="L40" i="3"/>
  <c r="K40" i="3"/>
  <c r="I40" i="3"/>
  <c r="H40" i="3"/>
  <c r="G40" i="3"/>
  <c r="E40" i="3"/>
  <c r="D40" i="3"/>
  <c r="C40" i="3"/>
  <c r="AX39" i="3"/>
  <c r="AW39" i="3"/>
  <c r="AV39" i="3"/>
  <c r="AU39" i="3"/>
  <c r="AP39" i="3"/>
  <c r="AO39" i="3"/>
  <c r="AN39" i="3"/>
  <c r="AM39" i="3"/>
  <c r="AH39" i="3"/>
  <c r="AG39" i="3"/>
  <c r="AF39" i="3"/>
  <c r="AE39" i="3"/>
  <c r="Z39" i="3"/>
  <c r="Y39" i="3"/>
  <c r="X39" i="3"/>
  <c r="W39" i="3"/>
  <c r="S39" i="3"/>
  <c r="Q39" i="3"/>
  <c r="P39" i="3"/>
  <c r="O39" i="3"/>
  <c r="M39" i="3"/>
  <c r="L39" i="3"/>
  <c r="K39" i="3"/>
  <c r="I39" i="3"/>
  <c r="H39" i="3"/>
  <c r="G39" i="3"/>
  <c r="E39" i="3"/>
  <c r="D39" i="3"/>
  <c r="C39" i="3"/>
  <c r="AX38" i="3"/>
  <c r="AW38" i="3"/>
  <c r="AV38" i="3"/>
  <c r="AU38" i="3"/>
  <c r="AP38" i="3"/>
  <c r="AO38" i="3"/>
  <c r="AN38" i="3"/>
  <c r="AM38" i="3"/>
  <c r="AH38" i="3"/>
  <c r="AG38" i="3"/>
  <c r="AF38" i="3"/>
  <c r="AE38" i="3"/>
  <c r="Z38" i="3"/>
  <c r="Y38" i="3"/>
  <c r="X38" i="3"/>
  <c r="W38" i="3"/>
  <c r="S38" i="3"/>
  <c r="Q38" i="3"/>
  <c r="P38" i="3"/>
  <c r="O38" i="3"/>
  <c r="M38" i="3"/>
  <c r="L38" i="3"/>
  <c r="K38" i="3"/>
  <c r="I38" i="3"/>
  <c r="H38" i="3"/>
  <c r="G38" i="3"/>
  <c r="E38" i="3"/>
  <c r="D38" i="3"/>
  <c r="C38" i="3"/>
  <c r="AX37" i="3"/>
  <c r="AW37" i="3"/>
  <c r="AV37" i="3"/>
  <c r="AU37" i="3"/>
  <c r="AP37" i="3"/>
  <c r="AO37" i="3"/>
  <c r="AN37" i="3"/>
  <c r="AM37" i="3"/>
  <c r="AH37" i="3"/>
  <c r="AG37" i="3"/>
  <c r="AF37" i="3"/>
  <c r="AE37" i="3"/>
  <c r="Z37" i="3"/>
  <c r="Y37" i="3"/>
  <c r="X37" i="3"/>
  <c r="W37" i="3"/>
  <c r="S37" i="3"/>
  <c r="Q37" i="3"/>
  <c r="P37" i="3"/>
  <c r="O37" i="3"/>
  <c r="M37" i="3"/>
  <c r="L37" i="3"/>
  <c r="I37" i="3"/>
  <c r="H37" i="3"/>
  <c r="G37" i="3"/>
  <c r="E37" i="3"/>
  <c r="D37" i="3"/>
  <c r="C37" i="3"/>
  <c r="AX36" i="3"/>
  <c r="AW36" i="3"/>
  <c r="AV36" i="3"/>
  <c r="AU36" i="3"/>
  <c r="AP36" i="3"/>
  <c r="AO36" i="3"/>
  <c r="AN36" i="3"/>
  <c r="AM36" i="3"/>
  <c r="AH36" i="3"/>
  <c r="AG36" i="3"/>
  <c r="AF36" i="3"/>
  <c r="Z36" i="3"/>
  <c r="Y36" i="3"/>
  <c r="X36" i="3"/>
  <c r="W36" i="3"/>
  <c r="S36" i="3"/>
  <c r="Q36" i="3"/>
  <c r="P36" i="3"/>
  <c r="M36" i="3"/>
  <c r="L36" i="3"/>
  <c r="K36" i="3"/>
  <c r="I36" i="3"/>
  <c r="H36" i="3"/>
  <c r="G36" i="3"/>
  <c r="E36" i="3"/>
  <c r="D36" i="3"/>
  <c r="C36" i="3"/>
  <c r="AX35" i="3"/>
  <c r="AW35" i="3"/>
  <c r="AV35" i="3"/>
  <c r="AU35" i="3"/>
  <c r="AP35" i="3"/>
  <c r="AO35" i="3"/>
  <c r="AN35" i="3"/>
  <c r="AM35" i="3"/>
  <c r="AH35" i="3"/>
  <c r="AG35" i="3"/>
  <c r="AF35" i="3"/>
  <c r="AE35" i="3"/>
  <c r="Z35" i="3"/>
  <c r="Y35" i="3"/>
  <c r="X35" i="3"/>
  <c r="W35" i="3"/>
  <c r="S35" i="3"/>
  <c r="Q35" i="3"/>
  <c r="P35" i="3"/>
  <c r="O35" i="3"/>
  <c r="M35" i="3"/>
  <c r="L35" i="3"/>
  <c r="K35" i="3"/>
  <c r="I35" i="3"/>
  <c r="H35" i="3"/>
  <c r="G35" i="3"/>
  <c r="E35" i="3"/>
  <c r="D35" i="3"/>
  <c r="C35" i="3"/>
  <c r="AX34" i="3"/>
  <c r="AW34" i="3"/>
  <c r="AV34" i="3"/>
  <c r="AU34" i="3"/>
  <c r="AP34" i="3"/>
  <c r="AO34" i="3"/>
  <c r="AN34" i="3"/>
  <c r="AM34" i="3"/>
  <c r="AH34" i="3"/>
  <c r="AG34" i="3"/>
  <c r="AF34" i="3"/>
  <c r="AE34" i="3"/>
  <c r="Z34" i="3"/>
  <c r="X34" i="3"/>
  <c r="W34" i="3"/>
  <c r="S34" i="3"/>
  <c r="Q34" i="3"/>
  <c r="P34" i="3"/>
  <c r="O34" i="3"/>
  <c r="M34" i="3"/>
  <c r="L34" i="3"/>
  <c r="K34" i="3"/>
  <c r="I34" i="3"/>
  <c r="H34" i="3"/>
  <c r="G34" i="3"/>
  <c r="E34" i="3"/>
  <c r="D34" i="3"/>
  <c r="C34" i="3"/>
  <c r="AX33" i="3"/>
  <c r="AW33" i="3"/>
  <c r="AV33" i="3"/>
  <c r="AU33" i="3"/>
  <c r="AP33" i="3"/>
  <c r="AO33" i="3"/>
  <c r="AN33" i="3"/>
  <c r="AM33" i="3"/>
  <c r="AH33" i="3"/>
  <c r="AG33" i="3"/>
  <c r="AF33" i="3"/>
  <c r="AE33" i="3"/>
  <c r="Z33" i="3"/>
  <c r="Y33" i="3"/>
  <c r="X33" i="3"/>
  <c r="W33" i="3"/>
  <c r="S33" i="3"/>
  <c r="Q33" i="3"/>
  <c r="P33" i="3"/>
  <c r="O33" i="3"/>
  <c r="M33" i="3"/>
  <c r="L33" i="3"/>
  <c r="K33" i="3"/>
  <c r="I33" i="3"/>
  <c r="H33" i="3"/>
  <c r="G33" i="3"/>
  <c r="E33" i="3"/>
  <c r="D33" i="3"/>
  <c r="C33" i="3"/>
  <c r="AW32" i="3"/>
  <c r="AV32" i="3"/>
  <c r="AU32" i="3"/>
  <c r="AO32" i="3"/>
  <c r="AN32" i="3"/>
  <c r="AM32" i="3"/>
  <c r="AG32" i="3"/>
  <c r="AF32" i="3"/>
  <c r="AE32" i="3"/>
  <c r="Z32" i="3"/>
  <c r="Y32" i="3"/>
  <c r="X32" i="3"/>
  <c r="W32" i="3"/>
  <c r="S32" i="3"/>
  <c r="Q32" i="3"/>
  <c r="P32" i="3"/>
  <c r="O32" i="3"/>
  <c r="M32" i="3"/>
  <c r="L32" i="3"/>
  <c r="K32" i="3"/>
  <c r="I32" i="3"/>
  <c r="H32" i="3"/>
  <c r="G32" i="3"/>
  <c r="E32" i="3"/>
  <c r="D32" i="3"/>
  <c r="C32" i="3"/>
  <c r="AX31" i="3"/>
  <c r="AW31" i="3"/>
  <c r="AV31" i="3"/>
  <c r="AU31" i="3"/>
  <c r="AP31" i="3"/>
  <c r="AO31" i="3"/>
  <c r="AN31" i="3"/>
  <c r="AH31" i="3"/>
  <c r="AG31" i="3"/>
  <c r="AF31" i="3"/>
  <c r="AE31" i="3"/>
  <c r="Z31" i="3"/>
  <c r="Y31" i="3"/>
  <c r="X31" i="3"/>
  <c r="W31" i="3"/>
  <c r="S31" i="3"/>
  <c r="Q31" i="3"/>
  <c r="O31" i="3"/>
  <c r="M31" i="3"/>
  <c r="L31" i="3"/>
  <c r="K31" i="3"/>
  <c r="I31" i="3"/>
  <c r="H31" i="3"/>
  <c r="G31" i="3"/>
  <c r="E31" i="3"/>
  <c r="C31" i="3"/>
  <c r="AW30" i="3"/>
  <c r="AV30" i="3"/>
  <c r="AU30" i="3"/>
  <c r="AP30" i="3"/>
  <c r="AO30" i="3"/>
  <c r="AN30" i="3"/>
  <c r="AM30" i="3"/>
  <c r="AG30" i="3"/>
  <c r="AF30" i="3"/>
  <c r="AE30" i="3"/>
  <c r="Y30" i="3"/>
  <c r="X30" i="3"/>
  <c r="W30" i="3"/>
  <c r="S30" i="3"/>
  <c r="Q30" i="3"/>
  <c r="P30" i="3"/>
  <c r="O30" i="3"/>
  <c r="M30" i="3"/>
  <c r="L30" i="3"/>
  <c r="K30" i="3"/>
  <c r="I30" i="3"/>
  <c r="H30" i="3"/>
  <c r="G30" i="3"/>
  <c r="E30" i="3"/>
  <c r="D30" i="3"/>
  <c r="C30" i="3"/>
  <c r="AX29" i="3"/>
  <c r="AW29" i="3"/>
  <c r="AV29" i="3"/>
  <c r="AU29" i="3"/>
  <c r="AP29" i="3"/>
  <c r="AO29" i="3"/>
  <c r="AN29" i="3"/>
  <c r="AM29" i="3"/>
  <c r="AH29" i="3"/>
  <c r="AG29" i="3"/>
  <c r="AF29" i="3"/>
  <c r="AE29" i="3"/>
  <c r="Z29" i="3"/>
  <c r="Y29" i="3"/>
  <c r="X29" i="3"/>
  <c r="W29" i="3"/>
  <c r="S29" i="3"/>
  <c r="Q29" i="3"/>
  <c r="P29" i="3"/>
  <c r="O29" i="3"/>
  <c r="M29" i="3"/>
  <c r="L29" i="3"/>
  <c r="K29" i="3"/>
  <c r="I29" i="3"/>
  <c r="H29" i="3"/>
  <c r="G29" i="3"/>
  <c r="E29" i="3"/>
  <c r="D29" i="3"/>
  <c r="C29" i="3"/>
  <c r="AX28" i="3"/>
  <c r="AW28" i="3"/>
  <c r="AV28" i="3"/>
  <c r="AU28" i="3"/>
  <c r="AO28" i="3"/>
  <c r="AN28" i="3"/>
  <c r="AM28" i="3"/>
  <c r="AH28" i="3"/>
  <c r="AG28" i="3"/>
  <c r="AF28" i="3"/>
  <c r="AE28" i="3"/>
  <c r="Y28" i="3"/>
  <c r="X28" i="3"/>
  <c r="W28" i="3"/>
  <c r="S28" i="3"/>
  <c r="Q28" i="3"/>
  <c r="P28" i="3"/>
  <c r="O28" i="3"/>
  <c r="M28" i="3"/>
  <c r="L28" i="3"/>
  <c r="K28" i="3"/>
  <c r="I28" i="3"/>
  <c r="H28" i="3"/>
  <c r="G28" i="3"/>
  <c r="E28" i="3"/>
  <c r="D28" i="3"/>
  <c r="C28" i="3"/>
  <c r="AX27" i="3"/>
  <c r="AW27" i="3"/>
  <c r="AV27" i="3"/>
  <c r="AU27" i="3"/>
  <c r="AP27" i="3"/>
  <c r="AO27" i="3"/>
  <c r="AN27" i="3"/>
  <c r="AM27" i="3"/>
  <c r="AH27" i="3"/>
  <c r="AG27" i="3"/>
  <c r="AF27" i="3"/>
  <c r="AE27" i="3"/>
  <c r="Y27" i="3"/>
  <c r="X27" i="3"/>
  <c r="W27" i="3"/>
  <c r="S27" i="3"/>
  <c r="Q27" i="3"/>
  <c r="P27" i="3"/>
  <c r="O27" i="3"/>
  <c r="M27" i="3"/>
  <c r="K27" i="3"/>
  <c r="I27" i="3"/>
  <c r="H27" i="3"/>
  <c r="G27" i="3"/>
  <c r="E27" i="3"/>
  <c r="C27" i="3"/>
  <c r="AX26" i="3"/>
  <c r="AW26" i="3"/>
  <c r="AV26" i="3"/>
  <c r="AU26" i="3"/>
  <c r="AP26" i="3"/>
  <c r="AO26" i="3"/>
  <c r="AN26" i="3"/>
  <c r="AM26" i="3"/>
  <c r="AH26" i="3"/>
  <c r="AG26" i="3"/>
  <c r="AF26" i="3"/>
  <c r="AE26" i="3"/>
  <c r="Y26" i="3"/>
  <c r="X26" i="3"/>
  <c r="W26" i="3"/>
  <c r="S26" i="3"/>
  <c r="Q26" i="3"/>
  <c r="O26" i="3"/>
  <c r="M26" i="3"/>
  <c r="K26" i="3"/>
  <c r="I26" i="3"/>
  <c r="G26" i="3"/>
  <c r="E26" i="3"/>
  <c r="D26" i="3"/>
  <c r="C26" i="3"/>
  <c r="AX25" i="3"/>
  <c r="AW25" i="3"/>
  <c r="AV25" i="3"/>
  <c r="AU25" i="3"/>
  <c r="AP25" i="3"/>
  <c r="AO25" i="3"/>
  <c r="AN25" i="3"/>
  <c r="AM25" i="3"/>
  <c r="AH25" i="3"/>
  <c r="AG25" i="3"/>
  <c r="AF25" i="3"/>
  <c r="AE25" i="3"/>
  <c r="Z25" i="3"/>
  <c r="Y25" i="3"/>
  <c r="X25" i="3"/>
  <c r="W25" i="3"/>
  <c r="S25" i="3"/>
  <c r="Q25" i="3"/>
  <c r="P25" i="3"/>
  <c r="O25" i="3"/>
  <c r="M25" i="3"/>
  <c r="L25" i="3"/>
  <c r="K25" i="3"/>
  <c r="I25" i="3"/>
  <c r="H25" i="3"/>
  <c r="G25" i="3"/>
  <c r="E25" i="3"/>
  <c r="D25" i="3"/>
  <c r="C25" i="3"/>
  <c r="AX24" i="3"/>
  <c r="AW24" i="3"/>
  <c r="AV24" i="3"/>
  <c r="AP24" i="3"/>
  <c r="AO24" i="3"/>
  <c r="AN24" i="3"/>
  <c r="AM24" i="3"/>
  <c r="AH24" i="3"/>
  <c r="AG24" i="3"/>
  <c r="AF24" i="3"/>
  <c r="Z24" i="3"/>
  <c r="X24" i="3"/>
  <c r="W24" i="3"/>
  <c r="S24" i="3"/>
  <c r="Q24" i="3"/>
  <c r="P24" i="3"/>
  <c r="O24" i="3"/>
  <c r="M24" i="3"/>
  <c r="L24" i="3"/>
  <c r="K24" i="3"/>
  <c r="I24" i="3"/>
  <c r="H24" i="3"/>
  <c r="G24" i="3"/>
  <c r="E24" i="3"/>
  <c r="D24" i="3"/>
  <c r="AX23" i="3"/>
  <c r="AW23" i="3"/>
  <c r="AV23" i="3"/>
  <c r="AU23" i="3"/>
  <c r="AP23" i="3"/>
  <c r="AO23" i="3"/>
  <c r="AN23" i="3"/>
  <c r="AM23" i="3"/>
  <c r="AH23" i="3"/>
  <c r="AG23" i="3"/>
  <c r="AF23" i="3"/>
  <c r="AE23" i="3"/>
  <c r="Z23" i="3"/>
  <c r="X23" i="3"/>
  <c r="W23" i="3"/>
  <c r="S23" i="3"/>
  <c r="Q23" i="3"/>
  <c r="P23" i="3"/>
  <c r="O23" i="3"/>
  <c r="M23" i="3"/>
  <c r="L23" i="3"/>
  <c r="K23" i="3"/>
  <c r="I23" i="3"/>
  <c r="H23" i="3"/>
  <c r="E23" i="3"/>
  <c r="D23" i="3"/>
  <c r="C23" i="3"/>
  <c r="AX22" i="3"/>
  <c r="AW22" i="3"/>
  <c r="AV22" i="3"/>
  <c r="AU22" i="3"/>
  <c r="AP22" i="3"/>
  <c r="AO22" i="3"/>
  <c r="AN22" i="3"/>
  <c r="AM22" i="3"/>
  <c r="AH22" i="3"/>
  <c r="AG22" i="3"/>
  <c r="AF22" i="3"/>
  <c r="AE22" i="3"/>
  <c r="Z22" i="3"/>
  <c r="X22" i="3"/>
  <c r="W22" i="3"/>
  <c r="S22" i="3"/>
  <c r="Q22" i="3"/>
  <c r="P22" i="3"/>
  <c r="O22" i="3"/>
  <c r="M22" i="3"/>
  <c r="L22" i="3"/>
  <c r="K22" i="3"/>
  <c r="I22" i="3"/>
  <c r="H22" i="3"/>
  <c r="G22" i="3"/>
  <c r="E22" i="3"/>
  <c r="D22" i="3"/>
  <c r="AX21" i="3"/>
  <c r="AW21" i="3"/>
  <c r="AV21" i="3"/>
  <c r="AP21" i="3"/>
  <c r="AO21" i="3"/>
  <c r="AN21" i="3"/>
  <c r="AM21" i="3"/>
  <c r="AH21" i="3"/>
  <c r="AG21" i="3"/>
  <c r="AF21" i="3"/>
  <c r="AE21" i="3"/>
  <c r="Z21" i="3"/>
  <c r="X21" i="3"/>
  <c r="S21" i="3"/>
  <c r="Q21" i="3"/>
  <c r="P21" i="3"/>
  <c r="O21" i="3"/>
  <c r="M21" i="3"/>
  <c r="L21" i="3"/>
  <c r="I21" i="3"/>
  <c r="H21" i="3"/>
  <c r="G21" i="3"/>
  <c r="E21" i="3"/>
  <c r="D21" i="3"/>
  <c r="C21" i="3"/>
  <c r="AX20" i="3"/>
  <c r="AW20" i="3"/>
  <c r="AV20" i="3"/>
  <c r="AU20" i="3"/>
  <c r="AP20" i="3"/>
  <c r="AO20" i="3"/>
  <c r="AN20" i="3"/>
  <c r="AM20" i="3"/>
  <c r="AH20" i="3"/>
  <c r="AG20" i="3"/>
  <c r="AF20" i="3"/>
  <c r="AE20" i="3"/>
  <c r="Z20" i="3"/>
  <c r="X20" i="3"/>
  <c r="W20" i="3"/>
  <c r="S20" i="3"/>
  <c r="Q20" i="3"/>
  <c r="P20" i="3"/>
  <c r="M20" i="3"/>
  <c r="L20" i="3"/>
  <c r="K20" i="3"/>
  <c r="I20" i="3"/>
  <c r="H20" i="3"/>
  <c r="G20" i="3"/>
  <c r="E20" i="3"/>
  <c r="D20" i="3"/>
  <c r="C20" i="3"/>
  <c r="AX19" i="3"/>
  <c r="AV19" i="3"/>
  <c r="AU19" i="3"/>
  <c r="AP19" i="3"/>
  <c r="AN19" i="3"/>
  <c r="AH19" i="3"/>
  <c r="AG19" i="3"/>
  <c r="AF19" i="3"/>
  <c r="AE19" i="3"/>
  <c r="Z19" i="3"/>
  <c r="X19" i="3"/>
  <c r="S19" i="3"/>
  <c r="Q19" i="3"/>
  <c r="P19" i="3"/>
  <c r="O19" i="3"/>
  <c r="M19" i="3"/>
  <c r="L19" i="3"/>
  <c r="I19" i="3"/>
  <c r="H19" i="3"/>
  <c r="G19" i="3"/>
  <c r="E19" i="3"/>
  <c r="D19" i="3"/>
  <c r="C19" i="3"/>
  <c r="AX18" i="3"/>
  <c r="AW18" i="3"/>
  <c r="AV18" i="3"/>
  <c r="AU18" i="3"/>
  <c r="AP18" i="3"/>
  <c r="AO18" i="3"/>
  <c r="AN18" i="3"/>
  <c r="AM18" i="3"/>
  <c r="AH18" i="3"/>
  <c r="AF18" i="3"/>
  <c r="AE18" i="3"/>
  <c r="Z18" i="3"/>
  <c r="Y18" i="3"/>
  <c r="X18" i="3"/>
  <c r="W18" i="3"/>
  <c r="S18" i="3"/>
  <c r="Q18" i="3"/>
  <c r="P18" i="3"/>
  <c r="M18" i="3"/>
  <c r="L18" i="3"/>
  <c r="K18" i="3"/>
  <c r="I18" i="3"/>
  <c r="H18" i="3"/>
  <c r="E18" i="3"/>
  <c r="D18" i="3"/>
  <c r="C18" i="3"/>
  <c r="AX17" i="3"/>
  <c r="AW17" i="3"/>
  <c r="AV17" i="3"/>
  <c r="AU17" i="3"/>
  <c r="AP17" i="3"/>
  <c r="AN17" i="3"/>
  <c r="AM17" i="3"/>
  <c r="AH17" i="3"/>
  <c r="AG17" i="3"/>
  <c r="AF17" i="3"/>
  <c r="AE17" i="3"/>
  <c r="Z17" i="3"/>
  <c r="Y17" i="3"/>
  <c r="X17" i="3"/>
  <c r="W17" i="3"/>
  <c r="Q17" i="3"/>
  <c r="P17" i="3"/>
  <c r="M17" i="3"/>
  <c r="L17" i="3"/>
  <c r="K17" i="3"/>
  <c r="I17" i="3"/>
  <c r="H17" i="3"/>
  <c r="G17" i="3"/>
  <c r="E17" i="3"/>
  <c r="D17" i="3"/>
  <c r="C17" i="3"/>
  <c r="AX16" i="3"/>
  <c r="AW16" i="3"/>
  <c r="AV16" i="3"/>
  <c r="AU16" i="3"/>
  <c r="AP16" i="3"/>
  <c r="AO16" i="3"/>
  <c r="AN16" i="3"/>
  <c r="AM16" i="3"/>
  <c r="AH16" i="3"/>
  <c r="AG16" i="3"/>
  <c r="AF16" i="3"/>
  <c r="Z16" i="3"/>
  <c r="X16" i="3"/>
  <c r="W16" i="3"/>
  <c r="S16" i="3"/>
  <c r="Q16" i="3"/>
  <c r="P16" i="3"/>
  <c r="O16" i="3"/>
  <c r="M16" i="3"/>
  <c r="L16" i="3"/>
  <c r="I16" i="3"/>
  <c r="H16" i="3"/>
  <c r="G16" i="3"/>
  <c r="E16" i="3"/>
  <c r="D16" i="3"/>
  <c r="C16" i="3"/>
  <c r="AX15" i="3"/>
  <c r="AW15" i="3"/>
  <c r="AV15" i="3"/>
  <c r="AU15" i="3"/>
  <c r="AP15" i="3"/>
  <c r="AO15" i="3"/>
  <c r="AN15" i="3"/>
  <c r="AM15" i="3"/>
  <c r="AH15" i="3"/>
  <c r="AG15" i="3"/>
  <c r="AF15" i="3"/>
  <c r="AE15" i="3"/>
  <c r="Z15" i="3"/>
  <c r="X15" i="3"/>
  <c r="Q15" i="3"/>
  <c r="P15" i="3"/>
  <c r="O15" i="3"/>
  <c r="M15" i="3"/>
  <c r="L15" i="3"/>
  <c r="K15" i="3"/>
  <c r="I15" i="3"/>
  <c r="H15" i="3"/>
  <c r="G15" i="3"/>
  <c r="E15" i="3"/>
  <c r="D15" i="3"/>
  <c r="AX14" i="3"/>
  <c r="AW14" i="3"/>
  <c r="AV14" i="3"/>
  <c r="AU14" i="3"/>
  <c r="AP14" i="3"/>
  <c r="AO14" i="3"/>
  <c r="AN14" i="3"/>
  <c r="AM14" i="3"/>
  <c r="AH14" i="3"/>
  <c r="AG14" i="3"/>
  <c r="AF14" i="3"/>
  <c r="AE14" i="3"/>
  <c r="Z14" i="3"/>
  <c r="X14" i="3"/>
  <c r="S14" i="3"/>
  <c r="Q14" i="3"/>
  <c r="P14" i="3"/>
  <c r="O14" i="3"/>
  <c r="M14" i="3"/>
  <c r="L14" i="3"/>
  <c r="K14" i="3"/>
  <c r="I14" i="3"/>
  <c r="H14" i="3"/>
  <c r="G14" i="3"/>
  <c r="E14" i="3"/>
  <c r="D14" i="3"/>
  <c r="C14" i="3"/>
  <c r="AX13" i="3"/>
  <c r="AW13" i="3"/>
  <c r="AV13" i="3"/>
  <c r="AU13" i="3"/>
  <c r="AP13" i="3"/>
  <c r="AO13" i="3"/>
  <c r="AN13" i="3"/>
  <c r="AM13" i="3"/>
  <c r="AH13" i="3"/>
  <c r="AG13" i="3"/>
  <c r="AF13" i="3"/>
  <c r="AE13" i="3"/>
  <c r="Z13" i="3"/>
  <c r="X13" i="3"/>
  <c r="Q13" i="3"/>
  <c r="P13" i="3"/>
  <c r="O13" i="3"/>
  <c r="M13" i="3"/>
  <c r="L13" i="3"/>
  <c r="I13" i="3"/>
  <c r="H13" i="3"/>
  <c r="G13" i="3"/>
  <c r="E13" i="3"/>
  <c r="D13" i="3"/>
  <c r="C13" i="3"/>
  <c r="AX12" i="3"/>
  <c r="AV12" i="3"/>
  <c r="AU12" i="3"/>
  <c r="AP12" i="3"/>
  <c r="AN12" i="3"/>
  <c r="AM12" i="3"/>
  <c r="AH12" i="3"/>
  <c r="AF12" i="3"/>
  <c r="AE12" i="3"/>
  <c r="Z12" i="3"/>
  <c r="Y12" i="3"/>
  <c r="X12" i="3"/>
  <c r="W12" i="3"/>
  <c r="S12" i="3"/>
  <c r="Q12" i="3"/>
  <c r="P12" i="3"/>
  <c r="O12" i="3"/>
  <c r="M12" i="3"/>
  <c r="L12" i="3"/>
  <c r="K12" i="3"/>
  <c r="I12" i="3"/>
  <c r="H12" i="3"/>
  <c r="G12" i="3"/>
  <c r="E12" i="3"/>
  <c r="D12" i="3"/>
  <c r="C12" i="3"/>
  <c r="AX11" i="3"/>
  <c r="AV11" i="3"/>
  <c r="AU11" i="3"/>
  <c r="AP11" i="3"/>
  <c r="AO11" i="3"/>
  <c r="AN11" i="3"/>
  <c r="AM11" i="3"/>
  <c r="AH11" i="3"/>
  <c r="AG11" i="3"/>
  <c r="AF11" i="3"/>
  <c r="AE11" i="3"/>
  <c r="Z11" i="3"/>
  <c r="X11" i="3"/>
  <c r="Q11" i="3"/>
  <c r="P11" i="3"/>
  <c r="O11" i="3"/>
  <c r="M11" i="3"/>
  <c r="L11" i="3"/>
  <c r="K11" i="3"/>
  <c r="I11" i="3"/>
  <c r="H11" i="3"/>
  <c r="G11" i="3"/>
  <c r="E11" i="3"/>
  <c r="D11" i="3"/>
  <c r="AX10" i="3"/>
  <c r="AV10" i="3"/>
  <c r="AU10" i="3"/>
  <c r="AP10" i="3"/>
  <c r="AN10" i="3"/>
  <c r="AM10" i="3"/>
  <c r="AH10" i="3"/>
  <c r="AF10" i="3"/>
  <c r="AE10" i="3"/>
  <c r="Z10" i="3"/>
  <c r="X10" i="3"/>
  <c r="W10" i="3"/>
  <c r="S10" i="3"/>
  <c r="Q10" i="3"/>
  <c r="P10" i="3"/>
  <c r="O10" i="3"/>
  <c r="M10" i="3"/>
  <c r="L10" i="3"/>
  <c r="K10" i="3"/>
  <c r="I10" i="3"/>
  <c r="H10" i="3"/>
  <c r="G10" i="3"/>
  <c r="E10" i="3"/>
  <c r="C10" i="3"/>
  <c r="L9" i="3" l="1"/>
  <c r="AW9" i="3"/>
  <c r="W14" i="3"/>
  <c r="BH14" i="3"/>
  <c r="BH15" i="3"/>
  <c r="AM19" i="3"/>
  <c r="O20" i="3"/>
  <c r="BC21" i="3"/>
  <c r="W21" i="3"/>
  <c r="AU21" i="3"/>
  <c r="BK31" i="3"/>
  <c r="H45" i="3"/>
  <c r="Z57" i="3"/>
  <c r="M9" i="3"/>
  <c r="M76" i="3" s="1"/>
  <c r="AH9" i="3"/>
  <c r="Y10" i="3"/>
  <c r="AG10" i="3"/>
  <c r="Y11" i="3"/>
  <c r="AO12" i="3"/>
  <c r="K16" i="3"/>
  <c r="K21" i="3"/>
  <c r="BF23" i="3"/>
  <c r="F24" i="3"/>
  <c r="C24" i="3"/>
  <c r="BK25" i="3"/>
  <c r="N26" i="3"/>
  <c r="L26" i="3"/>
  <c r="D31" i="3"/>
  <c r="AM31" i="3"/>
  <c r="BF31" i="3"/>
  <c r="AH32" i="3"/>
  <c r="AP32" i="3"/>
  <c r="AX32" i="3"/>
  <c r="BK33" i="3"/>
  <c r="Y34" i="3"/>
  <c r="K37" i="3"/>
  <c r="BF39" i="3"/>
  <c r="Z51" i="3"/>
  <c r="AE60" i="3"/>
  <c r="AM62" i="3"/>
  <c r="BJ10" i="3"/>
  <c r="AO10" i="3"/>
  <c r="Y13" i="3"/>
  <c r="N19" i="3"/>
  <c r="K19" i="3"/>
  <c r="AM9" i="3"/>
  <c r="AY76" i="3"/>
  <c r="S13" i="3"/>
  <c r="Y14" i="3"/>
  <c r="Y15" i="3"/>
  <c r="BJ15" i="3"/>
  <c r="BJ16" i="3"/>
  <c r="AO17" i="3"/>
  <c r="Y19" i="3"/>
  <c r="BJ19" i="3"/>
  <c r="AO19" i="3"/>
  <c r="AW19" i="3"/>
  <c r="Y20" i="3"/>
  <c r="BJ20" i="3"/>
  <c r="Y21" i="3"/>
  <c r="Y22" i="3"/>
  <c r="AE24" i="3"/>
  <c r="AU24" i="3"/>
  <c r="H26" i="3"/>
  <c r="Z26" i="3"/>
  <c r="L27" i="3"/>
  <c r="P31" i="3"/>
  <c r="AE40" i="3"/>
  <c r="AM40" i="3"/>
  <c r="AU40" i="3"/>
  <c r="R44" i="3"/>
  <c r="P44" i="3"/>
  <c r="Z49" i="3"/>
  <c r="Z53" i="3"/>
  <c r="X56" i="3"/>
  <c r="X58" i="3"/>
  <c r="X61" i="3"/>
  <c r="G9" i="3"/>
  <c r="Q9" i="3"/>
  <c r="Q76" i="3" s="1"/>
  <c r="N13" i="3"/>
  <c r="K13" i="3"/>
  <c r="BC15" i="3"/>
  <c r="W15" i="3"/>
  <c r="AE16" i="3"/>
  <c r="R17" i="3"/>
  <c r="O17" i="3"/>
  <c r="O18" i="3"/>
  <c r="BC19" i="3"/>
  <c r="W19" i="3"/>
  <c r="BH19" i="3"/>
  <c r="Y24" i="3"/>
  <c r="R26" i="3"/>
  <c r="P26" i="3"/>
  <c r="D27" i="3"/>
  <c r="O36" i="3"/>
  <c r="AE36" i="3"/>
  <c r="AP45" i="3"/>
  <c r="Z59" i="3"/>
  <c r="H9" i="3"/>
  <c r="Z9" i="3"/>
  <c r="AP9" i="3"/>
  <c r="AX9" i="3"/>
  <c r="AW10" i="3"/>
  <c r="AW11" i="3"/>
  <c r="BJ12" i="3"/>
  <c r="AG12" i="3"/>
  <c r="AW12" i="3"/>
  <c r="I9" i="3"/>
  <c r="I76" i="3" s="1"/>
  <c r="AE9" i="3"/>
  <c r="AQ76" i="3"/>
  <c r="AU9" i="3"/>
  <c r="F11" i="3"/>
  <c r="S11" i="3"/>
  <c r="Y16" i="3"/>
  <c r="G18" i="3"/>
  <c r="AG18" i="3"/>
  <c r="E9" i="3"/>
  <c r="E76" i="3" s="1"/>
  <c r="K9" i="3"/>
  <c r="P9" i="3"/>
  <c r="X9" i="3"/>
  <c r="AB76" i="3"/>
  <c r="AF9" i="3"/>
  <c r="AF76" i="3" s="1"/>
  <c r="AJ76" i="3"/>
  <c r="AN9" i="3"/>
  <c r="AN76" i="3" s="1"/>
  <c r="AR76" i="3"/>
  <c r="AV9" i="3"/>
  <c r="AV76" i="3" s="1"/>
  <c r="AZ76" i="3"/>
  <c r="BC11" i="3"/>
  <c r="W11" i="3"/>
  <c r="BC13" i="3"/>
  <c r="W13" i="3"/>
  <c r="F15" i="3"/>
  <c r="C15" i="3"/>
  <c r="S15" i="3"/>
  <c r="S17" i="3"/>
  <c r="C22" i="3"/>
  <c r="J23" i="3"/>
  <c r="G23" i="3"/>
  <c r="Y23" i="3"/>
  <c r="BD26" i="3"/>
  <c r="BF27" i="3"/>
  <c r="Z27" i="3"/>
  <c r="BK27" i="3"/>
  <c r="BF28" i="3"/>
  <c r="Z28" i="3"/>
  <c r="AP28" i="3"/>
  <c r="BK29" i="3"/>
  <c r="BF30" i="3"/>
  <c r="Z30" i="3"/>
  <c r="AH30" i="3"/>
  <c r="AX30" i="3"/>
  <c r="BD34" i="3"/>
  <c r="K41" i="3"/>
  <c r="AE42" i="3"/>
  <c r="AU42" i="3"/>
  <c r="C43" i="3"/>
  <c r="S43" i="3"/>
  <c r="N44" i="3"/>
  <c r="L44" i="3"/>
  <c r="P47" i="3"/>
  <c r="BK49" i="3"/>
  <c r="R50" i="3"/>
  <c r="X52" i="3"/>
  <c r="Z55" i="3"/>
  <c r="F56" i="3"/>
  <c r="J56" i="3"/>
  <c r="R56" i="3"/>
  <c r="AU64" i="3"/>
  <c r="BF11" i="3"/>
  <c r="BK11" i="3"/>
  <c r="R12" i="3"/>
  <c r="BE12" i="3"/>
  <c r="BD13" i="3"/>
  <c r="BI13" i="3"/>
  <c r="BC17" i="3"/>
  <c r="BH17" i="3"/>
  <c r="BJ17" i="3"/>
  <c r="R18" i="3"/>
  <c r="BE18" i="3"/>
  <c r="BJ18" i="3"/>
  <c r="R22" i="3"/>
  <c r="J24" i="3"/>
  <c r="F28" i="3"/>
  <c r="BK28" i="3"/>
  <c r="F29" i="3"/>
  <c r="BF29" i="3"/>
  <c r="F30" i="3"/>
  <c r="BK30" i="3"/>
  <c r="J31" i="3"/>
  <c r="BE31" i="3"/>
  <c r="BJ31" i="3"/>
  <c r="N32" i="3"/>
  <c r="BD32" i="3"/>
  <c r="BI32" i="3"/>
  <c r="N33" i="3"/>
  <c r="BD33" i="3"/>
  <c r="BI33" i="3"/>
  <c r="BH34" i="3"/>
  <c r="BE35" i="3"/>
  <c r="BJ35" i="3"/>
  <c r="J36" i="3"/>
  <c r="J38" i="3"/>
  <c r="R40" i="3"/>
  <c r="BD45" i="3"/>
  <c r="BI45" i="3"/>
  <c r="BH46" i="3"/>
  <c r="R48" i="3"/>
  <c r="J10" i="3"/>
  <c r="BH10" i="3"/>
  <c r="F14" i="3"/>
  <c r="BD14" i="3"/>
  <c r="BI14" i="3"/>
  <c r="N15" i="3"/>
  <c r="BD15" i="3"/>
  <c r="BI15" i="3"/>
  <c r="F16" i="3"/>
  <c r="BD16" i="3"/>
  <c r="BI16" i="3"/>
  <c r="F19" i="3"/>
  <c r="BF19" i="3"/>
  <c r="BK19" i="3"/>
  <c r="R20" i="3"/>
  <c r="BD21" i="3"/>
  <c r="BI21" i="3"/>
  <c r="N22" i="3"/>
  <c r="BI22" i="3"/>
  <c r="BC23" i="3"/>
  <c r="BH23" i="3"/>
  <c r="BF24" i="3"/>
  <c r="BK24" i="3"/>
  <c r="BF25" i="3"/>
  <c r="F26" i="3"/>
  <c r="J26" i="3"/>
  <c r="BE26" i="3"/>
  <c r="BJ26" i="3"/>
  <c r="R27" i="3"/>
  <c r="BC27" i="3"/>
  <c r="BH27" i="3"/>
  <c r="R28" i="3"/>
  <c r="R30" i="3"/>
  <c r="J32" i="3"/>
  <c r="F36" i="3"/>
  <c r="BF36" i="3"/>
  <c r="BK36" i="3"/>
  <c r="F37" i="3"/>
  <c r="BF37" i="3"/>
  <c r="BK37" i="3"/>
  <c r="F38" i="3"/>
  <c r="BF38" i="3"/>
  <c r="BK38" i="3"/>
  <c r="J39" i="3"/>
  <c r="BE39" i="3"/>
  <c r="BJ39" i="3"/>
  <c r="N40" i="3"/>
  <c r="BD40" i="3"/>
  <c r="BI40" i="3"/>
  <c r="BD41" i="3"/>
  <c r="BI41" i="3"/>
  <c r="BH42" i="3"/>
  <c r="BF43" i="3"/>
  <c r="BK43" i="3"/>
  <c r="F44" i="3"/>
  <c r="J44" i="3"/>
  <c r="BE44" i="3"/>
  <c r="BJ44" i="3"/>
  <c r="BD47" i="3"/>
  <c r="BI47" i="3"/>
  <c r="N48" i="3"/>
  <c r="BD48" i="3"/>
  <c r="BI48" i="3"/>
  <c r="BC49" i="3"/>
  <c r="BH49" i="3"/>
  <c r="F50" i="3"/>
  <c r="J50" i="3"/>
  <c r="N50" i="3"/>
  <c r="BE50" i="3"/>
  <c r="BJ50" i="3"/>
  <c r="R51" i="3"/>
  <c r="BC51" i="3"/>
  <c r="BH51" i="3"/>
  <c r="R52" i="3"/>
  <c r="F54" i="3"/>
  <c r="BF54" i="3"/>
  <c r="BK54" i="3"/>
  <c r="J55" i="3"/>
  <c r="BE55" i="3"/>
  <c r="BJ55" i="3"/>
  <c r="BH56" i="3"/>
  <c r="R58" i="3"/>
  <c r="BC58" i="3"/>
  <c r="BH58" i="3"/>
  <c r="BJ58" i="3"/>
  <c r="BE59" i="3"/>
  <c r="BJ59" i="3"/>
  <c r="J60" i="3"/>
  <c r="BJ60" i="3"/>
  <c r="R61" i="3"/>
  <c r="BH61" i="3"/>
  <c r="R62" i="3"/>
  <c r="BC62" i="3"/>
  <c r="BH62" i="3"/>
  <c r="F63" i="3"/>
  <c r="BF63" i="3"/>
  <c r="BK63" i="3"/>
  <c r="J65" i="3"/>
  <c r="BC66" i="3"/>
  <c r="BH66" i="3"/>
  <c r="BH67" i="3"/>
  <c r="BE68" i="3"/>
  <c r="BJ68" i="3"/>
  <c r="N69" i="3"/>
  <c r="BD69" i="3"/>
  <c r="BI69" i="3"/>
  <c r="N70" i="3"/>
  <c r="BD70" i="3"/>
  <c r="BI70" i="3"/>
  <c r="N71" i="3"/>
  <c r="BD71" i="3"/>
  <c r="BI71" i="3"/>
  <c r="BD72" i="3"/>
  <c r="BI72" i="3"/>
  <c r="N11" i="3"/>
  <c r="BD11" i="3"/>
  <c r="BI11" i="3"/>
  <c r="J12" i="3"/>
  <c r="BH12" i="3"/>
  <c r="F13" i="3"/>
  <c r="BF13" i="3"/>
  <c r="BK13" i="3"/>
  <c r="J17" i="3"/>
  <c r="BE17" i="3"/>
  <c r="J18" i="3"/>
  <c r="BH18" i="3"/>
  <c r="J22" i="3"/>
  <c r="R24" i="3"/>
  <c r="N28" i="3"/>
  <c r="BD28" i="3"/>
  <c r="BI28" i="3"/>
  <c r="BD29" i="3"/>
  <c r="BI29" i="3"/>
  <c r="N30" i="3"/>
  <c r="BC31" i="3"/>
  <c r="BH31" i="3"/>
  <c r="F32" i="3"/>
  <c r="BF32" i="3"/>
  <c r="BK32" i="3"/>
  <c r="F34" i="3"/>
  <c r="J34" i="3"/>
  <c r="N34" i="3"/>
  <c r="R34" i="3"/>
  <c r="BE34" i="3"/>
  <c r="BJ34" i="3"/>
  <c r="R35" i="3"/>
  <c r="BC35" i="3"/>
  <c r="BH35" i="3"/>
  <c r="R36" i="3"/>
  <c r="R38" i="3"/>
  <c r="J40" i="3"/>
  <c r="F45" i="3"/>
  <c r="BF45" i="3"/>
  <c r="BK45" i="3"/>
  <c r="F46" i="3"/>
  <c r="J46" i="3"/>
  <c r="N46" i="3"/>
  <c r="R46" i="3"/>
  <c r="BE46" i="3"/>
  <c r="BJ46" i="3"/>
  <c r="J48" i="3"/>
  <c r="R10" i="3"/>
  <c r="N14" i="3"/>
  <c r="BF14" i="3"/>
  <c r="BK14" i="3"/>
  <c r="BF15" i="3"/>
  <c r="BK15" i="3"/>
  <c r="N16" i="3"/>
  <c r="BF16" i="3"/>
  <c r="BK16" i="3"/>
  <c r="BD19" i="3"/>
  <c r="BI19" i="3"/>
  <c r="J20" i="3"/>
  <c r="BH20" i="3"/>
  <c r="F21" i="3"/>
  <c r="BF21" i="3"/>
  <c r="BK21" i="3"/>
  <c r="BF22" i="3"/>
  <c r="BK22" i="3"/>
  <c r="N24" i="3"/>
  <c r="BD24" i="3"/>
  <c r="BI24" i="3"/>
  <c r="N25" i="3"/>
  <c r="BD25" i="3"/>
  <c r="BI25" i="3"/>
  <c r="BH26" i="3"/>
  <c r="BE27" i="3"/>
  <c r="BJ27" i="3"/>
  <c r="J28" i="3"/>
  <c r="J30" i="3"/>
  <c r="R32" i="3"/>
  <c r="N36" i="3"/>
  <c r="BD36" i="3"/>
  <c r="BI36" i="3"/>
  <c r="BD37" i="3"/>
  <c r="BI37" i="3"/>
  <c r="N38" i="3"/>
  <c r="BD38" i="3"/>
  <c r="BC39" i="3"/>
  <c r="BH39" i="3"/>
  <c r="F40" i="3"/>
  <c r="BF40" i="3"/>
  <c r="BK40" i="3"/>
  <c r="BF41" i="3"/>
  <c r="BK41" i="3"/>
  <c r="F42" i="3"/>
  <c r="J42" i="3"/>
  <c r="N42" i="3"/>
  <c r="R42" i="3"/>
  <c r="BE42" i="3"/>
  <c r="BJ42" i="3"/>
  <c r="N43" i="3"/>
  <c r="BD43" i="3"/>
  <c r="BI43" i="3"/>
  <c r="BH44" i="3"/>
  <c r="F47" i="3"/>
  <c r="BF47" i="3"/>
  <c r="BK47" i="3"/>
  <c r="F48" i="3"/>
  <c r="BF48" i="3"/>
  <c r="BK48" i="3"/>
  <c r="J49" i="3"/>
  <c r="BE49" i="3"/>
  <c r="BJ49" i="3"/>
  <c r="BH50" i="3"/>
  <c r="BE51" i="3"/>
  <c r="BJ51" i="3"/>
  <c r="J52" i="3"/>
  <c r="N54" i="3"/>
  <c r="BD54" i="3"/>
  <c r="BI54" i="3"/>
  <c r="BC55" i="3"/>
  <c r="BH55" i="3"/>
  <c r="BE56" i="3"/>
  <c r="BJ56" i="3"/>
  <c r="J58" i="3"/>
  <c r="BE58" i="3"/>
  <c r="R59" i="3"/>
  <c r="BH59" i="3"/>
  <c r="R60" i="3"/>
  <c r="BC60" i="3"/>
  <c r="BH60" i="3"/>
  <c r="BE60" i="3"/>
  <c r="BE61" i="3"/>
  <c r="BJ61" i="3"/>
  <c r="J62" i="3"/>
  <c r="BE62" i="3"/>
  <c r="BJ62" i="3"/>
  <c r="N63" i="3"/>
  <c r="BD63" i="3"/>
  <c r="BI63" i="3"/>
  <c r="R65" i="3"/>
  <c r="BE66" i="3"/>
  <c r="BJ66" i="3"/>
  <c r="F67" i="3"/>
  <c r="J67" i="3"/>
  <c r="N67" i="3"/>
  <c r="R67" i="3"/>
  <c r="BE67" i="3"/>
  <c r="BJ67" i="3"/>
  <c r="BH68" i="3"/>
  <c r="F69" i="3"/>
  <c r="BF69" i="3"/>
  <c r="BK69" i="3"/>
  <c r="BF70" i="3"/>
  <c r="BK70" i="3"/>
  <c r="F71" i="3"/>
  <c r="BF71" i="3"/>
  <c r="BK71" i="3"/>
  <c r="F72" i="3"/>
  <c r="BF72" i="3"/>
  <c r="BK72" i="3"/>
  <c r="N10" i="3"/>
  <c r="BF10" i="3"/>
  <c r="BK10" i="3"/>
  <c r="J11" i="3"/>
  <c r="F12" i="3"/>
  <c r="BD12" i="3"/>
  <c r="BI12" i="3"/>
  <c r="R13" i="3"/>
  <c r="R14" i="3"/>
  <c r="J15" i="3"/>
  <c r="J16" i="3"/>
  <c r="BH16" i="3"/>
  <c r="F17" i="3"/>
  <c r="BF17" i="3"/>
  <c r="BK17" i="3"/>
  <c r="F18" i="3"/>
  <c r="BD18" i="3"/>
  <c r="BI18" i="3"/>
  <c r="R19" i="3"/>
  <c r="N20" i="3"/>
  <c r="BF20" i="3"/>
  <c r="BK20" i="3"/>
  <c r="J21" i="3"/>
  <c r="F23" i="3"/>
  <c r="J25" i="3"/>
  <c r="BE25" i="3"/>
  <c r="BJ25" i="3"/>
  <c r="BI26" i="3"/>
  <c r="F27" i="3"/>
  <c r="BE28" i="3"/>
  <c r="BJ28" i="3"/>
  <c r="R29" i="3"/>
  <c r="BC29" i="3"/>
  <c r="BH29" i="3"/>
  <c r="BE30" i="3"/>
  <c r="BJ30" i="3"/>
  <c r="N31" i="3"/>
  <c r="BD31" i="3"/>
  <c r="BI31" i="3"/>
  <c r="BE32" i="3"/>
  <c r="BJ32" i="3"/>
  <c r="R33" i="3"/>
  <c r="BC33" i="3"/>
  <c r="BH33" i="3"/>
  <c r="BF34" i="3"/>
  <c r="BK34" i="3"/>
  <c r="N35" i="3"/>
  <c r="BD35" i="3"/>
  <c r="BI35" i="3"/>
  <c r="BH36" i="3"/>
  <c r="J37" i="3"/>
  <c r="BE37" i="3"/>
  <c r="BH38" i="3"/>
  <c r="F39" i="3"/>
  <c r="BH40" i="3"/>
  <c r="J41" i="3"/>
  <c r="BE41" i="3"/>
  <c r="BI42" i="3"/>
  <c r="R43" i="3"/>
  <c r="BC43" i="3"/>
  <c r="BH43" i="3"/>
  <c r="BF44" i="3"/>
  <c r="BK44" i="3"/>
  <c r="BE45" i="3"/>
  <c r="BJ45" i="3"/>
  <c r="BD46" i="3"/>
  <c r="BI46" i="3"/>
  <c r="R47" i="3"/>
  <c r="BC47" i="3"/>
  <c r="BH47" i="3"/>
  <c r="BE48" i="3"/>
  <c r="BJ48" i="3"/>
  <c r="N49" i="3"/>
  <c r="BD49" i="3"/>
  <c r="BI49" i="3"/>
  <c r="N52" i="3"/>
  <c r="BI52" i="3"/>
  <c r="R53" i="3"/>
  <c r="BC53" i="3"/>
  <c r="BH53" i="3"/>
  <c r="R54" i="3"/>
  <c r="N57" i="3"/>
  <c r="BD57" i="3"/>
  <c r="BI57" i="3"/>
  <c r="R63" i="3"/>
  <c r="BE64" i="3"/>
  <c r="BJ64" i="3"/>
  <c r="N65" i="3"/>
  <c r="BD65" i="3"/>
  <c r="R69" i="3"/>
  <c r="R71" i="3"/>
  <c r="BH73" i="3"/>
  <c r="N74" i="3"/>
  <c r="BE74" i="3"/>
  <c r="BJ74" i="3"/>
  <c r="F10" i="3"/>
  <c r="BD10" i="3"/>
  <c r="BI10" i="3"/>
  <c r="R11" i="3"/>
  <c r="N12" i="3"/>
  <c r="BF12" i="3"/>
  <c r="BK12" i="3"/>
  <c r="J13" i="3"/>
  <c r="J14" i="3"/>
  <c r="R15" i="3"/>
  <c r="R16" i="3"/>
  <c r="N17" i="3"/>
  <c r="BD17" i="3"/>
  <c r="BI17" i="3"/>
  <c r="N18" i="3"/>
  <c r="BF18" i="3"/>
  <c r="BK18" i="3"/>
  <c r="J19" i="3"/>
  <c r="F20" i="3"/>
  <c r="BD20" i="3"/>
  <c r="BI20" i="3"/>
  <c r="R21" i="3"/>
  <c r="N23" i="3"/>
  <c r="BD23" i="3"/>
  <c r="BI23" i="3"/>
  <c r="BK23" i="3"/>
  <c r="R25" i="3"/>
  <c r="BC25" i="3"/>
  <c r="BH25" i="3"/>
  <c r="N27" i="3"/>
  <c r="BD27" i="3"/>
  <c r="BI27" i="3"/>
  <c r="BH28" i="3"/>
  <c r="J29" i="3"/>
  <c r="BE29" i="3"/>
  <c r="BJ29" i="3"/>
  <c r="BH30" i="3"/>
  <c r="F31" i="3"/>
  <c r="BH32" i="3"/>
  <c r="J33" i="3"/>
  <c r="BE33" i="3"/>
  <c r="BJ33" i="3"/>
  <c r="BI34" i="3"/>
  <c r="F35" i="3"/>
  <c r="BF35" i="3"/>
  <c r="BK35" i="3"/>
  <c r="BE36" i="3"/>
  <c r="BJ36" i="3"/>
  <c r="R37" i="3"/>
  <c r="BC37" i="3"/>
  <c r="BH37" i="3"/>
  <c r="BE38" i="3"/>
  <c r="BJ38" i="3"/>
  <c r="N39" i="3"/>
  <c r="BD39" i="3"/>
  <c r="BI39" i="3"/>
  <c r="BK39" i="3"/>
  <c r="BE40" i="3"/>
  <c r="BJ40" i="3"/>
  <c r="R41" i="3"/>
  <c r="BC41" i="3"/>
  <c r="BH41" i="3"/>
  <c r="BF42" i="3"/>
  <c r="BK42" i="3"/>
  <c r="BE43" i="3"/>
  <c r="BD44" i="3"/>
  <c r="BI44" i="3"/>
  <c r="R45" i="3"/>
  <c r="BC45" i="3"/>
  <c r="BH45" i="3"/>
  <c r="BF46" i="3"/>
  <c r="BK46" i="3"/>
  <c r="J47" i="3"/>
  <c r="BE47" i="3"/>
  <c r="BJ47" i="3"/>
  <c r="BH48" i="3"/>
  <c r="F49" i="3"/>
  <c r="F52" i="3"/>
  <c r="BF52" i="3"/>
  <c r="BK52" i="3"/>
  <c r="BE53" i="3"/>
  <c r="BJ53" i="3"/>
  <c r="J54" i="3"/>
  <c r="BK57" i="3"/>
  <c r="J63" i="3"/>
  <c r="BH64" i="3"/>
  <c r="F65" i="3"/>
  <c r="BF65" i="3"/>
  <c r="BK65" i="3"/>
  <c r="J69" i="3"/>
  <c r="J71" i="3"/>
  <c r="F73" i="3"/>
  <c r="J73" i="3"/>
  <c r="N73" i="3"/>
  <c r="R73" i="3"/>
  <c r="BE73" i="3"/>
  <c r="BJ73" i="3"/>
  <c r="BC74" i="3"/>
  <c r="BH74" i="3"/>
  <c r="F75" i="3"/>
  <c r="J75" i="3"/>
  <c r="N75" i="3"/>
  <c r="R75" i="3"/>
  <c r="BE75" i="3"/>
  <c r="BJ75" i="3"/>
  <c r="BF50" i="3"/>
  <c r="BK50" i="3"/>
  <c r="N51" i="3"/>
  <c r="BD51" i="3"/>
  <c r="BI51" i="3"/>
  <c r="BH52" i="3"/>
  <c r="F53" i="3"/>
  <c r="BK53" i="3"/>
  <c r="BE54" i="3"/>
  <c r="BJ54" i="3"/>
  <c r="BD55" i="3"/>
  <c r="BI55" i="3"/>
  <c r="BF56" i="3"/>
  <c r="BK56" i="3"/>
  <c r="J57" i="3"/>
  <c r="BE57" i="3"/>
  <c r="BJ57" i="3"/>
  <c r="N58" i="3"/>
  <c r="BI58" i="3"/>
  <c r="BK59" i="3"/>
  <c r="F60" i="3"/>
  <c r="BF60" i="3"/>
  <c r="BK60" i="3"/>
  <c r="BI61" i="3"/>
  <c r="N62" i="3"/>
  <c r="BD62" i="3"/>
  <c r="BI62" i="3"/>
  <c r="BE63" i="3"/>
  <c r="BJ63" i="3"/>
  <c r="J64" i="3"/>
  <c r="BF64" i="3"/>
  <c r="BK64" i="3"/>
  <c r="BE65" i="3"/>
  <c r="BJ65" i="3"/>
  <c r="J66" i="3"/>
  <c r="BF66" i="3"/>
  <c r="BK66" i="3"/>
  <c r="BF67" i="3"/>
  <c r="BK67" i="3"/>
  <c r="BD68" i="3"/>
  <c r="BI68" i="3"/>
  <c r="BE70" i="3"/>
  <c r="BJ70" i="3"/>
  <c r="BE71" i="3"/>
  <c r="BJ71" i="3"/>
  <c r="BH72" i="3"/>
  <c r="BF73" i="3"/>
  <c r="BK73" i="3"/>
  <c r="BD74" i="3"/>
  <c r="BI74" i="3"/>
  <c r="BF75" i="3"/>
  <c r="BK75" i="3"/>
  <c r="BI50" i="3"/>
  <c r="BK51" i="3"/>
  <c r="BE52" i="3"/>
  <c r="BJ52" i="3"/>
  <c r="BD53" i="3"/>
  <c r="BI53" i="3"/>
  <c r="BH54" i="3"/>
  <c r="F55" i="3"/>
  <c r="BI56" i="3"/>
  <c r="BH57" i="3"/>
  <c r="BF58" i="3"/>
  <c r="BK58" i="3"/>
  <c r="N59" i="3"/>
  <c r="BD59" i="3"/>
  <c r="BI59" i="3"/>
  <c r="N60" i="3"/>
  <c r="BD60" i="3"/>
  <c r="BI60" i="3"/>
  <c r="F61" i="3"/>
  <c r="BF61" i="3"/>
  <c r="BK61" i="3"/>
  <c r="F62" i="3"/>
  <c r="BK62" i="3"/>
  <c r="BH63" i="3"/>
  <c r="R64" i="3"/>
  <c r="BD64" i="3"/>
  <c r="BI64" i="3"/>
  <c r="BC65" i="3"/>
  <c r="R66" i="3"/>
  <c r="BD66" i="3"/>
  <c r="BI66" i="3"/>
  <c r="BI67" i="3"/>
  <c r="F68" i="3"/>
  <c r="BF68" i="3"/>
  <c r="BK68" i="3"/>
  <c r="BE69" i="3"/>
  <c r="BJ69" i="3"/>
  <c r="BH70" i="3"/>
  <c r="BE72" i="3"/>
  <c r="BJ72" i="3"/>
  <c r="BD73" i="3"/>
  <c r="J74" i="3"/>
  <c r="BK74" i="3"/>
  <c r="BI75" i="3"/>
  <c r="BC14" i="3"/>
  <c r="BJ11" i="3"/>
  <c r="BC12" i="3"/>
  <c r="BC20" i="3"/>
  <c r="BI30" i="3"/>
  <c r="BD30" i="3"/>
  <c r="T14" i="3"/>
  <c r="BC16" i="3"/>
  <c r="BI38" i="3"/>
  <c r="BC10" i="3"/>
  <c r="BC18" i="3"/>
  <c r="BD22" i="3"/>
  <c r="BF33" i="3"/>
  <c r="N21" i="3"/>
  <c r="R23" i="3"/>
  <c r="F25" i="3"/>
  <c r="J27" i="3"/>
  <c r="N29" i="3"/>
  <c r="R31" i="3"/>
  <c r="F33" i="3"/>
  <c r="J35" i="3"/>
  <c r="N37" i="3"/>
  <c r="F41" i="3"/>
  <c r="BC70" i="3"/>
  <c r="BC22" i="3"/>
  <c r="BC24" i="3"/>
  <c r="BC26" i="3"/>
  <c r="BC28" i="3"/>
  <c r="BC30" i="3"/>
  <c r="BC32" i="3"/>
  <c r="BC34" i="3"/>
  <c r="BC36" i="3"/>
  <c r="BC38" i="3"/>
  <c r="BC40" i="3"/>
  <c r="BC42" i="3"/>
  <c r="F43" i="3"/>
  <c r="J45" i="3"/>
  <c r="N47" i="3"/>
  <c r="R49" i="3"/>
  <c r="F51" i="3"/>
  <c r="J53" i="3"/>
  <c r="N55" i="3"/>
  <c r="BC59" i="3"/>
  <c r="J43" i="3"/>
  <c r="N45" i="3"/>
  <c r="J51" i="3"/>
  <c r="N53" i="3"/>
  <c r="R55" i="3"/>
  <c r="BC44" i="3"/>
  <c r="BC46" i="3"/>
  <c r="BC48" i="3"/>
  <c r="BC50" i="3"/>
  <c r="BC52" i="3"/>
  <c r="BC54" i="3"/>
  <c r="R57" i="3"/>
  <c r="BC57" i="3"/>
  <c r="F59" i="3"/>
  <c r="J61" i="3"/>
  <c r="BC61" i="3"/>
  <c r="BC56" i="3"/>
  <c r="F57" i="3"/>
  <c r="J59" i="3"/>
  <c r="N61" i="3"/>
  <c r="N64" i="3"/>
  <c r="F66" i="3"/>
  <c r="J68" i="3"/>
  <c r="R70" i="3"/>
  <c r="J72" i="3"/>
  <c r="F74" i="3"/>
  <c r="R74" i="3"/>
  <c r="F64" i="3"/>
  <c r="N66" i="3"/>
  <c r="R68" i="3"/>
  <c r="J70" i="3"/>
  <c r="R72" i="3"/>
  <c r="BC64" i="3"/>
  <c r="N68" i="3"/>
  <c r="BC68" i="3"/>
  <c r="F70" i="3"/>
  <c r="N72" i="3"/>
  <c r="BC72" i="3"/>
  <c r="BC63" i="3"/>
  <c r="BC67" i="3"/>
  <c r="BC69" i="3"/>
  <c r="BC71" i="3"/>
  <c r="BC73" i="3"/>
  <c r="BC75" i="3"/>
  <c r="H76" i="3" l="1"/>
  <c r="P76" i="3"/>
  <c r="W76" i="3"/>
  <c r="C76" i="3"/>
  <c r="AP76" i="3"/>
  <c r="AU76" i="3"/>
  <c r="Z76" i="3"/>
  <c r="BH75" i="3"/>
  <c r="BJ41" i="3"/>
  <c r="BH22" i="3"/>
  <c r="AG9" i="3"/>
  <c r="AG76" i="3" s="1"/>
  <c r="BH69" i="3"/>
  <c r="BD58" i="3"/>
  <c r="BJ43" i="3"/>
  <c r="BF26" i="3"/>
  <c r="BH24" i="3"/>
  <c r="R9" i="3"/>
  <c r="BF62" i="3"/>
  <c r="BJ24" i="3"/>
  <c r="BA76" i="3"/>
  <c r="Y9" i="3"/>
  <c r="Y76" i="3" s="1"/>
  <c r="T60" i="3"/>
  <c r="T16" i="3"/>
  <c r="N9" i="3"/>
  <c r="BC9" i="3"/>
  <c r="BC76" i="3" s="1"/>
  <c r="J9" i="3"/>
  <c r="J76" i="3" s="1"/>
  <c r="BF74" i="3"/>
  <c r="BH65" i="3"/>
  <c r="N56" i="3"/>
  <c r="BF55" i="3"/>
  <c r="N41" i="3"/>
  <c r="BJ23" i="3"/>
  <c r="X76" i="3"/>
  <c r="K76" i="3"/>
  <c r="BJ14" i="3"/>
  <c r="AI76" i="3"/>
  <c r="BF53" i="3"/>
  <c r="BJ37" i="3"/>
  <c r="BE22" i="3"/>
  <c r="BE21" i="3"/>
  <c r="BE20" i="3"/>
  <c r="BE19" i="3"/>
  <c r="BE15" i="3"/>
  <c r="D76" i="3"/>
  <c r="BE13" i="3"/>
  <c r="AT76" i="3"/>
  <c r="BF51" i="3"/>
  <c r="BE11" i="3"/>
  <c r="BE10" i="3"/>
  <c r="AS76" i="3"/>
  <c r="BD9" i="3"/>
  <c r="BH9" i="3"/>
  <c r="F22" i="3"/>
  <c r="BJ13" i="3"/>
  <c r="R39" i="3"/>
  <c r="T58" i="3"/>
  <c r="F58" i="3"/>
  <c r="BK9" i="3"/>
  <c r="BD52" i="3"/>
  <c r="BH13" i="3"/>
  <c r="BH11" i="3"/>
  <c r="AE76" i="3"/>
  <c r="AX76" i="3"/>
  <c r="S9" i="3"/>
  <c r="S76" i="3" s="1"/>
  <c r="BF59" i="3"/>
  <c r="BE24" i="3"/>
  <c r="AO9" i="3"/>
  <c r="AO76" i="3" s="1"/>
  <c r="AC76" i="3"/>
  <c r="G76" i="3"/>
  <c r="BH71" i="3"/>
  <c r="BD61" i="3"/>
  <c r="BD56" i="3"/>
  <c r="BK26" i="3"/>
  <c r="AA76" i="3"/>
  <c r="BF57" i="3"/>
  <c r="BH21" i="3"/>
  <c r="AW76" i="3"/>
  <c r="AK76" i="3"/>
  <c r="L76" i="3"/>
  <c r="BF9" i="3"/>
  <c r="T56" i="3"/>
  <c r="BI65" i="3"/>
  <c r="BD42" i="3"/>
  <c r="BE23" i="3"/>
  <c r="BE16" i="3"/>
  <c r="BJ9" i="3"/>
  <c r="AL76" i="3"/>
  <c r="BF49" i="3"/>
  <c r="BJ22" i="3"/>
  <c r="BJ21" i="3"/>
  <c r="BE14" i="3"/>
  <c r="AM76" i="3"/>
  <c r="O9" i="3"/>
  <c r="O76" i="3" s="1"/>
  <c r="BB76" i="3"/>
  <c r="AD76" i="3"/>
  <c r="AH76" i="3"/>
  <c r="T57" i="3"/>
  <c r="T41" i="3"/>
  <c r="T35" i="3"/>
  <c r="T29" i="3"/>
  <c r="T73" i="3"/>
  <c r="T40" i="3"/>
  <c r="T50" i="3"/>
  <c r="T24" i="3"/>
  <c r="T51" i="3"/>
  <c r="T33" i="3"/>
  <c r="T19" i="3"/>
  <c r="T11" i="3"/>
  <c r="T20" i="3"/>
  <c r="T52" i="3"/>
  <c r="T71" i="3"/>
  <c r="T69" i="3"/>
  <c r="T67" i="3"/>
  <c r="T48" i="3"/>
  <c r="T46" i="3"/>
  <c r="T32" i="3"/>
  <c r="T63" i="3"/>
  <c r="T38" i="3"/>
  <c r="T26" i="3"/>
  <c r="T28" i="3"/>
  <c r="T74" i="3"/>
  <c r="T53" i="3"/>
  <c r="T43" i="3"/>
  <c r="T39" i="3"/>
  <c r="T25" i="3"/>
  <c r="T47" i="3"/>
  <c r="T65" i="3"/>
  <c r="T12" i="3"/>
  <c r="T34" i="3"/>
  <c r="T44" i="3"/>
  <c r="T30" i="3"/>
  <c r="T21" i="3"/>
  <c r="T13" i="3"/>
  <c r="T15" i="3"/>
  <c r="T10" i="3"/>
  <c r="T62" i="3"/>
  <c r="T17" i="3"/>
  <c r="T42" i="3"/>
  <c r="T54" i="3"/>
  <c r="T36" i="3"/>
  <c r="T72" i="3"/>
  <c r="T55" i="3"/>
  <c r="T31" i="3"/>
  <c r="T45" i="3"/>
  <c r="T70" i="3"/>
  <c r="T23" i="3"/>
  <c r="T49" i="3"/>
  <c r="T27" i="3"/>
  <c r="T64" i="3"/>
  <c r="T66" i="3"/>
  <c r="T68" i="3"/>
  <c r="T59" i="3"/>
  <c r="T61" i="3"/>
  <c r="T37" i="3"/>
  <c r="N76" i="3" l="1"/>
  <c r="BI76" i="3"/>
  <c r="BD76" i="3"/>
  <c r="T9" i="3"/>
  <c r="T22" i="3"/>
  <c r="BF76" i="3"/>
  <c r="BK76" i="3"/>
  <c r="T18" i="3"/>
  <c r="BE9" i="3"/>
  <c r="BE76" i="3" s="1"/>
  <c r="BJ76" i="3"/>
  <c r="BH76" i="3"/>
  <c r="F76" i="3"/>
  <c r="R76" i="3"/>
  <c r="AL77" i="3"/>
  <c r="AX8" i="3"/>
  <c r="AX77" i="3" s="1"/>
  <c r="AK77" i="3"/>
  <c r="AW8" i="3"/>
  <c r="AW77" i="3" s="1"/>
  <c r="AG8" i="3"/>
  <c r="AG77" i="3" s="1"/>
  <c r="K8" i="3"/>
  <c r="K77" i="3" s="1"/>
  <c r="AC77" i="3"/>
  <c r="AH8" i="3"/>
  <c r="AH77" i="3" s="1"/>
  <c r="AP8" i="3"/>
  <c r="AP77" i="3" s="1"/>
  <c r="BB77" i="3"/>
  <c r="AS77" i="3"/>
  <c r="BA77" i="3"/>
  <c r="H8" i="3"/>
  <c r="H77" i="3" s="1"/>
  <c r="O8" i="3"/>
  <c r="O77" i="3" s="1"/>
  <c r="L8" i="3"/>
  <c r="L77" i="3" s="1"/>
  <c r="C77" i="3"/>
  <c r="Z8" i="3"/>
  <c r="Z77" i="3" s="1"/>
  <c r="Y8" i="3"/>
  <c r="Y77" i="3" s="1"/>
  <c r="AO8" i="3"/>
  <c r="AO77" i="3" s="1"/>
  <c r="AA77" i="3"/>
  <c r="G8" i="3"/>
  <c r="G77" i="3" s="1"/>
  <c r="AD77" i="3"/>
  <c r="F14" i="6" l="1"/>
  <c r="AM8" i="3"/>
  <c r="AV8" i="3"/>
  <c r="AV77" i="3" s="1"/>
  <c r="F13" i="6"/>
  <c r="AE8" i="3"/>
  <c r="I8" i="3"/>
  <c r="I77" i="3" s="1"/>
  <c r="AB77" i="3"/>
  <c r="S8" i="3"/>
  <c r="M8" i="3"/>
  <c r="M77" i="3" s="1"/>
  <c r="T76" i="3"/>
  <c r="P8" i="3"/>
  <c r="P77" i="3" s="1"/>
  <c r="AN8" i="3"/>
  <c r="AN77" i="3" s="1"/>
  <c r="X77" i="3"/>
  <c r="AY77" i="3"/>
  <c r="F12" i="6"/>
  <c r="E77" i="3"/>
  <c r="Q8" i="3"/>
  <c r="Q77" i="3" s="1"/>
  <c r="AF8" i="3"/>
  <c r="AF77" i="3" s="1"/>
  <c r="AR77" i="3"/>
  <c r="AQ77" i="3"/>
  <c r="AT77" i="3"/>
  <c r="D8" i="3"/>
  <c r="F15" i="6"/>
  <c r="AU8" i="3"/>
  <c r="AZ77" i="3"/>
  <c r="AJ77" i="3"/>
  <c r="AI77" i="3"/>
  <c r="BK8" i="3"/>
  <c r="BK77" i="3" s="1"/>
  <c r="BD8" i="3"/>
  <c r="BD77" i="3" s="1"/>
  <c r="BE8" i="3"/>
  <c r="BE77" i="3" s="1"/>
  <c r="H10" i="6" l="1"/>
  <c r="H9" i="6"/>
  <c r="S77" i="3"/>
  <c r="D77" i="3"/>
  <c r="H13" i="6"/>
  <c r="AE77" i="3"/>
  <c r="N8" i="3"/>
  <c r="BJ8" i="3"/>
  <c r="BJ77" i="3" s="1"/>
  <c r="H15" i="6"/>
  <c r="AU77" i="3"/>
  <c r="AM77" i="3"/>
  <c r="H14" i="6"/>
  <c r="R8" i="3"/>
  <c r="BI8" i="3"/>
  <c r="BI77" i="3" s="1"/>
  <c r="W77" i="3"/>
  <c r="F11" i="6"/>
  <c r="G11" i="6" s="1"/>
  <c r="BC8" i="3"/>
  <c r="H11" i="6" s="1"/>
  <c r="I12" i="6" s="1"/>
  <c r="I14" i="6" l="1"/>
  <c r="I11" i="6"/>
  <c r="I15" i="6"/>
  <c r="I13" i="6"/>
  <c r="G13" i="6"/>
  <c r="G15" i="6"/>
  <c r="G14" i="6"/>
  <c r="G12" i="6"/>
  <c r="N77" i="3"/>
  <c r="H7" i="6"/>
  <c r="F16" i="6"/>
  <c r="BH8" i="3"/>
  <c r="BC77" i="3"/>
  <c r="H8" i="6"/>
  <c r="R77" i="3"/>
  <c r="BF8" i="3"/>
  <c r="BF77" i="3" s="1"/>
  <c r="T8" i="3"/>
  <c r="H4" i="6" s="1"/>
  <c r="I10" i="6" s="1"/>
  <c r="J8" i="3"/>
  <c r="I4" i="6" l="1"/>
  <c r="I7" i="6"/>
  <c r="I9" i="6"/>
  <c r="I8" i="6"/>
  <c r="G16" i="6"/>
  <c r="G20" i="6"/>
  <c r="G17" i="6"/>
  <c r="G18" i="6"/>
  <c r="G19" i="6"/>
  <c r="T77" i="3"/>
  <c r="H6" i="6"/>
  <c r="I6" i="6" s="1"/>
  <c r="J77" i="3"/>
  <c r="H16" i="6"/>
  <c r="I16" i="6" s="1"/>
  <c r="BH77" i="3"/>
  <c r="I5" i="6"/>
  <c r="F77" i="3"/>
</calcChain>
</file>

<file path=xl/comments1.xml><?xml version="1.0" encoding="utf-8"?>
<comments xmlns="http://schemas.openxmlformats.org/spreadsheetml/2006/main">
  <authors>
    <author>地域福祉部共有14</author>
  </authors>
  <commentList>
    <comment ref="H11" authorId="0" shapeId="0">
      <text>
        <r>
          <rPr>
            <sz val="9"/>
            <color indexed="81"/>
            <rFont val="MS P ゴシック"/>
            <family val="3"/>
            <charset val="128"/>
          </rPr>
          <t>※調査開始時に分類していない新規契約があり 
 合計のみに（350件）を加算しています。</t>
        </r>
      </text>
    </comment>
    <comment ref="B17" authorId="0" shapeId="0">
      <text>
        <r>
          <rPr>
            <sz val="9"/>
            <color indexed="81"/>
            <rFont val="MS P ゴシック"/>
            <family val="3"/>
            <charset val="128"/>
          </rPr>
          <t xml:space="preserve">
※生活保護受給者（再掲）の内訳については令和元年度から</t>
        </r>
      </text>
    </comment>
  </commentList>
</comments>
</file>

<file path=xl/comments2.xml><?xml version="1.0" encoding="utf-8"?>
<comments xmlns="http://schemas.openxmlformats.org/spreadsheetml/2006/main">
  <authors>
    <author>地域福祉部共有14</author>
  </authors>
  <commentList>
    <comment ref="DL17" authorId="0" shapeId="0">
      <text>
        <r>
          <rPr>
            <sz val="9"/>
            <color indexed="81"/>
            <rFont val="MS P ゴシック"/>
            <family val="3"/>
            <charset val="128"/>
          </rPr>
          <t xml:space="preserve">
※栃木県・・知的障害等に分類していた認知高齢者、その他等を整理のため内訳大幅変更の連絡あり。</t>
        </r>
      </text>
    </comment>
  </commentList>
</comments>
</file>

<file path=xl/sharedStrings.xml><?xml version="1.0" encoding="utf-8"?>
<sst xmlns="http://schemas.openxmlformats.org/spreadsheetml/2006/main" count="1864" uniqueCount="485">
  <si>
    <t>１．問い合わせ・相談件数</t>
    <rPh sb="2" eb="5">
      <t>トイア</t>
    </rPh>
    <rPh sb="8" eb="10">
      <t>ソウダン</t>
    </rPh>
    <rPh sb="10" eb="12">
      <t>ケンスウ</t>
    </rPh>
    <phoneticPr fontId="5"/>
  </si>
  <si>
    <t>2-1  契約締結件数</t>
    <rPh sb="7" eb="9">
      <t>テイケツ</t>
    </rPh>
    <phoneticPr fontId="11"/>
  </si>
  <si>
    <t>３.終了件数</t>
    <rPh sb="2" eb="4">
      <t>シュウリョウ</t>
    </rPh>
    <rPh sb="4" eb="6">
      <t>ケンスウ</t>
    </rPh>
    <phoneticPr fontId="5"/>
  </si>
  <si>
    <t>内　容</t>
    <rPh sb="0" eb="3">
      <t>ナイヨウ</t>
    </rPh>
    <phoneticPr fontId="5"/>
  </si>
  <si>
    <t>　　本 事 業 の 利 用 に 関 す る も の</t>
    <rPh sb="2" eb="3">
      <t>ホン</t>
    </rPh>
    <rPh sb="4" eb="7">
      <t>ジギョウ</t>
    </rPh>
    <rPh sb="10" eb="13">
      <t>リヨウ</t>
    </rPh>
    <rPh sb="16" eb="17">
      <t>カン</t>
    </rPh>
    <phoneticPr fontId="5"/>
  </si>
  <si>
    <t>その他</t>
    <rPh sb="0" eb="3">
      <t>ソノタ</t>
    </rPh>
    <phoneticPr fontId="5"/>
  </si>
  <si>
    <t>計</t>
  </si>
  <si>
    <t>対象者</t>
    <rPh sb="0" eb="3">
      <t>タイショウシャ</t>
    </rPh>
    <phoneticPr fontId="11"/>
  </si>
  <si>
    <t>知的障害者等　</t>
    <rPh sb="5" eb="6">
      <t>トウ</t>
    </rPh>
    <phoneticPr fontId="11"/>
  </si>
  <si>
    <t>精神障害者等　</t>
    <rPh sb="5" eb="6">
      <t>トウ</t>
    </rPh>
    <phoneticPr fontId="11"/>
  </si>
  <si>
    <t>その他</t>
    <rPh sb="0" eb="3">
      <t>ソノタ</t>
    </rPh>
    <phoneticPr fontId="11"/>
  </si>
  <si>
    <t>計</t>
    <rPh sb="0" eb="1">
      <t>ケイ</t>
    </rPh>
    <phoneticPr fontId="11"/>
  </si>
  <si>
    <t>生活保護（再掲）</t>
    <rPh sb="0" eb="2">
      <t>セイカツ</t>
    </rPh>
    <rPh sb="2" eb="4">
      <t>ホゴ</t>
    </rPh>
    <rPh sb="5" eb="7">
      <t>サイケイ</t>
    </rPh>
    <phoneticPr fontId="11"/>
  </si>
  <si>
    <t>知的障害者等</t>
    <rPh sb="0" eb="2">
      <t>チテキ</t>
    </rPh>
    <rPh sb="5" eb="6">
      <t>トウ</t>
    </rPh>
    <phoneticPr fontId="5"/>
  </si>
  <si>
    <t>精神障害者等</t>
    <rPh sb="0" eb="2">
      <t>セイシン</t>
    </rPh>
    <rPh sb="5" eb="6">
      <t>トウ</t>
    </rPh>
    <phoneticPr fontId="5"/>
  </si>
  <si>
    <t>対象者</t>
    <rPh sb="0" eb="3">
      <t>タイショウシャ</t>
    </rPh>
    <phoneticPr fontId="5"/>
  </si>
  <si>
    <t>不 明・その他</t>
    <rPh sb="0" eb="3">
      <t>フメイ</t>
    </rPh>
    <rPh sb="6" eb="7">
      <t>タ</t>
    </rPh>
    <phoneticPr fontId="5"/>
  </si>
  <si>
    <t>契約時自宅外（再掲）</t>
    <rPh sb="0" eb="2">
      <t>ケイヤク</t>
    </rPh>
    <rPh sb="2" eb="3">
      <t>ジ</t>
    </rPh>
    <rPh sb="3" eb="6">
      <t>ジタクガイ</t>
    </rPh>
    <rPh sb="7" eb="9">
      <t>サイケイ</t>
    </rPh>
    <phoneticPr fontId="5"/>
  </si>
  <si>
    <t>事項</t>
    <rPh sb="0" eb="2">
      <t>ジコウ</t>
    </rPh>
    <phoneticPr fontId="5"/>
  </si>
  <si>
    <r>
      <t>ａ．問合せ件数</t>
    </r>
    <r>
      <rPr>
        <sz val="10"/>
        <rFont val="ＭＳ ゴシック"/>
        <family val="3"/>
        <charset val="128"/>
      </rPr>
      <t>　　　　　　　　　　　　　　　　　　　　　　　　　　　　　　　　　　　　　　　　　　　　　　　　　　　　　　　　　　　　　　　　　　　　　　　　　　　　　　　　</t>
    </r>
    <r>
      <rPr>
        <sz val="8"/>
        <rFont val="ＭＳ ゴシック"/>
        <family val="3"/>
        <charset val="128"/>
      </rPr>
      <t>（制度、事業について）</t>
    </r>
    <rPh sb="2" eb="3">
      <t>ト</t>
    </rPh>
    <rPh sb="3" eb="4">
      <t>ア</t>
    </rPh>
    <rPh sb="5" eb="7">
      <t>ケンスウ</t>
    </rPh>
    <rPh sb="88" eb="90">
      <t>セイド</t>
    </rPh>
    <rPh sb="91" eb="93">
      <t>ジギョウ</t>
    </rPh>
    <phoneticPr fontId="5"/>
  </si>
  <si>
    <r>
      <t>ｂ．初回相談件数</t>
    </r>
    <r>
      <rPr>
        <sz val="10"/>
        <rFont val="ＭＳ ゴシック"/>
        <family val="3"/>
        <charset val="128"/>
      </rPr>
      <t>　　　　　　　　　　　　　　　　　　　　　　　　　　　　　　　　　　　　　　　　　　　　　　　　　　　　　　　　　　　　　　　　　　　　　　　　　　　　　　　　</t>
    </r>
    <r>
      <rPr>
        <sz val="8"/>
        <rFont val="ＭＳ ゴシック"/>
        <family val="3"/>
        <charset val="128"/>
      </rPr>
      <t>（初回相談受付）</t>
    </r>
    <rPh sb="2" eb="4">
      <t>ショカイ</t>
    </rPh>
    <rPh sb="4" eb="6">
      <t>ソウダン</t>
    </rPh>
    <rPh sb="6" eb="8">
      <t>ケンスウ</t>
    </rPh>
    <rPh sb="89" eb="91">
      <t>ショカイ</t>
    </rPh>
    <rPh sb="91" eb="93">
      <t>ソウダン</t>
    </rPh>
    <rPh sb="93" eb="95">
      <t>ウケツケ</t>
    </rPh>
    <phoneticPr fontId="5"/>
  </si>
  <si>
    <r>
      <t>ｃ．相談援助件数</t>
    </r>
    <r>
      <rPr>
        <sz val="10"/>
        <rFont val="ＭＳ ゴシック"/>
        <family val="3"/>
        <charset val="128"/>
      </rPr>
      <t>　　　　　　　　　　　　　　　　　　　　　　　　　　　　　　　　　　　　　　　　　　　　　　　　　　　　　　　　　　　　　　　　　　　　　　　　　　　　　　　　</t>
    </r>
    <r>
      <rPr>
        <sz val="8"/>
        <rFont val="ＭＳ ゴシック"/>
        <family val="3"/>
        <charset val="128"/>
      </rPr>
      <t>（ａｂ以外）</t>
    </r>
    <rPh sb="2" eb="4">
      <t>ソウダン</t>
    </rPh>
    <rPh sb="4" eb="6">
      <t>エンジョ</t>
    </rPh>
    <rPh sb="6" eb="8">
      <t>ケンスウ</t>
    </rPh>
    <rPh sb="91" eb="93">
      <t>イガイ</t>
    </rPh>
    <phoneticPr fontId="5"/>
  </si>
  <si>
    <t>合計</t>
    <rPh sb="0" eb="2">
      <t>ゴウケイ</t>
    </rPh>
    <phoneticPr fontId="5"/>
  </si>
  <si>
    <t>事項</t>
    <rPh sb="0" eb="2">
      <t>ジコウ</t>
    </rPh>
    <phoneticPr fontId="11"/>
  </si>
  <si>
    <t>契約者数</t>
    <rPh sb="0" eb="3">
      <t>ケイヤクシャ</t>
    </rPh>
    <rPh sb="3" eb="4">
      <t>スウ</t>
    </rPh>
    <phoneticPr fontId="11"/>
  </si>
  <si>
    <t>施設</t>
    <rPh sb="0" eb="2">
      <t>シセツ</t>
    </rPh>
    <phoneticPr fontId="5"/>
  </si>
  <si>
    <t>病院</t>
    <rPh sb="0" eb="2">
      <t>ビョウイン</t>
    </rPh>
    <phoneticPr fontId="5"/>
  </si>
  <si>
    <t>ｸﾞﾙｰﾌﾟﾎｰﾑ</t>
    <phoneticPr fontId="5"/>
  </si>
  <si>
    <t>北海道</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</si>
  <si>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</si>
  <si>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</si>
  <si>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</si>
  <si>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</si>
  <si>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</si>
  <si>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</si>
  <si>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</si>
  <si>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</si>
  <si>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</si>
  <si>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</si>
  <si>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</si>
  <si>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</si>
  <si>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</si>
  <si>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</si>
  <si>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</si>
  <si>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</si>
  <si>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</si>
  <si>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</si>
  <si>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静岡県</t>
  </si>
  <si>
    <t>岐阜県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</si>
  <si>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</si>
  <si>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</si>
  <si>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</si>
  <si>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</si>
  <si>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</si>
  <si>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</si>
  <si>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</si>
  <si>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</si>
  <si>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</si>
  <si>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</si>
  <si>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</si>
  <si>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</si>
  <si>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</si>
  <si>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</si>
  <si>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</si>
  <si>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</si>
  <si>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</si>
  <si>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</si>
  <si>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</si>
  <si>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</si>
  <si>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</si>
  <si>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</si>
  <si>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</si>
  <si>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</si>
  <si>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</si>
  <si>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件数合計</t>
  </si>
  <si>
    <t>青森県</t>
  </si>
  <si>
    <t>札幌市</t>
  </si>
  <si>
    <t>仙台市</t>
  </si>
  <si>
    <t>さいたま市</t>
  </si>
  <si>
    <t>千葉市</t>
  </si>
  <si>
    <t>川崎市</t>
  </si>
  <si>
    <t>横浜市</t>
  </si>
  <si>
    <t>名古屋市</t>
  </si>
  <si>
    <t>京都市</t>
  </si>
  <si>
    <t>大阪市</t>
  </si>
  <si>
    <t>神戸市</t>
  </si>
  <si>
    <t>広島市</t>
  </si>
  <si>
    <t>北九州市</t>
  </si>
  <si>
    <t>福岡市</t>
  </si>
  <si>
    <t>ｸﾞﾙｰﾌﾟﾎｰﾑ</t>
    <phoneticPr fontId="5"/>
  </si>
  <si>
    <t>問合せ・相談件数</t>
    <rPh sb="0" eb="2">
      <t>トイアワ</t>
    </rPh>
    <rPh sb="4" eb="6">
      <t>ソウダン</t>
    </rPh>
    <rPh sb="6" eb="8">
      <t>ケンスウ</t>
    </rPh>
    <phoneticPr fontId="5"/>
  </si>
  <si>
    <t>終了件数</t>
    <rPh sb="0" eb="2">
      <t>シュウリョウ</t>
    </rPh>
    <rPh sb="2" eb="4">
      <t>ケンスウ</t>
    </rPh>
    <phoneticPr fontId="5"/>
  </si>
  <si>
    <t>専門員数</t>
    <rPh sb="0" eb="2">
      <t>センモン</t>
    </rPh>
    <rPh sb="2" eb="3">
      <t>イン</t>
    </rPh>
    <rPh sb="3" eb="4">
      <t>スウ</t>
    </rPh>
    <phoneticPr fontId="5"/>
  </si>
  <si>
    <t>生活支援員数</t>
    <rPh sb="0" eb="2">
      <t>セイカツ</t>
    </rPh>
    <rPh sb="2" eb="4">
      <t>シエン</t>
    </rPh>
    <rPh sb="4" eb="5">
      <t>イン</t>
    </rPh>
    <rPh sb="5" eb="6">
      <t>スウ</t>
    </rPh>
    <phoneticPr fontId="5"/>
  </si>
  <si>
    <t>知的障害者等</t>
    <rPh sb="0" eb="2">
      <t>チテキ</t>
    </rPh>
    <rPh sb="2" eb="4">
      <t>ショウガイ</t>
    </rPh>
    <rPh sb="4" eb="5">
      <t>シャ</t>
    </rPh>
    <rPh sb="5" eb="6">
      <t>トウ</t>
    </rPh>
    <phoneticPr fontId="5"/>
  </si>
  <si>
    <t>精神障害者等</t>
    <rPh sb="0" eb="2">
      <t>セイシン</t>
    </rPh>
    <rPh sb="2" eb="4">
      <t>ショウガイ</t>
    </rPh>
    <rPh sb="4" eb="5">
      <t>シャ</t>
    </rPh>
    <rPh sb="5" eb="6">
      <t>トウ</t>
    </rPh>
    <phoneticPr fontId="5"/>
  </si>
  <si>
    <t>不明</t>
    <rPh sb="0" eb="2">
      <t>フメイ</t>
    </rPh>
    <phoneticPr fontId="5"/>
  </si>
  <si>
    <t>本事業以外の相談</t>
    <rPh sb="0" eb="1">
      <t>ホン</t>
    </rPh>
    <rPh sb="1" eb="3">
      <t>ジギョウ</t>
    </rPh>
    <rPh sb="3" eb="5">
      <t>イガイ</t>
    </rPh>
    <rPh sb="6" eb="8">
      <t>ソウダン</t>
    </rPh>
    <phoneticPr fontId="5"/>
  </si>
  <si>
    <t>その他</t>
    <rPh sb="2" eb="3">
      <t>タ</t>
    </rPh>
    <phoneticPr fontId="5"/>
  </si>
  <si>
    <t>(再掲)生活保護受給者</t>
    <rPh sb="1" eb="3">
      <t>サイケイ</t>
    </rPh>
    <rPh sb="4" eb="6">
      <t>セイカツ</t>
    </rPh>
    <rPh sb="6" eb="8">
      <t>ホゴ</t>
    </rPh>
    <rPh sb="8" eb="10">
      <t>ジュキュウ</t>
    </rPh>
    <rPh sb="10" eb="11">
      <t>シャ</t>
    </rPh>
    <phoneticPr fontId="5"/>
  </si>
  <si>
    <t>新規契約締結件数</t>
    <rPh sb="0" eb="2">
      <t>シンキ</t>
    </rPh>
    <rPh sb="2" eb="4">
      <t>ケイヤク</t>
    </rPh>
    <rPh sb="4" eb="6">
      <t>テイケツ</t>
    </rPh>
    <rPh sb="6" eb="8">
      <t>ケンスウ</t>
    </rPh>
    <phoneticPr fontId="5"/>
  </si>
  <si>
    <t>(再掲)初回相談件数</t>
    <rPh sb="1" eb="3">
      <t>サイケイ</t>
    </rPh>
    <rPh sb="4" eb="6">
      <t>ショカイ</t>
    </rPh>
    <rPh sb="6" eb="8">
      <t>ソウダン</t>
    </rPh>
    <rPh sb="8" eb="10">
      <t>ケンスウ</t>
    </rPh>
    <phoneticPr fontId="5"/>
  </si>
  <si>
    <t>基幹的社協数</t>
    <rPh sb="0" eb="2">
      <t>キカン</t>
    </rPh>
    <rPh sb="2" eb="3">
      <t>テキ</t>
    </rPh>
    <rPh sb="3" eb="5">
      <t>シキ</t>
    </rPh>
    <rPh sb="5" eb="6">
      <t>スウ</t>
    </rPh>
    <phoneticPr fontId="5"/>
  </si>
  <si>
    <t>｢年度末時点の実利用者数（契約件数）｣の年次推移</t>
    <rPh sb="1" eb="4">
      <t>ネンドマツ</t>
    </rPh>
    <rPh sb="4" eb="6">
      <t>ジテン</t>
    </rPh>
    <rPh sb="7" eb="8">
      <t>ミ</t>
    </rPh>
    <rPh sb="8" eb="10">
      <t>リヨウ</t>
    </rPh>
    <rPh sb="10" eb="11">
      <t>シャ</t>
    </rPh>
    <rPh sb="11" eb="12">
      <t>スウ</t>
    </rPh>
    <rPh sb="13" eb="15">
      <t>ケイヤク</t>
    </rPh>
    <rPh sb="15" eb="17">
      <t>ケンスウ</t>
    </rPh>
    <rPh sb="20" eb="22">
      <t>ネンジ</t>
    </rPh>
    <rPh sb="22" eb="24">
      <t>スイイ</t>
    </rPh>
    <phoneticPr fontId="5"/>
  </si>
  <si>
    <t>認知症高齢者等</t>
    <rPh sb="0" eb="2">
      <t>ニンチ</t>
    </rPh>
    <rPh sb="2" eb="3">
      <t>ショウ</t>
    </rPh>
    <rPh sb="3" eb="6">
      <t>コウレイシャ</t>
    </rPh>
    <rPh sb="6" eb="7">
      <t>トウ</t>
    </rPh>
    <phoneticPr fontId="5"/>
  </si>
  <si>
    <t>認知症高齢者等</t>
    <rPh sb="3" eb="6">
      <t>コウレイシャ</t>
    </rPh>
    <rPh sb="6" eb="7">
      <t>トウ</t>
    </rPh>
    <phoneticPr fontId="5"/>
  </si>
  <si>
    <t>認知症高齢者等</t>
    <rPh sb="6" eb="7">
      <t>トウ</t>
    </rPh>
    <phoneticPr fontId="5"/>
  </si>
  <si>
    <t>認知症高齢者等</t>
    <rPh sb="6" eb="7">
      <t>トウ</t>
    </rPh>
    <phoneticPr fontId="11"/>
  </si>
  <si>
    <t>静岡市</t>
  </si>
  <si>
    <t>堺市</t>
  </si>
  <si>
    <t>『日常生活自立支援事業』実施状況</t>
    <rPh sb="1" eb="3">
      <t>ニチジョウ</t>
    </rPh>
    <rPh sb="3" eb="5">
      <t>セイカツ</t>
    </rPh>
    <rPh sb="5" eb="7">
      <t>ジリツ</t>
    </rPh>
    <rPh sb="7" eb="9">
      <t>シエン</t>
    </rPh>
    <phoneticPr fontId="5"/>
  </si>
  <si>
    <t>岡山市</t>
    <rPh sb="0" eb="3">
      <t>オカヤマシ</t>
    </rPh>
    <phoneticPr fontId="7"/>
  </si>
  <si>
    <t>新潟市</t>
    <rPh sb="0" eb="3">
      <t>ニイガタシ</t>
    </rPh>
    <phoneticPr fontId="7"/>
  </si>
  <si>
    <t>浜松市</t>
    <rPh sb="0" eb="3">
      <t>ハママツシ</t>
    </rPh>
    <phoneticPr fontId="7"/>
  </si>
  <si>
    <t>相模原市</t>
    <rPh sb="0" eb="4">
      <t>サガミハラシ</t>
    </rPh>
    <phoneticPr fontId="7"/>
  </si>
  <si>
    <t>熊本市</t>
    <rPh sb="0" eb="3">
      <t>クマモトシ</t>
    </rPh>
    <phoneticPr fontId="7"/>
  </si>
  <si>
    <t>（注2）震災の影響により、H23.2～5月の福島県については相双地区の10社協を除く</t>
    <rPh sb="1" eb="2">
      <t>チュウ</t>
    </rPh>
    <rPh sb="40" eb="41">
      <t>ノゾ</t>
    </rPh>
    <phoneticPr fontId="7"/>
  </si>
  <si>
    <t>（注2）自宅外の分類は平成15年4月～</t>
    <rPh sb="1" eb="2">
      <t>チュウ</t>
    </rPh>
    <rPh sb="4" eb="7">
      <t>ジタクガイ</t>
    </rPh>
    <rPh sb="8" eb="10">
      <t>ブンルイ</t>
    </rPh>
    <rPh sb="11" eb="13">
      <t>ヘイセイ</t>
    </rPh>
    <rPh sb="15" eb="16">
      <t>ネン</t>
    </rPh>
    <rPh sb="17" eb="18">
      <t>ガツ</t>
    </rPh>
    <phoneticPr fontId="5"/>
  </si>
  <si>
    <t>(注1)神奈川県・・・99/10～01/3分類していない為、合計のみに件数（350）を足してあります。</t>
    <rPh sb="1" eb="2">
      <t>チュウ</t>
    </rPh>
    <rPh sb="4" eb="7">
      <t>カナガワ</t>
    </rPh>
    <rPh sb="7" eb="8">
      <t>ケン</t>
    </rPh>
    <rPh sb="21" eb="23">
      <t>ブンルイ</t>
    </rPh>
    <rPh sb="28" eb="29">
      <t>タメ</t>
    </rPh>
    <rPh sb="30" eb="32">
      <t>ゴウケイ</t>
    </rPh>
    <rPh sb="35" eb="37">
      <t>ケンスウ</t>
    </rPh>
    <rPh sb="43" eb="44">
      <t>タ</t>
    </rPh>
    <phoneticPr fontId="11"/>
  </si>
  <si>
    <t>熊本市</t>
    <rPh sb="0" eb="2">
      <t>クマモト</t>
    </rPh>
    <phoneticPr fontId="7"/>
  </si>
  <si>
    <t>Ｈ13</t>
    <phoneticPr fontId="5"/>
  </si>
  <si>
    <t>Ｈ14</t>
  </si>
  <si>
    <t>Ｈ15</t>
  </si>
  <si>
    <t>Ｈ16</t>
  </si>
  <si>
    <t>Ｈ17</t>
  </si>
  <si>
    <t>Ｈ18</t>
  </si>
  <si>
    <t>Ｈ19</t>
  </si>
  <si>
    <t>Ｈ20</t>
  </si>
  <si>
    <t>Ｈ21</t>
  </si>
  <si>
    <t>Ｈ22</t>
  </si>
  <si>
    <t>Ｈ23</t>
  </si>
  <si>
    <t>Ｈ24</t>
  </si>
  <si>
    <t>Ｈ25</t>
  </si>
  <si>
    <t>Ｈ26</t>
  </si>
  <si>
    <t>Ｈ27</t>
  </si>
  <si>
    <t>Ｈ28</t>
  </si>
  <si>
    <t>Ｈ29</t>
  </si>
  <si>
    <t>Ｈ30</t>
  </si>
  <si>
    <t>精神障害者等</t>
    <phoneticPr fontId="5"/>
  </si>
  <si>
    <t>５．専門員・生活支援員・基幹的社協数</t>
    <rPh sb="2" eb="5">
      <t>センモンイン</t>
    </rPh>
    <rPh sb="6" eb="8">
      <t>セイカツ</t>
    </rPh>
    <rPh sb="8" eb="10">
      <t>シエン</t>
    </rPh>
    <rPh sb="10" eb="11">
      <t>イン</t>
    </rPh>
    <rPh sb="12" eb="15">
      <t>キカンテキ</t>
    </rPh>
    <rPh sb="15" eb="17">
      <t>シャ</t>
    </rPh>
    <rPh sb="17" eb="18">
      <t>スウ</t>
    </rPh>
    <phoneticPr fontId="26"/>
  </si>
  <si>
    <t>（１）専門員数</t>
    <rPh sb="6" eb="7">
      <t>カズ</t>
    </rPh>
    <phoneticPr fontId="26"/>
  </si>
  <si>
    <t>（２）生活支援員登録者数</t>
    <rPh sb="8" eb="11">
      <t>トウロクシャ</t>
    </rPh>
    <rPh sb="11" eb="12">
      <t>スウ</t>
    </rPh>
    <phoneticPr fontId="26"/>
  </si>
  <si>
    <t>（３）基幹的社協数</t>
    <rPh sb="3" eb="5">
      <t>キカン</t>
    </rPh>
    <rPh sb="5" eb="6">
      <t>テキ</t>
    </rPh>
    <rPh sb="6" eb="7">
      <t>シャ</t>
    </rPh>
    <rPh sb="7" eb="8">
      <t>キョウ</t>
    </rPh>
    <rPh sb="8" eb="9">
      <t>スウ</t>
    </rPh>
    <phoneticPr fontId="26"/>
  </si>
  <si>
    <t>総数</t>
    <rPh sb="0" eb="2">
      <t>ソウスウ</t>
    </rPh>
    <phoneticPr fontId="5"/>
  </si>
  <si>
    <t>①国庫補助</t>
    <rPh sb="1" eb="3">
      <t>コッコ</t>
    </rPh>
    <rPh sb="3" eb="5">
      <t>ホジョ</t>
    </rPh>
    <phoneticPr fontId="5"/>
  </si>
  <si>
    <t>②県単補助</t>
    <rPh sb="1" eb="2">
      <t>ケン</t>
    </rPh>
    <rPh sb="2" eb="3">
      <t>タン</t>
    </rPh>
    <rPh sb="3" eb="5">
      <t>ホジョ</t>
    </rPh>
    <phoneticPr fontId="5"/>
  </si>
  <si>
    <t>③市単補助</t>
    <rPh sb="1" eb="2">
      <t>シ</t>
    </rPh>
    <rPh sb="2" eb="3">
      <t>タン</t>
    </rPh>
    <rPh sb="3" eb="5">
      <t>ホジョ</t>
    </rPh>
    <phoneticPr fontId="5"/>
  </si>
  <si>
    <t xml:space="preserve">④その他
</t>
    <rPh sb="3" eb="4">
      <t>タ</t>
    </rPh>
    <phoneticPr fontId="5"/>
  </si>
  <si>
    <t>①国庫補助分市区町村社協</t>
    <rPh sb="1" eb="3">
      <t>コッコ</t>
    </rPh>
    <rPh sb="3" eb="6">
      <t>ホジョブン</t>
    </rPh>
    <rPh sb="6" eb="8">
      <t>シク</t>
    </rPh>
    <rPh sb="8" eb="10">
      <t>チョウソン</t>
    </rPh>
    <rPh sb="10" eb="12">
      <t>シャ</t>
    </rPh>
    <phoneticPr fontId="5"/>
  </si>
  <si>
    <t>②県単独補助分市区町村社協</t>
    <rPh sb="1" eb="2">
      <t>ケン</t>
    </rPh>
    <rPh sb="2" eb="4">
      <t>タンドク</t>
    </rPh>
    <rPh sb="4" eb="6">
      <t>ホジョ</t>
    </rPh>
    <rPh sb="6" eb="7">
      <t>ブン</t>
    </rPh>
    <rPh sb="7" eb="9">
      <t>シク</t>
    </rPh>
    <rPh sb="9" eb="11">
      <t>チョウソン</t>
    </rPh>
    <rPh sb="11" eb="13">
      <t>シャ</t>
    </rPh>
    <phoneticPr fontId="5"/>
  </si>
  <si>
    <t>③市単独補助分市区町村社協</t>
    <rPh sb="1" eb="2">
      <t>シ</t>
    </rPh>
    <rPh sb="2" eb="4">
      <t>タンドク</t>
    </rPh>
    <rPh sb="4" eb="7">
      <t>ホジョブン</t>
    </rPh>
    <rPh sb="7" eb="9">
      <t>シク</t>
    </rPh>
    <rPh sb="9" eb="11">
      <t>チョウソン</t>
    </rPh>
    <rPh sb="11" eb="13">
      <t>シャ</t>
    </rPh>
    <phoneticPr fontId="5"/>
  </si>
  <si>
    <t>④国庫補助分福祉公社</t>
    <rPh sb="1" eb="3">
      <t>コッコ</t>
    </rPh>
    <rPh sb="3" eb="6">
      <t>ホジョブン</t>
    </rPh>
    <rPh sb="6" eb="8">
      <t>フクシ</t>
    </rPh>
    <rPh sb="8" eb="10">
      <t>コウシャ</t>
    </rPh>
    <phoneticPr fontId="5"/>
  </si>
  <si>
    <t>⑤県単独補助分福祉公社</t>
    <rPh sb="1" eb="2">
      <t>ケン</t>
    </rPh>
    <rPh sb="2" eb="4">
      <t>タンドク</t>
    </rPh>
    <rPh sb="4" eb="6">
      <t>ホジョ</t>
    </rPh>
    <rPh sb="6" eb="7">
      <t>ブン</t>
    </rPh>
    <rPh sb="7" eb="9">
      <t>フクシ</t>
    </rPh>
    <rPh sb="9" eb="11">
      <t>コウシャ</t>
    </rPh>
    <phoneticPr fontId="5"/>
  </si>
  <si>
    <t>⑥国庫補助分当事者団体</t>
    <rPh sb="1" eb="3">
      <t>コッコ</t>
    </rPh>
    <rPh sb="3" eb="5">
      <t>ホジョ</t>
    </rPh>
    <rPh sb="5" eb="6">
      <t>ブン</t>
    </rPh>
    <rPh sb="6" eb="9">
      <t>トウジシャ</t>
    </rPh>
    <rPh sb="9" eb="11">
      <t>ダンタイ</t>
    </rPh>
    <phoneticPr fontId="5"/>
  </si>
  <si>
    <t>⑦都道府県社協直営</t>
    <rPh sb="1" eb="5">
      <t>トドウフケン</t>
    </rPh>
    <rPh sb="5" eb="7">
      <t>シャ</t>
    </rPh>
    <rPh sb="7" eb="9">
      <t>チョクエイ</t>
    </rPh>
    <phoneticPr fontId="5"/>
  </si>
  <si>
    <t>⑧その他</t>
    <rPh sb="3" eb="4">
      <t>タ</t>
    </rPh>
    <phoneticPr fontId="5"/>
  </si>
  <si>
    <t>2-2  契約準備件数</t>
    <rPh sb="7" eb="9">
      <t>ジュンビ</t>
    </rPh>
    <phoneticPr fontId="11"/>
  </si>
  <si>
    <t>４．現在の実利用人数</t>
    <rPh sb="2" eb="4">
      <t>ゲンザイ</t>
    </rPh>
    <rPh sb="5" eb="7">
      <t>ジツリ</t>
    </rPh>
    <rPh sb="7" eb="8">
      <t>ヨウ</t>
    </rPh>
    <rPh sb="8" eb="10">
      <t>ニンズウ</t>
    </rPh>
    <phoneticPr fontId="5"/>
  </si>
  <si>
    <t>現在の実利用人数確認表</t>
    <rPh sb="0" eb="2">
      <t>ゲンザイ</t>
    </rPh>
    <rPh sb="3" eb="4">
      <t>ジツ</t>
    </rPh>
    <rPh sb="4" eb="6">
      <t>リヨウ</t>
    </rPh>
    <rPh sb="6" eb="8">
      <t>ニンズウ</t>
    </rPh>
    <rPh sb="8" eb="10">
      <t>カクニン</t>
    </rPh>
    <rPh sb="10" eb="11">
      <t>ヒョウ</t>
    </rPh>
    <phoneticPr fontId="5"/>
  </si>
  <si>
    <t>計</t>
    <rPh sb="0" eb="1">
      <t>ケイ</t>
    </rPh>
    <phoneticPr fontId="5"/>
  </si>
  <si>
    <t>ｸﾞﾙｰﾌﾟﾎｰﾑ</t>
    <phoneticPr fontId="5"/>
  </si>
  <si>
    <t>R1</t>
    <phoneticPr fontId="5"/>
  </si>
  <si>
    <t>ｸﾞﾙｰﾌﾟﾎｰﾑ</t>
    <phoneticPr fontId="5"/>
  </si>
  <si>
    <t>精神障害者等</t>
    <phoneticPr fontId="5"/>
  </si>
  <si>
    <t>ｸﾞﾙｰﾌﾟﾎｰﾑ</t>
    <phoneticPr fontId="5"/>
  </si>
  <si>
    <t>（注2）自宅外の分類は平成15年4月～</t>
    <phoneticPr fontId="5"/>
  </si>
  <si>
    <r>
      <t>ａ．問合せ件数　　　　　　　　　　　　　　　　　　　　　　　　　　　　　　　　　　　　　　　　　　　　　　　　　　　　　　　　　　　　　　　　　　　　　　　　　　　　　　　　</t>
    </r>
    <r>
      <rPr>
        <sz val="8"/>
        <rFont val="ＭＳ ゴシック"/>
        <family val="3"/>
        <charset val="128"/>
      </rPr>
      <t>（制度、事業について）</t>
    </r>
    <rPh sb="2" eb="3">
      <t>ト</t>
    </rPh>
    <rPh sb="3" eb="4">
      <t>ア</t>
    </rPh>
    <rPh sb="5" eb="7">
      <t>ケンスウ</t>
    </rPh>
    <rPh sb="88" eb="90">
      <t>セイド</t>
    </rPh>
    <rPh sb="91" eb="93">
      <t>ジギョウ</t>
    </rPh>
    <phoneticPr fontId="5"/>
  </si>
  <si>
    <r>
      <t>ｂ．初回相談件数　　　　　　　　　　　　　　　　　　　　　　　　　　　　　　　　　　　　　　　　　　　　　　　　　　　　　　　　　　　　　　　　　　　　　　　　　　　　　　　　</t>
    </r>
    <r>
      <rPr>
        <sz val="8"/>
        <rFont val="ＭＳ ゴシック"/>
        <family val="3"/>
        <charset val="128"/>
      </rPr>
      <t>（初回相談受付）</t>
    </r>
    <rPh sb="2" eb="4">
      <t>ショカイ</t>
    </rPh>
    <rPh sb="4" eb="6">
      <t>ソウダン</t>
    </rPh>
    <rPh sb="6" eb="8">
      <t>ケンスウ</t>
    </rPh>
    <rPh sb="89" eb="91">
      <t>ショカイ</t>
    </rPh>
    <rPh sb="91" eb="93">
      <t>ソウダン</t>
    </rPh>
    <rPh sb="93" eb="95">
      <t>ウケツケ</t>
    </rPh>
    <phoneticPr fontId="5"/>
  </si>
  <si>
    <r>
      <t>ｃ．相談援助件数　　　　　　　　　　　　　　　　　　　　　　　　　　　　　　　　　　　　　　　　　　　　　　　　　　　　　　　　　　　　　　　　　　　　　　　　　　　　　　　　</t>
    </r>
    <r>
      <rPr>
        <sz val="8"/>
        <rFont val="ＭＳ ゴシック"/>
        <family val="3"/>
        <charset val="128"/>
      </rPr>
      <t>（ａｂ以外）</t>
    </r>
    <rPh sb="2" eb="4">
      <t>ソウダン</t>
    </rPh>
    <rPh sb="4" eb="6">
      <t>エンジョ</t>
    </rPh>
    <rPh sb="6" eb="8">
      <t>ケンスウ</t>
    </rPh>
    <rPh sb="91" eb="93">
      <t>イガイ</t>
    </rPh>
    <phoneticPr fontId="5"/>
  </si>
  <si>
    <t>契約準備件数</t>
    <rPh sb="0" eb="2">
      <t>ケイヤク</t>
    </rPh>
    <rPh sb="2" eb="4">
      <t>ジュンビ</t>
    </rPh>
    <rPh sb="4" eb="6">
      <t>ケンスウ</t>
    </rPh>
    <phoneticPr fontId="5"/>
  </si>
  <si>
    <t>（9月末現在）</t>
    <rPh sb="2" eb="3">
      <t>ガツ</t>
    </rPh>
    <rPh sb="3" eb="4">
      <t>マツ</t>
    </rPh>
    <rPh sb="4" eb="6">
      <t>ゲンザイ</t>
    </rPh>
    <phoneticPr fontId="5"/>
  </si>
  <si>
    <t>参考９月末現在の実利用人数</t>
    <rPh sb="0" eb="2">
      <t>サンコウ</t>
    </rPh>
    <rPh sb="3" eb="4">
      <t>ガツ</t>
    </rPh>
    <rPh sb="4" eb="5">
      <t>マツ</t>
    </rPh>
    <rPh sb="5" eb="7">
      <t>ゲンザイ</t>
    </rPh>
    <rPh sb="8" eb="10">
      <t>ジツリ</t>
    </rPh>
    <rPh sb="10" eb="11">
      <t>ヨウ</t>
    </rPh>
    <rPh sb="11" eb="13">
      <t>ニンズウ</t>
    </rPh>
    <phoneticPr fontId="5"/>
  </si>
  <si>
    <t>※この表はR１6-9月実利用人数＋契約者数－解約者数と、ご報告いただいた現在の
実利用人数があっているか確認する表です。数字が表示されている場合は、
10－12月の契約人数、解約人数、現在の実利用人数のいずれかの修正をお願いいたします。
（計に数字が無い場合は内訳の修正は確認できる範囲でお願いします）</t>
    <rPh sb="3" eb="4">
      <t>ヒョウ</t>
    </rPh>
    <rPh sb="10" eb="11">
      <t>ガツ</t>
    </rPh>
    <rPh sb="11" eb="12">
      <t>ジツ</t>
    </rPh>
    <rPh sb="12" eb="14">
      <t>リヨウ</t>
    </rPh>
    <rPh sb="14" eb="16">
      <t>ニンズウ</t>
    </rPh>
    <rPh sb="17" eb="19">
      <t>ケイヤク</t>
    </rPh>
    <rPh sb="19" eb="20">
      <t>シャ</t>
    </rPh>
    <rPh sb="20" eb="21">
      <t>スウ</t>
    </rPh>
    <rPh sb="22" eb="24">
      <t>カイヤク</t>
    </rPh>
    <rPh sb="24" eb="25">
      <t>シャ</t>
    </rPh>
    <rPh sb="25" eb="26">
      <t>スウ</t>
    </rPh>
    <rPh sb="29" eb="31">
      <t>ホウコク</t>
    </rPh>
    <rPh sb="36" eb="38">
      <t>ゲンザイ</t>
    </rPh>
    <rPh sb="40" eb="41">
      <t>ジツ</t>
    </rPh>
    <rPh sb="41" eb="43">
      <t>リヨウ</t>
    </rPh>
    <rPh sb="43" eb="45">
      <t>ニンズウ</t>
    </rPh>
    <rPh sb="52" eb="54">
      <t>カクニン</t>
    </rPh>
    <rPh sb="56" eb="57">
      <t>ヒョウ</t>
    </rPh>
    <rPh sb="60" eb="62">
      <t>スウジ</t>
    </rPh>
    <rPh sb="63" eb="65">
      <t>ヒョウジ</t>
    </rPh>
    <rPh sb="70" eb="72">
      <t>バアイ</t>
    </rPh>
    <rPh sb="80" eb="81">
      <t>ガツ</t>
    </rPh>
    <rPh sb="82" eb="84">
      <t>ケイヤク</t>
    </rPh>
    <rPh sb="84" eb="86">
      <t>ニンズウ</t>
    </rPh>
    <rPh sb="87" eb="89">
      <t>カイヤク</t>
    </rPh>
    <rPh sb="89" eb="91">
      <t>ニンズウ</t>
    </rPh>
    <rPh sb="92" eb="94">
      <t>ゲンザイ</t>
    </rPh>
    <rPh sb="95" eb="96">
      <t>ジツ</t>
    </rPh>
    <rPh sb="96" eb="98">
      <t>リヨウ</t>
    </rPh>
    <rPh sb="98" eb="100">
      <t>ニンズウ</t>
    </rPh>
    <rPh sb="106" eb="108">
      <t>シュウセイ</t>
    </rPh>
    <rPh sb="110" eb="111">
      <t>ネガ</t>
    </rPh>
    <rPh sb="120" eb="121">
      <t>ケイ</t>
    </rPh>
    <rPh sb="122" eb="124">
      <t>スウジ</t>
    </rPh>
    <rPh sb="125" eb="126">
      <t>ナ</t>
    </rPh>
    <rPh sb="127" eb="129">
      <t>バアイ</t>
    </rPh>
    <rPh sb="130" eb="132">
      <t>ウチワケ</t>
    </rPh>
    <rPh sb="133" eb="135">
      <t>シュウセイ</t>
    </rPh>
    <rPh sb="136" eb="138">
      <t>カクニン</t>
    </rPh>
    <rPh sb="141" eb="143">
      <t>ハンイ</t>
    </rPh>
    <rPh sb="145" eb="146">
      <t>ネガ</t>
    </rPh>
    <phoneticPr fontId="5"/>
  </si>
  <si>
    <t>ｸﾞﾙｰﾌﾟﾎｰﾑ</t>
    <phoneticPr fontId="5"/>
  </si>
  <si>
    <t>（注3）生活保護（再掲）の分類は令和元年4月～</t>
    <rPh sb="4" eb="6">
      <t>セイカツ</t>
    </rPh>
    <rPh sb="6" eb="8">
      <t>ホゴ</t>
    </rPh>
    <rPh sb="9" eb="11">
      <t>サイケイ</t>
    </rPh>
    <rPh sb="13" eb="15">
      <t>ブンルイ</t>
    </rPh>
    <rPh sb="16" eb="17">
      <t>レイ</t>
    </rPh>
    <rPh sb="17" eb="18">
      <t>ワ</t>
    </rPh>
    <rPh sb="18" eb="19">
      <t>ガン</t>
    </rPh>
    <rPh sb="19" eb="20">
      <t>ネン</t>
    </rPh>
    <rPh sb="21" eb="22">
      <t>ガツ</t>
    </rPh>
    <phoneticPr fontId="5"/>
  </si>
  <si>
    <t>『日常生活自立支援事業』実施状況調査表（事業開始～令和２年３月末）</t>
    <rPh sb="1" eb="3">
      <t>ニチジョウ</t>
    </rPh>
    <rPh sb="3" eb="5">
      <t>セイカツ</t>
    </rPh>
    <rPh sb="5" eb="7">
      <t>ジリツ</t>
    </rPh>
    <rPh sb="7" eb="9">
      <t>シエン</t>
    </rPh>
    <rPh sb="9" eb="11">
      <t>ジギョウ</t>
    </rPh>
    <rPh sb="12" eb="14">
      <t>ジッシ</t>
    </rPh>
    <rPh sb="14" eb="16">
      <t>ジョウキョウ</t>
    </rPh>
    <rPh sb="16" eb="18">
      <t>チョウサ</t>
    </rPh>
    <rPh sb="18" eb="19">
      <t>ヒョウ</t>
    </rPh>
    <rPh sb="20" eb="22">
      <t>ジギョウ</t>
    </rPh>
    <rPh sb="22" eb="24">
      <t>カイシ</t>
    </rPh>
    <rPh sb="25" eb="26">
      <t>レイ</t>
    </rPh>
    <rPh sb="26" eb="27">
      <t>ワ</t>
    </rPh>
    <rPh sb="28" eb="29">
      <t>ネン</t>
    </rPh>
    <rPh sb="29" eb="30">
      <t>ヘイネン</t>
    </rPh>
    <rPh sb="30" eb="31">
      <t>ガツ</t>
    </rPh>
    <rPh sb="31" eb="32">
      <t>マツ</t>
    </rPh>
    <phoneticPr fontId="5"/>
  </si>
  <si>
    <r>
      <t>事業開始～令和２年３月末　</t>
    </r>
    <r>
      <rPr>
        <b/>
        <sz val="12"/>
        <rFont val="ＭＳ ゴシック"/>
        <family val="3"/>
        <charset val="128"/>
      </rPr>
      <t>(注1)ａｂｃの分類は平成15.4月～</t>
    </r>
    <rPh sb="0" eb="2">
      <t>ジギョウ</t>
    </rPh>
    <rPh sb="2" eb="4">
      <t>カイシ</t>
    </rPh>
    <rPh sb="5" eb="6">
      <t>レイ</t>
    </rPh>
    <rPh sb="6" eb="7">
      <t>ワ</t>
    </rPh>
    <rPh sb="8" eb="9">
      <t>ネン</t>
    </rPh>
    <rPh sb="10" eb="11">
      <t>ガツ</t>
    </rPh>
    <rPh sb="11" eb="12">
      <t>マツ</t>
    </rPh>
    <rPh sb="14" eb="15">
      <t>チュウ</t>
    </rPh>
    <rPh sb="21" eb="23">
      <t>ブンルイ</t>
    </rPh>
    <rPh sb="24" eb="26">
      <t>ヘイセイ</t>
    </rPh>
    <rPh sb="30" eb="31">
      <t>ガツ</t>
    </rPh>
    <phoneticPr fontId="5"/>
  </si>
  <si>
    <t>　　　　契約時自宅外（再掲）</t>
    <rPh sb="4" eb="6">
      <t>ケイヤク</t>
    </rPh>
    <rPh sb="6" eb="7">
      <t>ジ</t>
    </rPh>
    <rPh sb="7" eb="10">
      <t>ジタクガイ</t>
    </rPh>
    <rPh sb="11" eb="13">
      <t>サイケイ</t>
    </rPh>
    <phoneticPr fontId="5"/>
  </si>
  <si>
    <t>生活保護受給者（再掲）の内訳</t>
    <rPh sb="0" eb="2">
      <t>セイカツ</t>
    </rPh>
    <rPh sb="2" eb="4">
      <t>ホゴ</t>
    </rPh>
    <rPh sb="4" eb="7">
      <t>ジュキュウシャ</t>
    </rPh>
    <rPh sb="8" eb="10">
      <t>サイケイ</t>
    </rPh>
    <rPh sb="12" eb="14">
      <t>ウチワケ</t>
    </rPh>
    <phoneticPr fontId="5"/>
  </si>
  <si>
    <t>静岡県</t>
    <rPh sb="0" eb="3">
      <t>シズオカケン</t>
    </rPh>
    <phoneticPr fontId="3"/>
  </si>
  <si>
    <t>岐阜県</t>
    <rPh sb="0" eb="3">
      <t>ギフケン</t>
    </rPh>
    <phoneticPr fontId="3"/>
  </si>
  <si>
    <t>相模原市</t>
    <rPh sb="0" eb="4">
      <t>サガミハラシ</t>
    </rPh>
    <phoneticPr fontId="3"/>
  </si>
  <si>
    <t>岡山市</t>
    <rPh sb="0" eb="3">
      <t>オカヤマシ</t>
    </rPh>
    <phoneticPr fontId="3"/>
  </si>
  <si>
    <t>岩手県</t>
    <rPh sb="2" eb="3">
      <t>ケン</t>
    </rPh>
    <phoneticPr fontId="2"/>
  </si>
  <si>
    <t>宮城県</t>
    <rPh sb="2" eb="3">
      <t>ケン</t>
    </rPh>
    <phoneticPr fontId="2"/>
  </si>
  <si>
    <t>秋田県</t>
    <rPh sb="0" eb="3">
      <t>アキタケン</t>
    </rPh>
    <phoneticPr fontId="2"/>
  </si>
  <si>
    <t>山形県</t>
    <rPh sb="0" eb="3">
      <t>ヤマガタケン</t>
    </rPh>
    <phoneticPr fontId="2"/>
  </si>
  <si>
    <t>福島県</t>
    <rPh sb="0" eb="3">
      <t>フクシマケン</t>
    </rPh>
    <phoneticPr fontId="2"/>
  </si>
  <si>
    <t>茨城県</t>
    <rPh sb="0" eb="3">
      <t>イバラキケン</t>
    </rPh>
    <phoneticPr fontId="2"/>
  </si>
  <si>
    <t>栃木県</t>
    <rPh sb="0" eb="3">
      <t>トチギケン</t>
    </rPh>
    <phoneticPr fontId="2"/>
  </si>
  <si>
    <t>群馬県</t>
    <rPh sb="0" eb="3">
      <t>グンマケン</t>
    </rPh>
    <phoneticPr fontId="2"/>
  </si>
  <si>
    <t>埼玉県</t>
    <rPh sb="0" eb="3">
      <t>サイタマケン</t>
    </rPh>
    <phoneticPr fontId="2"/>
  </si>
  <si>
    <t>千葉県</t>
    <rPh sb="0" eb="3">
      <t>チバケン</t>
    </rPh>
    <phoneticPr fontId="2"/>
  </si>
  <si>
    <t>東京都</t>
    <rPh sb="0" eb="3">
      <t>トウキョウト</t>
    </rPh>
    <phoneticPr fontId="2"/>
  </si>
  <si>
    <t>神奈川県</t>
    <rPh sb="0" eb="4">
      <t>カナガワケン</t>
    </rPh>
    <phoneticPr fontId="2"/>
  </si>
  <si>
    <t>新潟県</t>
    <rPh sb="0" eb="3">
      <t>ニイガタケン</t>
    </rPh>
    <phoneticPr fontId="2"/>
  </si>
  <si>
    <t>富山県</t>
    <rPh sb="0" eb="3">
      <t>トヤマケン</t>
    </rPh>
    <phoneticPr fontId="2"/>
  </si>
  <si>
    <t>石川県</t>
    <rPh sb="0" eb="3">
      <t>イシカワケン</t>
    </rPh>
    <phoneticPr fontId="2"/>
  </si>
  <si>
    <t>福井県</t>
    <rPh sb="0" eb="3">
      <t>フクイケン</t>
    </rPh>
    <phoneticPr fontId="2"/>
  </si>
  <si>
    <t>山梨県</t>
    <rPh sb="0" eb="3">
      <t>ヤマナシケン</t>
    </rPh>
    <phoneticPr fontId="2"/>
  </si>
  <si>
    <t>長野県</t>
    <rPh sb="0" eb="3">
      <t>ナガノケン</t>
    </rPh>
    <phoneticPr fontId="2"/>
  </si>
  <si>
    <t>静岡県</t>
    <rPh sb="0" eb="3">
      <t>シズオカケン</t>
    </rPh>
    <phoneticPr fontId="2"/>
  </si>
  <si>
    <t>岐阜県</t>
    <rPh sb="0" eb="3">
      <t>ギフケン</t>
    </rPh>
    <phoneticPr fontId="2"/>
  </si>
  <si>
    <t>愛知県</t>
    <rPh sb="0" eb="3">
      <t>アイチケン</t>
    </rPh>
    <phoneticPr fontId="2"/>
  </si>
  <si>
    <t>三重県</t>
    <rPh sb="0" eb="3">
      <t>ミエケン</t>
    </rPh>
    <phoneticPr fontId="2"/>
  </si>
  <si>
    <t>滋賀県</t>
    <rPh sb="0" eb="3">
      <t>シガケン</t>
    </rPh>
    <phoneticPr fontId="2"/>
  </si>
  <si>
    <t>京都府</t>
    <rPh sb="0" eb="3">
      <t>キョウトフ</t>
    </rPh>
    <phoneticPr fontId="2"/>
  </si>
  <si>
    <t>大阪府</t>
    <rPh sb="0" eb="3">
      <t>オオサカフ</t>
    </rPh>
    <phoneticPr fontId="2"/>
  </si>
  <si>
    <t>兵庫県</t>
    <rPh sb="0" eb="3">
      <t>ヒョウゴケン</t>
    </rPh>
    <phoneticPr fontId="2"/>
  </si>
  <si>
    <t>奈良県</t>
    <rPh sb="0" eb="3">
      <t>ナラケン</t>
    </rPh>
    <phoneticPr fontId="2"/>
  </si>
  <si>
    <t>和歌山県</t>
    <rPh sb="0" eb="4">
      <t>ワカヤマケン</t>
    </rPh>
    <phoneticPr fontId="2"/>
  </si>
  <si>
    <t>鳥取県</t>
    <rPh sb="0" eb="3">
      <t>トットリケン</t>
    </rPh>
    <phoneticPr fontId="2"/>
  </si>
  <si>
    <t>島根県</t>
    <rPh sb="0" eb="3">
      <t>シマネケン</t>
    </rPh>
    <phoneticPr fontId="2"/>
  </si>
  <si>
    <t>岡山県</t>
    <rPh sb="0" eb="3">
      <t>オカヤマケン</t>
    </rPh>
    <phoneticPr fontId="2"/>
  </si>
  <si>
    <t>広島県</t>
    <rPh sb="0" eb="3">
      <t>ヒロシマケン</t>
    </rPh>
    <phoneticPr fontId="2"/>
  </si>
  <si>
    <t>山口県</t>
    <rPh sb="0" eb="3">
      <t>ヤマグチケン</t>
    </rPh>
    <phoneticPr fontId="2"/>
  </si>
  <si>
    <t>徳島県</t>
    <rPh sb="0" eb="3">
      <t>トクシマケン</t>
    </rPh>
    <phoneticPr fontId="2"/>
  </si>
  <si>
    <t>香川県</t>
    <rPh sb="0" eb="3">
      <t>カガワケン</t>
    </rPh>
    <phoneticPr fontId="2"/>
  </si>
  <si>
    <t>愛媛県</t>
    <rPh sb="0" eb="3">
      <t>エヒメケン</t>
    </rPh>
    <phoneticPr fontId="2"/>
  </si>
  <si>
    <t>高知県</t>
    <rPh sb="0" eb="3">
      <t>コウチケン</t>
    </rPh>
    <phoneticPr fontId="2"/>
  </si>
  <si>
    <t>福岡県</t>
    <rPh sb="0" eb="3">
      <t>フクオカケン</t>
    </rPh>
    <phoneticPr fontId="2"/>
  </si>
  <si>
    <t>佐賀県</t>
    <rPh sb="0" eb="3">
      <t>サガケン</t>
    </rPh>
    <phoneticPr fontId="2"/>
  </si>
  <si>
    <t>長崎県</t>
    <rPh sb="0" eb="3">
      <t>ナガサキケン</t>
    </rPh>
    <phoneticPr fontId="2"/>
  </si>
  <si>
    <t>熊本県</t>
    <rPh sb="0" eb="3">
      <t>クマモトケン</t>
    </rPh>
    <phoneticPr fontId="2"/>
  </si>
  <si>
    <t>大分県</t>
    <rPh sb="0" eb="3">
      <t>オオイタケン</t>
    </rPh>
    <phoneticPr fontId="2"/>
  </si>
  <si>
    <t>宮崎県</t>
    <rPh sb="0" eb="3">
      <t>ミヤザキケン</t>
    </rPh>
    <phoneticPr fontId="2"/>
  </si>
  <si>
    <t>鹿児島県</t>
    <rPh sb="0" eb="4">
      <t>カゴシマケン</t>
    </rPh>
    <phoneticPr fontId="2"/>
  </si>
  <si>
    <t>沖縄県</t>
    <rPh sb="0" eb="3">
      <t>オキナワケン</t>
    </rPh>
    <phoneticPr fontId="2"/>
  </si>
  <si>
    <t>札幌市</t>
    <rPh sb="0" eb="3">
      <t>サッポロシ</t>
    </rPh>
    <phoneticPr fontId="2"/>
  </si>
  <si>
    <t>仙台市</t>
    <rPh sb="0" eb="3">
      <t>センダイシ</t>
    </rPh>
    <phoneticPr fontId="2"/>
  </si>
  <si>
    <t>さいたま市</t>
    <rPh sb="4" eb="5">
      <t>シ</t>
    </rPh>
    <phoneticPr fontId="2"/>
  </si>
  <si>
    <t>千葉市</t>
    <rPh sb="0" eb="3">
      <t>チバシ</t>
    </rPh>
    <phoneticPr fontId="2"/>
  </si>
  <si>
    <t>川崎市</t>
    <rPh sb="0" eb="3">
      <t>カワサキシ</t>
    </rPh>
    <phoneticPr fontId="2"/>
  </si>
  <si>
    <t>横浜市</t>
    <rPh sb="0" eb="3">
      <t>ヨコハマシ</t>
    </rPh>
    <phoneticPr fontId="2"/>
  </si>
  <si>
    <t>相模原市</t>
    <rPh sb="0" eb="4">
      <t>サガミハラシ</t>
    </rPh>
    <phoneticPr fontId="2"/>
  </si>
  <si>
    <t>新潟市</t>
    <rPh sb="0" eb="2">
      <t>ニイガタ</t>
    </rPh>
    <rPh sb="2" eb="3">
      <t>シ</t>
    </rPh>
    <phoneticPr fontId="2"/>
  </si>
  <si>
    <t>名古屋市</t>
    <rPh sb="0" eb="4">
      <t>ナゴヤシ</t>
    </rPh>
    <phoneticPr fontId="2"/>
  </si>
  <si>
    <t>京都市</t>
    <rPh sb="0" eb="3">
      <t>キョウトシ</t>
    </rPh>
    <phoneticPr fontId="2"/>
  </si>
  <si>
    <t>大阪市</t>
    <rPh sb="0" eb="3">
      <t>オオサカシ</t>
    </rPh>
    <phoneticPr fontId="2"/>
  </si>
  <si>
    <t>堺市</t>
    <rPh sb="0" eb="2">
      <t>サカイシ</t>
    </rPh>
    <phoneticPr fontId="2"/>
  </si>
  <si>
    <t>神戸市</t>
    <rPh sb="0" eb="3">
      <t>コウベシ</t>
    </rPh>
    <phoneticPr fontId="2"/>
  </si>
  <si>
    <t>岡山市</t>
    <rPh sb="0" eb="3">
      <t>オカヤマシ</t>
    </rPh>
    <phoneticPr fontId="2"/>
  </si>
  <si>
    <t>広島市</t>
    <rPh sb="0" eb="3">
      <t>ヒロシマシ</t>
    </rPh>
    <phoneticPr fontId="2"/>
  </si>
  <si>
    <t>北九州市</t>
    <rPh sb="0" eb="4">
      <t>キタキュウシュウシ</t>
    </rPh>
    <phoneticPr fontId="2"/>
  </si>
  <si>
    <t>福岡市</t>
    <rPh sb="0" eb="3">
      <t>フクオカシ</t>
    </rPh>
    <phoneticPr fontId="2"/>
  </si>
  <si>
    <t>熊本市</t>
    <rPh sb="0" eb="2">
      <t>クマモト</t>
    </rPh>
    <rPh sb="2" eb="3">
      <t>シ</t>
    </rPh>
    <phoneticPr fontId="2"/>
  </si>
  <si>
    <t>熊本市</t>
    <rPh sb="0" eb="3">
      <t>クマモトシ</t>
    </rPh>
    <phoneticPr fontId="2"/>
  </si>
  <si>
    <t>R3　1-3月</t>
    <phoneticPr fontId="5"/>
  </si>
  <si>
    <t>令和3年1-3月</t>
    <phoneticPr fontId="5"/>
  </si>
  <si>
    <t>令和3年1月～令和3年3月実績</t>
    <rPh sb="0" eb="1">
      <t>レイ</t>
    </rPh>
    <rPh sb="1" eb="2">
      <t>ワ</t>
    </rPh>
    <rPh sb="3" eb="4">
      <t>ネン</t>
    </rPh>
    <rPh sb="5" eb="6">
      <t>ガツ</t>
    </rPh>
    <rPh sb="7" eb="8">
      <t>レイ</t>
    </rPh>
    <rPh sb="8" eb="9">
      <t>ワ</t>
    </rPh>
    <rPh sb="10" eb="11">
      <t>ネン</t>
    </rPh>
    <rPh sb="12" eb="13">
      <t>ガツ</t>
    </rPh>
    <rPh sb="13" eb="15">
      <t>ジッセキ</t>
    </rPh>
    <phoneticPr fontId="5"/>
  </si>
  <si>
    <t>令和2年度（R2.4-R3.3月）累計</t>
    <rPh sb="0" eb="2">
      <t>レイワ</t>
    </rPh>
    <rPh sb="3" eb="4">
      <t>ネン</t>
    </rPh>
    <rPh sb="4" eb="5">
      <t>ド</t>
    </rPh>
    <rPh sb="17" eb="19">
      <t>ルイケイ</t>
    </rPh>
    <phoneticPr fontId="5"/>
  </si>
  <si>
    <t>令和2年4月～令和3年3月実績</t>
    <rPh sb="0" eb="1">
      <t>レイ</t>
    </rPh>
    <rPh sb="1" eb="2">
      <t>ワ</t>
    </rPh>
    <rPh sb="3" eb="4">
      <t>ネン</t>
    </rPh>
    <rPh sb="5" eb="6">
      <t>ガツ</t>
    </rPh>
    <rPh sb="7" eb="8">
      <t>レイ</t>
    </rPh>
    <rPh sb="8" eb="9">
      <t>ワ</t>
    </rPh>
    <rPh sb="10" eb="11">
      <t>ネン</t>
    </rPh>
    <rPh sb="12" eb="13">
      <t>ガツ</t>
    </rPh>
    <rPh sb="13" eb="15">
      <t>ジッセキ</t>
    </rPh>
    <phoneticPr fontId="5"/>
  </si>
  <si>
    <t>件数合計</t>
    <rPh sb="0" eb="2">
      <t>ケンスウ</t>
    </rPh>
    <rPh sb="2" eb="3">
      <t>ゴウ</t>
    </rPh>
    <rPh sb="3" eb="4">
      <t>ルイケイ</t>
    </rPh>
    <phoneticPr fontId="3"/>
  </si>
  <si>
    <t>青森県</t>
    <rPh sb="2" eb="3">
      <t>ケン</t>
    </rPh>
    <phoneticPr fontId="3"/>
  </si>
  <si>
    <t>静岡市</t>
    <rPh sb="0" eb="3">
      <t>シズオカシ</t>
    </rPh>
    <phoneticPr fontId="3"/>
  </si>
  <si>
    <t>浜松市</t>
    <rPh sb="0" eb="2">
      <t>ハママツ</t>
    </rPh>
    <rPh sb="2" eb="3">
      <t>シ</t>
    </rPh>
    <phoneticPr fontId="3"/>
  </si>
  <si>
    <t>青森県</t>
    <rPh sb="2" eb="3">
      <t>ケン</t>
    </rPh>
    <phoneticPr fontId="6"/>
  </si>
  <si>
    <t>静岡県</t>
    <rPh sb="0" eb="3">
      <t>シズオカケン</t>
    </rPh>
    <phoneticPr fontId="6"/>
  </si>
  <si>
    <t>岐阜県</t>
    <rPh sb="0" eb="3">
      <t>ギフケン</t>
    </rPh>
    <phoneticPr fontId="6"/>
  </si>
  <si>
    <t>相模原市</t>
    <rPh sb="0" eb="4">
      <t>サガミハラシ</t>
    </rPh>
    <phoneticPr fontId="6"/>
  </si>
  <si>
    <t>岡山市</t>
    <rPh sb="0" eb="3">
      <t>オカヤマシ</t>
    </rPh>
    <phoneticPr fontId="6"/>
  </si>
  <si>
    <t>現在の契約件数※3月末</t>
    <rPh sb="0" eb="2">
      <t>ゲンザイ</t>
    </rPh>
    <rPh sb="3" eb="5">
      <t>ケイヤク</t>
    </rPh>
    <rPh sb="5" eb="7">
      <t>ケンスウ</t>
    </rPh>
    <rPh sb="9" eb="10">
      <t>ガツ</t>
    </rPh>
    <rPh sb="10" eb="11">
      <t>マツ</t>
    </rPh>
    <phoneticPr fontId="5"/>
  </si>
  <si>
    <t>『日常生活自立支援事業』実施状況調査表（事業開始～令和3年3月末）</t>
    <rPh sb="1" eb="3">
      <t>ニチジョウ</t>
    </rPh>
    <rPh sb="3" eb="5">
      <t>セイカツ</t>
    </rPh>
    <rPh sb="5" eb="7">
      <t>ジリツ</t>
    </rPh>
    <rPh sb="7" eb="9">
      <t>シエン</t>
    </rPh>
    <rPh sb="9" eb="11">
      <t>ジギョウ</t>
    </rPh>
    <rPh sb="12" eb="14">
      <t>ジッシ</t>
    </rPh>
    <rPh sb="14" eb="16">
      <t>ジョウキョウ</t>
    </rPh>
    <rPh sb="16" eb="18">
      <t>チョウサ</t>
    </rPh>
    <rPh sb="18" eb="19">
      <t>ヒョウ</t>
    </rPh>
    <rPh sb="20" eb="22">
      <t>ジギョウ</t>
    </rPh>
    <rPh sb="22" eb="24">
      <t>カイシ</t>
    </rPh>
    <rPh sb="25" eb="26">
      <t>レイ</t>
    </rPh>
    <rPh sb="26" eb="27">
      <t>ワ</t>
    </rPh>
    <rPh sb="28" eb="29">
      <t>ネン</t>
    </rPh>
    <rPh sb="30" eb="31">
      <t>ガツ</t>
    </rPh>
    <rPh sb="31" eb="32">
      <t>マツ</t>
    </rPh>
    <phoneticPr fontId="5"/>
  </si>
  <si>
    <r>
      <t>事業開始～令和3年3月末　</t>
    </r>
    <r>
      <rPr>
        <sz val="12"/>
        <rFont val="ＭＳ ゴシック"/>
        <family val="3"/>
        <charset val="128"/>
      </rPr>
      <t>(注1)ａｂｃの分類は平成15.4月～</t>
    </r>
    <rPh sb="0" eb="2">
      <t>ジギョウ</t>
    </rPh>
    <rPh sb="2" eb="4">
      <t>カイシ</t>
    </rPh>
    <rPh sb="5" eb="6">
      <t>レイ</t>
    </rPh>
    <rPh sb="6" eb="7">
      <t>ワ</t>
    </rPh>
    <rPh sb="8" eb="9">
      <t>ネン</t>
    </rPh>
    <rPh sb="10" eb="11">
      <t>ガツ</t>
    </rPh>
    <rPh sb="11" eb="12">
      <t>スエ</t>
    </rPh>
    <rPh sb="12" eb="13">
      <t>ヒラスエ</t>
    </rPh>
    <rPh sb="14" eb="15">
      <t>チュウ</t>
    </rPh>
    <rPh sb="21" eb="23">
      <t>ブンルイ</t>
    </rPh>
    <rPh sb="24" eb="26">
      <t>ヘイセイ</t>
    </rPh>
    <rPh sb="30" eb="31">
      <t>ガツ</t>
    </rPh>
    <phoneticPr fontId="5"/>
  </si>
  <si>
    <t>事業開始（平成11年10月）～令和3年3月実績</t>
    <rPh sb="0" eb="2">
      <t>ジギョウ</t>
    </rPh>
    <rPh sb="2" eb="4">
      <t>カイシ</t>
    </rPh>
    <rPh sb="5" eb="7">
      <t>ヘイセイ</t>
    </rPh>
    <rPh sb="9" eb="10">
      <t>ネン</t>
    </rPh>
    <rPh sb="12" eb="13">
      <t>ガツ</t>
    </rPh>
    <rPh sb="15" eb="16">
      <t>レイ</t>
    </rPh>
    <rPh sb="16" eb="17">
      <t>ワ</t>
    </rPh>
    <rPh sb="18" eb="19">
      <t>ネン</t>
    </rPh>
    <rPh sb="20" eb="21">
      <t>ガツ</t>
    </rPh>
    <rPh sb="21" eb="23">
      <t>ジッセキ</t>
    </rPh>
    <phoneticPr fontId="5"/>
  </si>
  <si>
    <t>件数合計</t>
    <rPh sb="0" eb="2">
      <t>ケンスウ</t>
    </rPh>
    <rPh sb="2" eb="4">
      <t>ゴウケイ</t>
    </rPh>
    <phoneticPr fontId="12"/>
  </si>
  <si>
    <t>青森県</t>
    <rPh sb="2" eb="3">
      <t>ケン</t>
    </rPh>
    <phoneticPr fontId="18"/>
  </si>
  <si>
    <t>岩手県</t>
    <rPh sb="2" eb="3">
      <t>ケン</t>
    </rPh>
    <phoneticPr fontId="18"/>
  </si>
  <si>
    <t>宮城県</t>
    <rPh sb="2" eb="3">
      <t>ケン</t>
    </rPh>
    <phoneticPr fontId="18"/>
  </si>
  <si>
    <t>秋田県</t>
    <rPh sb="0" eb="3">
      <t>アキタケン</t>
    </rPh>
    <phoneticPr fontId="18"/>
  </si>
  <si>
    <t>山形県</t>
    <rPh sb="0" eb="3">
      <t>ヤマガタケン</t>
    </rPh>
    <phoneticPr fontId="18"/>
  </si>
  <si>
    <t>福島県</t>
    <rPh sb="0" eb="3">
      <t>フクシマケン</t>
    </rPh>
    <phoneticPr fontId="18"/>
  </si>
  <si>
    <t>茨城県</t>
    <rPh sb="0" eb="3">
      <t>イバラキケン</t>
    </rPh>
    <phoneticPr fontId="18"/>
  </si>
  <si>
    <t>栃木県</t>
    <rPh sb="0" eb="3">
      <t>トチギケン</t>
    </rPh>
    <phoneticPr fontId="18"/>
  </si>
  <si>
    <t>群馬県</t>
    <rPh sb="0" eb="3">
      <t>グンマケン</t>
    </rPh>
    <phoneticPr fontId="18"/>
  </si>
  <si>
    <t>埼玉県</t>
    <rPh sb="0" eb="3">
      <t>サイタマケン</t>
    </rPh>
    <phoneticPr fontId="18"/>
  </si>
  <si>
    <t>千葉県</t>
    <rPh sb="0" eb="3">
      <t>チバケン</t>
    </rPh>
    <phoneticPr fontId="18"/>
  </si>
  <si>
    <t>東京都</t>
    <rPh sb="0" eb="3">
      <t>トウキョウト</t>
    </rPh>
    <phoneticPr fontId="18"/>
  </si>
  <si>
    <t>神奈川県</t>
    <rPh sb="0" eb="4">
      <t>カナガワケン</t>
    </rPh>
    <phoneticPr fontId="18"/>
  </si>
  <si>
    <t>新潟県</t>
    <rPh sb="0" eb="3">
      <t>ニイガタケン</t>
    </rPh>
    <phoneticPr fontId="18"/>
  </si>
  <si>
    <t>富山県</t>
    <rPh sb="0" eb="3">
      <t>トヤマケン</t>
    </rPh>
    <phoneticPr fontId="18"/>
  </si>
  <si>
    <t>石川県</t>
    <rPh sb="0" eb="3">
      <t>イシカワケン</t>
    </rPh>
    <phoneticPr fontId="18"/>
  </si>
  <si>
    <t>福井県</t>
    <rPh sb="0" eb="3">
      <t>フクイケン</t>
    </rPh>
    <phoneticPr fontId="18"/>
  </si>
  <si>
    <t>山梨県</t>
    <rPh sb="0" eb="3">
      <t>ヤマナシケン</t>
    </rPh>
    <phoneticPr fontId="18"/>
  </si>
  <si>
    <t>長野県</t>
    <rPh sb="0" eb="3">
      <t>ナガノケン</t>
    </rPh>
    <phoneticPr fontId="18"/>
  </si>
  <si>
    <t>静岡県</t>
    <rPh sb="0" eb="3">
      <t>シズオカケン</t>
    </rPh>
    <phoneticPr fontId="18"/>
  </si>
  <si>
    <t>岐阜県</t>
    <rPh sb="0" eb="3">
      <t>ギフケン</t>
    </rPh>
    <phoneticPr fontId="18"/>
  </si>
  <si>
    <t>愛知県</t>
    <rPh sb="0" eb="3">
      <t>アイチケン</t>
    </rPh>
    <phoneticPr fontId="18"/>
  </si>
  <si>
    <t>三重県</t>
    <rPh sb="0" eb="3">
      <t>ミエケン</t>
    </rPh>
    <phoneticPr fontId="18"/>
  </si>
  <si>
    <t>滋賀県</t>
    <rPh sb="0" eb="3">
      <t>シガケン</t>
    </rPh>
    <phoneticPr fontId="18"/>
  </si>
  <si>
    <t>京都府</t>
    <rPh sb="0" eb="3">
      <t>キョウトフ</t>
    </rPh>
    <phoneticPr fontId="18"/>
  </si>
  <si>
    <t>大阪府</t>
    <rPh sb="0" eb="3">
      <t>オオサカフ</t>
    </rPh>
    <phoneticPr fontId="18"/>
  </si>
  <si>
    <t>兵庫県</t>
    <rPh sb="0" eb="3">
      <t>ヒョウゴケン</t>
    </rPh>
    <phoneticPr fontId="18"/>
  </si>
  <si>
    <t>奈良県</t>
    <rPh sb="0" eb="3">
      <t>ナラケン</t>
    </rPh>
    <phoneticPr fontId="18"/>
  </si>
  <si>
    <t>和歌山県</t>
    <rPh sb="0" eb="4">
      <t>ワカヤマケン</t>
    </rPh>
    <phoneticPr fontId="18"/>
  </si>
  <si>
    <t>鳥取県</t>
    <rPh sb="0" eb="3">
      <t>トットリケン</t>
    </rPh>
    <phoneticPr fontId="18"/>
  </si>
  <si>
    <t>島根県</t>
    <rPh sb="0" eb="3">
      <t>シマネケン</t>
    </rPh>
    <phoneticPr fontId="18"/>
  </si>
  <si>
    <t>岡山県</t>
    <rPh sb="0" eb="3">
      <t>オカヤマケン</t>
    </rPh>
    <phoneticPr fontId="18"/>
  </si>
  <si>
    <t>広島県</t>
    <rPh sb="0" eb="3">
      <t>ヒロシマケン</t>
    </rPh>
    <phoneticPr fontId="18"/>
  </si>
  <si>
    <t>山口県</t>
    <rPh sb="0" eb="3">
      <t>ヤマグチケン</t>
    </rPh>
    <phoneticPr fontId="18"/>
  </si>
  <si>
    <t>徳島県</t>
    <rPh sb="0" eb="3">
      <t>トクシマケン</t>
    </rPh>
    <phoneticPr fontId="18"/>
  </si>
  <si>
    <t>香川県</t>
    <rPh sb="0" eb="3">
      <t>カガワケン</t>
    </rPh>
    <phoneticPr fontId="18"/>
  </si>
  <si>
    <t>愛媛県</t>
    <rPh sb="0" eb="3">
      <t>エヒメケン</t>
    </rPh>
    <phoneticPr fontId="18"/>
  </si>
  <si>
    <t>高知県</t>
    <rPh sb="0" eb="3">
      <t>コウチケン</t>
    </rPh>
    <phoneticPr fontId="18"/>
  </si>
  <si>
    <t>福岡県</t>
    <rPh sb="0" eb="3">
      <t>フクオカケン</t>
    </rPh>
    <phoneticPr fontId="18"/>
  </si>
  <si>
    <t>佐賀県</t>
    <rPh sb="0" eb="3">
      <t>サガケン</t>
    </rPh>
    <phoneticPr fontId="18"/>
  </si>
  <si>
    <t>長崎県</t>
    <rPh sb="0" eb="3">
      <t>ナガサキケン</t>
    </rPh>
    <phoneticPr fontId="18"/>
  </si>
  <si>
    <t>熊本県</t>
    <rPh sb="0" eb="3">
      <t>クマモトケン</t>
    </rPh>
    <phoneticPr fontId="18"/>
  </si>
  <si>
    <t>大分県</t>
    <rPh sb="0" eb="3">
      <t>オオイタケン</t>
    </rPh>
    <phoneticPr fontId="18"/>
  </si>
  <si>
    <t>宮崎県</t>
    <rPh sb="0" eb="3">
      <t>ミヤザキケン</t>
    </rPh>
    <phoneticPr fontId="18"/>
  </si>
  <si>
    <t>鹿児島県</t>
    <rPh sb="0" eb="4">
      <t>カゴシマケン</t>
    </rPh>
    <phoneticPr fontId="18"/>
  </si>
  <si>
    <t>沖縄県</t>
    <rPh sb="0" eb="3">
      <t>オキナワケン</t>
    </rPh>
    <phoneticPr fontId="18"/>
  </si>
  <si>
    <t>札幌市</t>
    <rPh sb="0" eb="3">
      <t>サッポロシ</t>
    </rPh>
    <phoneticPr fontId="18"/>
  </si>
  <si>
    <t>仙台市</t>
    <rPh sb="0" eb="3">
      <t>センダイシ</t>
    </rPh>
    <phoneticPr fontId="18"/>
  </si>
  <si>
    <t>千葉市</t>
    <rPh sb="0" eb="3">
      <t>チバシ</t>
    </rPh>
    <phoneticPr fontId="18"/>
  </si>
  <si>
    <t>川崎市</t>
    <rPh sb="0" eb="3">
      <t>カワサキシ</t>
    </rPh>
    <phoneticPr fontId="18"/>
  </si>
  <si>
    <t>横浜市</t>
    <rPh sb="0" eb="3">
      <t>ヨコハマシ</t>
    </rPh>
    <phoneticPr fontId="18"/>
  </si>
  <si>
    <t>新潟市</t>
    <rPh sb="0" eb="2">
      <t>ニイガタ</t>
    </rPh>
    <rPh sb="2" eb="3">
      <t>シ</t>
    </rPh>
    <phoneticPr fontId="18"/>
  </si>
  <si>
    <t>名古屋市</t>
    <rPh sb="0" eb="4">
      <t>ナゴヤシ</t>
    </rPh>
    <phoneticPr fontId="18"/>
  </si>
  <si>
    <t>京都市</t>
    <rPh sb="0" eb="3">
      <t>キョウトシ</t>
    </rPh>
    <phoneticPr fontId="18"/>
  </si>
  <si>
    <t>大阪市</t>
    <rPh sb="0" eb="3">
      <t>オオサカシ</t>
    </rPh>
    <phoneticPr fontId="18"/>
  </si>
  <si>
    <t>堺市</t>
    <rPh sb="0" eb="2">
      <t>サカイシ</t>
    </rPh>
    <phoneticPr fontId="18"/>
  </si>
  <si>
    <t>神戸市</t>
    <rPh sb="0" eb="3">
      <t>コウベシ</t>
    </rPh>
    <phoneticPr fontId="18"/>
  </si>
  <si>
    <t>広島市</t>
    <rPh sb="0" eb="3">
      <t>ヒロシマシ</t>
    </rPh>
    <phoneticPr fontId="18"/>
  </si>
  <si>
    <t>北九州市</t>
    <rPh sb="0" eb="4">
      <t>キタキュウシュウシ</t>
    </rPh>
    <phoneticPr fontId="18"/>
  </si>
  <si>
    <t>福岡市</t>
    <rPh sb="0" eb="3">
      <t>フクオカシ</t>
    </rPh>
    <phoneticPr fontId="18"/>
  </si>
  <si>
    <t>熊本市</t>
    <rPh sb="0" eb="2">
      <t>クマモト</t>
    </rPh>
    <rPh sb="2" eb="3">
      <t>シ</t>
    </rPh>
    <phoneticPr fontId="18"/>
  </si>
  <si>
    <t>青森県</t>
    <rPh sb="2" eb="3">
      <t>ケン</t>
    </rPh>
    <phoneticPr fontId="7"/>
  </si>
  <si>
    <t>岩手県</t>
    <rPh sb="2" eb="3">
      <t>ケン</t>
    </rPh>
    <phoneticPr fontId="6"/>
  </si>
  <si>
    <t>宮城県</t>
    <rPh sb="2" eb="3">
      <t>ケン</t>
    </rPh>
    <phoneticPr fontId="6"/>
  </si>
  <si>
    <t>秋田県</t>
    <rPh sb="0" eb="3">
      <t>アキタケン</t>
    </rPh>
    <phoneticPr fontId="6"/>
  </si>
  <si>
    <t>山形県</t>
    <rPh sb="0" eb="3">
      <t>ヤマガタケン</t>
    </rPh>
    <phoneticPr fontId="6"/>
  </si>
  <si>
    <t>福島県</t>
    <rPh sb="0" eb="3">
      <t>フクシマケン</t>
    </rPh>
    <phoneticPr fontId="6"/>
  </si>
  <si>
    <t>茨城県</t>
    <rPh sb="0" eb="3">
      <t>イバラキケン</t>
    </rPh>
    <phoneticPr fontId="6"/>
  </si>
  <si>
    <t>栃木県</t>
    <rPh sb="0" eb="3">
      <t>トチギケン</t>
    </rPh>
    <phoneticPr fontId="6"/>
  </si>
  <si>
    <t>群馬県</t>
    <rPh sb="0" eb="3">
      <t>グンマケン</t>
    </rPh>
    <phoneticPr fontId="6"/>
  </si>
  <si>
    <t>埼玉県</t>
    <rPh sb="0" eb="3">
      <t>サイタマケン</t>
    </rPh>
    <phoneticPr fontId="6"/>
  </si>
  <si>
    <t>千葉県</t>
    <rPh sb="0" eb="3">
      <t>チバケン</t>
    </rPh>
    <phoneticPr fontId="6"/>
  </si>
  <si>
    <t>東京都</t>
    <rPh sb="0" eb="3">
      <t>トウキョウト</t>
    </rPh>
    <phoneticPr fontId="6"/>
  </si>
  <si>
    <t>神奈川県</t>
    <rPh sb="0" eb="4">
      <t>カナガワケン</t>
    </rPh>
    <phoneticPr fontId="6"/>
  </si>
  <si>
    <t>新潟県</t>
    <rPh sb="0" eb="3">
      <t>ニイガタケン</t>
    </rPh>
    <phoneticPr fontId="6"/>
  </si>
  <si>
    <t>富山県</t>
    <rPh sb="0" eb="3">
      <t>トヤマケン</t>
    </rPh>
    <phoneticPr fontId="6"/>
  </si>
  <si>
    <t>石川県</t>
    <rPh sb="0" eb="3">
      <t>イシカワケン</t>
    </rPh>
    <phoneticPr fontId="6"/>
  </si>
  <si>
    <t>福井県</t>
    <rPh sb="0" eb="3">
      <t>フクイケン</t>
    </rPh>
    <phoneticPr fontId="6"/>
  </si>
  <si>
    <t>山梨県</t>
    <rPh sb="0" eb="3">
      <t>ヤマナシケン</t>
    </rPh>
    <phoneticPr fontId="6"/>
  </si>
  <si>
    <t>長野県</t>
    <rPh sb="0" eb="3">
      <t>ナガノケン</t>
    </rPh>
    <phoneticPr fontId="6"/>
  </si>
  <si>
    <t>静岡県</t>
    <rPh sb="0" eb="3">
      <t>シズオカケン</t>
    </rPh>
    <phoneticPr fontId="7"/>
  </si>
  <si>
    <t>岐阜県</t>
    <rPh sb="0" eb="3">
      <t>ギフケン</t>
    </rPh>
    <phoneticPr fontId="7"/>
  </si>
  <si>
    <t>愛知県</t>
    <rPh sb="0" eb="3">
      <t>アイチケン</t>
    </rPh>
    <phoneticPr fontId="6"/>
  </si>
  <si>
    <t>三重県</t>
    <rPh sb="0" eb="3">
      <t>ミエケン</t>
    </rPh>
    <phoneticPr fontId="6"/>
  </si>
  <si>
    <t>滋賀県</t>
    <rPh sb="0" eb="3">
      <t>シガケン</t>
    </rPh>
    <phoneticPr fontId="6"/>
  </si>
  <si>
    <t>京都府</t>
    <rPh sb="0" eb="3">
      <t>キョウトフ</t>
    </rPh>
    <phoneticPr fontId="6"/>
  </si>
  <si>
    <t>大阪府</t>
    <rPh sb="0" eb="3">
      <t>オオサカフ</t>
    </rPh>
    <phoneticPr fontId="6"/>
  </si>
  <si>
    <t>兵庫県</t>
    <rPh sb="0" eb="3">
      <t>ヒョウゴケン</t>
    </rPh>
    <phoneticPr fontId="6"/>
  </si>
  <si>
    <t>奈良県</t>
    <rPh sb="0" eb="3">
      <t>ナラケン</t>
    </rPh>
    <phoneticPr fontId="6"/>
  </si>
  <si>
    <t>和歌山県</t>
    <rPh sb="0" eb="4">
      <t>ワカヤマケン</t>
    </rPh>
    <phoneticPr fontId="6"/>
  </si>
  <si>
    <t>鳥取県</t>
    <rPh sb="0" eb="3">
      <t>トットリケン</t>
    </rPh>
    <phoneticPr fontId="6"/>
  </si>
  <si>
    <t>島根県</t>
    <rPh sb="0" eb="3">
      <t>シマネケン</t>
    </rPh>
    <phoneticPr fontId="6"/>
  </si>
  <si>
    <t>岡山県</t>
    <rPh sb="0" eb="3">
      <t>オカヤマケン</t>
    </rPh>
    <phoneticPr fontId="6"/>
  </si>
  <si>
    <t>広島県</t>
    <rPh sb="0" eb="3">
      <t>ヒロシマケン</t>
    </rPh>
    <phoneticPr fontId="6"/>
  </si>
  <si>
    <t>山口県</t>
    <rPh sb="0" eb="3">
      <t>ヤマグチケン</t>
    </rPh>
    <phoneticPr fontId="6"/>
  </si>
  <si>
    <t>徳島県</t>
    <rPh sb="0" eb="3">
      <t>トクシマケン</t>
    </rPh>
    <phoneticPr fontId="6"/>
  </si>
  <si>
    <t>香川県</t>
    <rPh sb="0" eb="3">
      <t>カガワケン</t>
    </rPh>
    <phoneticPr fontId="6"/>
  </si>
  <si>
    <t>愛媛県</t>
    <rPh sb="0" eb="3">
      <t>エヒメケン</t>
    </rPh>
    <phoneticPr fontId="6"/>
  </si>
  <si>
    <t>高知県</t>
    <rPh sb="0" eb="3">
      <t>コウチケン</t>
    </rPh>
    <phoneticPr fontId="6"/>
  </si>
  <si>
    <t>福岡県</t>
    <rPh sb="0" eb="3">
      <t>フクオカケン</t>
    </rPh>
    <phoneticPr fontId="6"/>
  </si>
  <si>
    <t>佐賀県</t>
    <rPh sb="0" eb="3">
      <t>サガケン</t>
    </rPh>
    <phoneticPr fontId="6"/>
  </si>
  <si>
    <t>長崎県</t>
    <rPh sb="0" eb="3">
      <t>ナガサキケン</t>
    </rPh>
    <phoneticPr fontId="6"/>
  </si>
  <si>
    <t>熊本県</t>
    <rPh sb="0" eb="3">
      <t>クマモトケン</t>
    </rPh>
    <phoneticPr fontId="6"/>
  </si>
  <si>
    <t>大分県</t>
    <rPh sb="0" eb="3">
      <t>オオイタケン</t>
    </rPh>
    <phoneticPr fontId="6"/>
  </si>
  <si>
    <t>宮崎県</t>
    <rPh sb="0" eb="3">
      <t>ミヤザキケン</t>
    </rPh>
    <phoneticPr fontId="6"/>
  </si>
  <si>
    <t>鹿児島県</t>
    <rPh sb="0" eb="4">
      <t>カゴシマケン</t>
    </rPh>
    <phoneticPr fontId="6"/>
  </si>
  <si>
    <t>沖縄県</t>
    <rPh sb="0" eb="3">
      <t>オキナワケン</t>
    </rPh>
    <phoneticPr fontId="6"/>
  </si>
  <si>
    <t>札幌市</t>
    <rPh sb="0" eb="3">
      <t>サッポロシ</t>
    </rPh>
    <phoneticPr fontId="6"/>
  </si>
  <si>
    <t>仙台市</t>
    <rPh sb="0" eb="3">
      <t>センダイシ</t>
    </rPh>
    <phoneticPr fontId="6"/>
  </si>
  <si>
    <t>さいたま市</t>
    <rPh sb="4" eb="5">
      <t>シ</t>
    </rPh>
    <phoneticPr fontId="6"/>
  </si>
  <si>
    <t>千葉市</t>
    <rPh sb="0" eb="3">
      <t>チバシ</t>
    </rPh>
    <phoneticPr fontId="6"/>
  </si>
  <si>
    <t>川崎市</t>
    <rPh sb="0" eb="3">
      <t>カワサキシ</t>
    </rPh>
    <phoneticPr fontId="6"/>
  </si>
  <si>
    <t>横浜市</t>
    <rPh sb="0" eb="3">
      <t>ヨコハマシ</t>
    </rPh>
    <phoneticPr fontId="6"/>
  </si>
  <si>
    <t>新潟市</t>
    <rPh sb="0" eb="2">
      <t>ニイガタ</t>
    </rPh>
    <rPh sb="2" eb="3">
      <t>シ</t>
    </rPh>
    <phoneticPr fontId="6"/>
  </si>
  <si>
    <t>静岡市</t>
    <rPh sb="0" eb="3">
      <t>シズオカシ</t>
    </rPh>
    <phoneticPr fontId="7"/>
  </si>
  <si>
    <t>浜松市</t>
    <rPh sb="0" eb="2">
      <t>ハママツ</t>
    </rPh>
    <rPh sb="2" eb="3">
      <t>シ</t>
    </rPh>
    <phoneticPr fontId="7"/>
  </si>
  <si>
    <t>名古屋市</t>
    <rPh sb="0" eb="4">
      <t>ナゴヤシ</t>
    </rPh>
    <phoneticPr fontId="6"/>
  </si>
  <si>
    <t>京都市</t>
    <rPh sb="0" eb="3">
      <t>キョウトシ</t>
    </rPh>
    <phoneticPr fontId="6"/>
  </si>
  <si>
    <t>大阪市</t>
    <rPh sb="0" eb="3">
      <t>オオサカシ</t>
    </rPh>
    <phoneticPr fontId="6"/>
  </si>
  <si>
    <t>堺市</t>
    <rPh sb="0" eb="2">
      <t>サカイシ</t>
    </rPh>
    <phoneticPr fontId="6"/>
  </si>
  <si>
    <t>神戸市</t>
    <rPh sb="0" eb="3">
      <t>コウベシ</t>
    </rPh>
    <phoneticPr fontId="6"/>
  </si>
  <si>
    <t>広島市</t>
    <rPh sb="0" eb="3">
      <t>ヒロシマシ</t>
    </rPh>
    <phoneticPr fontId="6"/>
  </si>
  <si>
    <t>北九州市</t>
    <rPh sb="0" eb="4">
      <t>キタキュウシュウシ</t>
    </rPh>
    <phoneticPr fontId="6"/>
  </si>
  <si>
    <t>福岡市</t>
    <rPh sb="0" eb="3">
      <t>フクオカシ</t>
    </rPh>
    <phoneticPr fontId="6"/>
  </si>
  <si>
    <t>熊本市</t>
    <rPh sb="0" eb="2">
      <t>クマモト</t>
    </rPh>
    <rPh sb="2" eb="3">
      <t>シ</t>
    </rPh>
    <phoneticPr fontId="6"/>
  </si>
  <si>
    <t>熊本市</t>
    <rPh sb="0" eb="3">
      <t>クマモトシ</t>
    </rPh>
    <phoneticPr fontId="6"/>
  </si>
  <si>
    <t>※7/6訂正</t>
  </si>
  <si>
    <t>※6/30訂正</t>
    <rPh sb="5" eb="7">
      <t>テイセイ</t>
    </rPh>
    <phoneticPr fontId="3"/>
  </si>
  <si>
    <t>※6/25訂正</t>
  </si>
  <si>
    <t>※6/29訂正</t>
    <rPh sb="5" eb="7">
      <t>テイセイ</t>
    </rPh>
    <phoneticPr fontId="3"/>
  </si>
  <si>
    <t>『日常生活自立支援事業』実施状況調査表 令和2年度（R3．1-3月）</t>
    <rPh sb="12" eb="14">
      <t>ジッシ</t>
    </rPh>
    <rPh sb="14" eb="16">
      <t>ジョウキョウ</t>
    </rPh>
    <rPh sb="16" eb="18">
      <t>チョウサ</t>
    </rPh>
    <rPh sb="18" eb="19">
      <t>ヒョウ</t>
    </rPh>
    <rPh sb="20" eb="21">
      <t>レイ</t>
    </rPh>
    <rPh sb="21" eb="22">
      <t>ワ</t>
    </rPh>
    <rPh sb="23" eb="24">
      <t>ネン</t>
    </rPh>
    <rPh sb="24" eb="25">
      <t>ド</t>
    </rPh>
    <rPh sb="32" eb="33">
      <t>ガツ</t>
    </rPh>
    <phoneticPr fontId="5"/>
  </si>
  <si>
    <t>『日常生活自立支援事業』実施状況調査表</t>
    <rPh sb="12" eb="14">
      <t>ジッシ</t>
    </rPh>
    <rPh sb="14" eb="16">
      <t>ジョウキョウ</t>
    </rPh>
    <rPh sb="16" eb="18">
      <t>チョウサ</t>
    </rPh>
    <rPh sb="18" eb="19">
      <t>ヒョウ</t>
    </rPh>
    <phoneticPr fontId="5"/>
  </si>
  <si>
    <t>R2.4-R3.3月累計</t>
    <rPh sb="10" eb="12">
      <t>ルイケイ</t>
    </rPh>
    <phoneticPr fontId="5"/>
  </si>
  <si>
    <t>令和3年3月末</t>
  </si>
  <si>
    <t>令和3年3月末</t>
    <rPh sb="0" eb="2">
      <t>レイワ</t>
    </rPh>
    <rPh sb="3" eb="4">
      <t>ネン</t>
    </rPh>
    <rPh sb="5" eb="6">
      <t>ガツ</t>
    </rPh>
    <rPh sb="6" eb="7">
      <t>マツ</t>
    </rPh>
    <phoneticPr fontId="5"/>
  </si>
  <si>
    <t>件数合計</t>
    <rPh sb="0" eb="2">
      <t>ケンスウ</t>
    </rPh>
    <rPh sb="2" eb="3">
      <t>ゴウ</t>
    </rPh>
    <rPh sb="3" eb="4">
      <t>ルイケイ</t>
    </rPh>
    <phoneticPr fontId="34"/>
  </si>
  <si>
    <t>青森県</t>
    <rPh sb="2" eb="3">
      <t>ケン</t>
    </rPh>
    <phoneticPr fontId="1"/>
  </si>
  <si>
    <t>岩手県</t>
    <rPh sb="2" eb="3">
      <t>ケン</t>
    </rPh>
    <phoneticPr fontId="1"/>
  </si>
  <si>
    <t>宮城県</t>
    <rPh sb="2" eb="3">
      <t>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</si>
  <si>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</si>
  <si>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</si>
  <si>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</si>
  <si>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イバラキケン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</si>
  <si>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</si>
  <si>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</si>
  <si>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</si>
  <si>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</si>
  <si>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</si>
  <si>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</si>
  <si>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</si>
  <si>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</si>
  <si>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</si>
  <si>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</si>
  <si>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</si>
  <si>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</si>
  <si>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静岡県</t>
    <rPh sb="0" eb="3">
      <t>シズオカケン</t>
    </rPh>
    <phoneticPr fontId="1"/>
  </si>
  <si>
    <t>岐阜県</t>
    <rPh sb="0" eb="3">
      <t>ギフケン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</si>
  <si>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</si>
  <si>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</si>
  <si>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</si>
  <si>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</si>
  <si>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</si>
  <si>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</si>
  <si>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</si>
  <si>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</si>
  <si>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</si>
  <si>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</si>
  <si>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</si>
  <si>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</si>
  <si>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</si>
  <si>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</si>
  <si>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</si>
  <si>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</si>
  <si>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</si>
  <si>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</si>
  <si>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</si>
  <si>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</si>
  <si>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</si>
  <si>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</si>
  <si>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</si>
  <si>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</si>
  <si>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</si>
  <si>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札幌市</t>
    <rPh sb="0" eb="3">
      <t>サッポロシ</t>
    </rPh>
    <phoneticPr fontId="1"/>
  </si>
  <si>
    <t>仙台市</t>
    <rPh sb="0" eb="3">
      <t>センダイシ</t>
    </rPh>
    <phoneticPr fontId="1"/>
  </si>
  <si>
    <t>さいたま市</t>
    <rPh sb="4" eb="5">
      <t>シ</t>
    </rPh>
    <phoneticPr fontId="1"/>
  </si>
  <si>
    <t>千葉市</t>
    <rPh sb="0" eb="3">
      <t>チバシ</t>
    </rPh>
    <phoneticPr fontId="1"/>
  </si>
  <si>
    <t>川崎市</t>
    <rPh sb="0" eb="3">
      <t>カワサキシ</t>
    </rPh>
    <phoneticPr fontId="1"/>
  </si>
  <si>
    <t>横浜市</t>
    <rPh sb="0" eb="3">
      <t>ヨコハマシ</t>
    </rPh>
    <phoneticPr fontId="1"/>
  </si>
  <si>
    <t>相模原市</t>
    <rPh sb="0" eb="4">
      <t>サガミハラシ</t>
    </rPh>
    <phoneticPr fontId="34"/>
  </si>
  <si>
    <t>新潟市</t>
    <rPh sb="0" eb="2">
      <t>ニイガタ</t>
    </rPh>
    <rPh sb="2" eb="3">
      <t>シ</t>
    </rPh>
    <phoneticPr fontId="1"/>
  </si>
  <si>
    <t>静岡市</t>
    <rPh sb="0" eb="3">
      <t>シズオカシ</t>
    </rPh>
    <phoneticPr fontId="34"/>
  </si>
  <si>
    <t>浜松市</t>
    <rPh sb="0" eb="2">
      <t>ハママツ</t>
    </rPh>
    <rPh sb="2" eb="3">
      <t>シ</t>
    </rPh>
    <phoneticPr fontId="34"/>
  </si>
  <si>
    <t>名古屋市</t>
    <rPh sb="0" eb="4">
      <t>ナゴヤシ</t>
    </rPh>
    <phoneticPr fontId="1"/>
  </si>
  <si>
    <t>京都市</t>
    <rPh sb="0" eb="3">
      <t>キョウトシ</t>
    </rPh>
    <phoneticPr fontId="1"/>
  </si>
  <si>
    <t>大阪市</t>
    <rPh sb="0" eb="3">
      <t>オオサカシ</t>
    </rPh>
    <phoneticPr fontId="1"/>
  </si>
  <si>
    <t>堺市</t>
    <rPh sb="0" eb="2">
      <t>サカイシ</t>
    </rPh>
    <phoneticPr fontId="1"/>
  </si>
  <si>
    <t>神戸市</t>
    <rPh sb="0" eb="3">
      <t>コウベシ</t>
    </rPh>
    <phoneticPr fontId="1"/>
  </si>
  <si>
    <t>岡山市</t>
    <rPh sb="0" eb="3">
      <t>オカヤマシ</t>
    </rPh>
    <phoneticPr fontId="34"/>
  </si>
  <si>
    <t>広島市</t>
    <rPh sb="0" eb="3">
      <t>ヒロシマシ</t>
    </rPh>
    <phoneticPr fontId="1"/>
  </si>
  <si>
    <t>北九州市</t>
    <rPh sb="0" eb="4">
      <t>キタキュウシュウシ</t>
    </rPh>
    <phoneticPr fontId="1"/>
  </si>
  <si>
    <t>福岡市</t>
    <rPh sb="0" eb="3">
      <t>フクオカシ</t>
    </rPh>
    <phoneticPr fontId="1"/>
  </si>
  <si>
    <t>熊本市</t>
    <rPh sb="0" eb="2">
      <t>クマモト</t>
    </rPh>
    <rPh sb="2" eb="3">
      <t>シ</t>
    </rPh>
    <phoneticPr fontId="1"/>
  </si>
  <si>
    <t>※訂正できません</t>
    <rPh sb="1" eb="3">
      <t>テイセイ</t>
    </rPh>
    <phoneticPr fontId="5"/>
  </si>
  <si>
    <t>　</t>
    <phoneticPr fontId="5"/>
  </si>
  <si>
    <t>参考１：令和元年度実利用人数</t>
    <rPh sb="0" eb="2">
      <t>サンコウ</t>
    </rPh>
    <rPh sb="4" eb="6">
      <t>レイワ</t>
    </rPh>
    <rPh sb="6" eb="7">
      <t>ガン</t>
    </rPh>
    <rPh sb="7" eb="9">
      <t>ネンド</t>
    </rPh>
    <rPh sb="9" eb="11">
      <t>ジツリ</t>
    </rPh>
    <rPh sb="11" eb="12">
      <t>ヨウ</t>
    </rPh>
    <rPh sb="12" eb="14">
      <t>ニンズウ</t>
    </rPh>
    <phoneticPr fontId="5"/>
  </si>
  <si>
    <t>参考２：件数準拠の現在の実利用人数</t>
    <rPh sb="4" eb="6">
      <t>ケンスウ</t>
    </rPh>
    <rPh sb="6" eb="8">
      <t>ジュンキョ</t>
    </rPh>
    <rPh sb="9" eb="11">
      <t>ゲンザイ</t>
    </rPh>
    <rPh sb="12" eb="13">
      <t>ジツ</t>
    </rPh>
    <rPh sb="13" eb="15">
      <t>リヨウ</t>
    </rPh>
    <rPh sb="15" eb="17">
      <t>ニンズウ</t>
    </rPh>
    <phoneticPr fontId="5"/>
  </si>
  <si>
    <t>R2年度累計</t>
    <rPh sb="2" eb="4">
      <t>ネンド</t>
    </rPh>
    <rPh sb="4" eb="6">
      <t>ルイケイ</t>
    </rPh>
    <phoneticPr fontId="5"/>
  </si>
  <si>
    <t>R2年4月-R3年3月
通期累計</t>
    <rPh sb="2" eb="3">
      <t>ネン</t>
    </rPh>
    <rPh sb="4" eb="5">
      <t>ガツ</t>
    </rPh>
    <rPh sb="8" eb="9">
      <t>ネン</t>
    </rPh>
    <rPh sb="10" eb="11">
      <t>ガツ</t>
    </rPh>
    <rPh sb="12" eb="14">
      <t>ツウキ</t>
    </rPh>
    <rPh sb="14" eb="16">
      <t>ルイケイ</t>
    </rPh>
    <phoneticPr fontId="5"/>
  </si>
  <si>
    <t>R2</t>
    <phoneticPr fontId="5"/>
  </si>
  <si>
    <t>FALSEの表示が出ている場合は報告件数にずれがございます。ご確認をお願いいたします。↓</t>
    <rPh sb="16" eb="18">
      <t>ホウコク</t>
    </rPh>
    <rPh sb="18" eb="20">
      <t>ケンスウ</t>
    </rPh>
    <phoneticPr fontId="35"/>
  </si>
  <si>
    <t>４.現在の実利用人数</t>
    <rPh sb="2" eb="4">
      <t>ゲンザイ</t>
    </rPh>
    <rPh sb="5" eb="6">
      <t>ジツ</t>
    </rPh>
    <rPh sb="6" eb="8">
      <t>リヨウ</t>
    </rPh>
    <rPh sb="8" eb="10">
      <t>ニンズウ</t>
    </rPh>
    <phoneticPr fontId="5"/>
  </si>
  <si>
    <t>※内訳について確認済み</t>
    <rPh sb="1" eb="3">
      <t>ウチワケ</t>
    </rPh>
    <rPh sb="7" eb="9">
      <t>カクニン</t>
    </rPh>
    <rPh sb="9" eb="10">
      <t>ズ</t>
    </rPh>
    <phoneticPr fontId="5"/>
  </si>
  <si>
    <t>参考：報告件数と実利用人数のズレ</t>
    <rPh sb="0" eb="2">
      <t>サンコウ</t>
    </rPh>
    <rPh sb="3" eb="5">
      <t>ホウコク</t>
    </rPh>
    <rPh sb="5" eb="7">
      <t>ケンスウ</t>
    </rPh>
    <rPh sb="8" eb="9">
      <t>ジツ</t>
    </rPh>
    <rPh sb="9" eb="11">
      <t>リヨウ</t>
    </rPh>
    <rPh sb="11" eb="13">
      <t>ニンズウ</t>
    </rPh>
    <phoneticPr fontId="5"/>
  </si>
  <si>
    <t>R3年3月末時点</t>
    <rPh sb="2" eb="3">
      <t>ネン</t>
    </rPh>
    <rPh sb="4" eb="5">
      <t>ガツ</t>
    </rPh>
    <rPh sb="5" eb="6">
      <t>マツ</t>
    </rPh>
    <rPh sb="6" eb="8">
      <t>ジテン</t>
    </rPh>
    <phoneticPr fontId="4"/>
  </si>
  <si>
    <t>平成11年10月
からの累計</t>
    <rPh sb="0" eb="2">
      <t>ヘイセイ</t>
    </rPh>
    <rPh sb="4" eb="5">
      <t>ネン</t>
    </rPh>
    <rPh sb="7" eb="8">
      <t>ツキ</t>
    </rPh>
    <rPh sb="12" eb="14">
      <t>ルイケイ</t>
    </rPh>
    <phoneticPr fontId="5"/>
  </si>
  <si>
    <t>（１）
専門員数</t>
    <rPh sb="7" eb="8">
      <t>カズ</t>
    </rPh>
    <phoneticPr fontId="26"/>
  </si>
  <si>
    <t>（２）
生活支援員登録者数</t>
    <rPh sb="9" eb="12">
      <t>トウロクシャ</t>
    </rPh>
    <rPh sb="12" eb="13">
      <t>スウ</t>
    </rPh>
    <phoneticPr fontId="26"/>
  </si>
  <si>
    <t>（３）
基幹的社協数</t>
    <rPh sb="4" eb="6">
      <t>キカン</t>
    </rPh>
    <rPh sb="6" eb="7">
      <t>テキ</t>
    </rPh>
    <rPh sb="7" eb="8">
      <t>シャ</t>
    </rPh>
    <rPh sb="8" eb="9">
      <t>キョウ</t>
    </rPh>
    <rPh sb="9" eb="10">
      <t>スウ</t>
    </rPh>
    <phoneticPr fontId="26"/>
  </si>
  <si>
    <t>件数合計</t>
    <rPh sb="0" eb="2">
      <t>ケンスウ</t>
    </rPh>
    <rPh sb="2" eb="4">
      <t>ゴウケイ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</si>
</sst>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0_);[Red]\(#,##0\)"/>
    <numFmt numFmtId="177" formatCode="0.0%"/>
    <numFmt numFmtId="178" formatCode="\(0.0%\)"/>
    <numFmt numFmtId="179" formatCode="\(0,000\)"/>
  </numFmts>
  <fonts count="4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ゴシック"/>
      <family val="3"/>
      <charset val="128"/>
    </font>
    <font>
      <b/>
      <sz val="15"/>
      <name val="ＭＳ ゴシック"/>
      <family val="3"/>
      <charset val="128"/>
    </font>
    <font>
      <b/>
      <sz val="13"/>
      <name val="ＭＳ ゴシック"/>
      <family val="3"/>
      <charset val="128"/>
    </font>
    <font>
      <sz val="15"/>
      <name val="ＭＳ ゴシック"/>
      <family val="3"/>
      <charset val="128"/>
    </font>
    <font>
      <sz val="11"/>
      <name val="明朝"/>
      <family val="1"/>
      <charset val="128"/>
    </font>
    <font>
      <sz val="11"/>
      <name val="HG丸ｺﾞｼｯｸM-PRO"/>
      <family val="3"/>
      <charset val="128"/>
    </font>
    <font>
      <b/>
      <sz val="14"/>
      <name val="ＭＳ ゴシック"/>
      <family val="3"/>
      <charset val="128"/>
    </font>
    <font>
      <sz val="11"/>
      <name val="ＭＳ ゴシック"/>
      <family val="3"/>
      <charset val="128"/>
    </font>
    <font>
      <b/>
      <sz val="12"/>
      <name val="ＭＳ ゴシック"/>
      <family val="3"/>
      <charset val="128"/>
    </font>
    <font>
      <sz val="10"/>
      <name val="ＭＳ Ｐゴシック"/>
      <family val="3"/>
      <charset val="128"/>
    </font>
    <font>
      <b/>
      <sz val="10"/>
      <name val="ＭＳ ゴシック"/>
      <family val="3"/>
      <charset val="128"/>
    </font>
    <font>
      <sz val="10"/>
      <name val="ＭＳ ゴシック"/>
      <family val="3"/>
      <charset val="128"/>
    </font>
    <font>
      <sz val="8"/>
      <name val="ＭＳ ゴシック"/>
      <family val="3"/>
      <charset val="128"/>
    </font>
    <font>
      <b/>
      <sz val="11"/>
      <name val="ＭＳ ゴシック"/>
      <family val="3"/>
      <charset val="128"/>
    </font>
    <font>
      <i/>
      <sz val="13"/>
      <name val="ＭＳ ゴシック"/>
      <family val="3"/>
      <charset val="128"/>
    </font>
    <font>
      <sz val="14"/>
      <name val="ＭＳ Ｐゴシック"/>
      <family val="3"/>
      <charset val="128"/>
    </font>
    <font>
      <sz val="10.5"/>
      <name val="ＭＳ Ｐゴシック"/>
      <family val="3"/>
      <charset val="128"/>
    </font>
    <font>
      <i/>
      <sz val="10.5"/>
      <name val="ＭＳ Ｐゴシック"/>
      <family val="3"/>
      <charset val="128"/>
    </font>
    <font>
      <sz val="11"/>
      <name val="ＭＳ Ｐゴシック"/>
      <family val="3"/>
      <charset val="128"/>
    </font>
    <font>
      <b/>
      <sz val="12"/>
      <name val="ＭＳ Ｐゴシック"/>
      <family val="3"/>
      <charset val="128"/>
    </font>
    <font>
      <sz val="10"/>
      <name val="HG丸ｺﾞｼｯｸM-PRO"/>
      <family val="3"/>
      <charset val="128"/>
    </font>
    <font>
      <sz val="9"/>
      <name val="ＭＳ ゴシック"/>
      <family val="3"/>
      <charset val="128"/>
    </font>
    <font>
      <sz val="14"/>
      <name val="ＭＳ ゴシック"/>
      <family val="3"/>
      <charset val="128"/>
    </font>
    <font>
      <sz val="13"/>
      <name val="ＭＳ ゴシック"/>
      <family val="3"/>
      <charset val="128"/>
    </font>
    <font>
      <sz val="12"/>
      <name val="ＭＳ Ｐゴシック"/>
      <family val="3"/>
      <charset val="128"/>
    </font>
    <font>
      <b/>
      <sz val="11"/>
      <name val="ＭＳ Ｐゴシック"/>
      <family val="3"/>
      <charset val="128"/>
    </font>
    <font>
      <sz val="16"/>
      <name val="ＭＳ ゴシック"/>
      <family val="3"/>
      <charset val="128"/>
    </font>
    <font>
      <sz val="9"/>
      <color indexed="81"/>
      <name val="MS P ゴシック"/>
      <family val="3"/>
      <charset val="128"/>
    </font>
    <font>
      <sz val="18"/>
      <color theme="3"/>
      <name val="ＭＳ Ｐゴシック"/>
      <family val="2"/>
      <charset val="128"/>
      <scheme val="major"/>
    </font>
    <font>
      <sz val="6"/>
      <name val="ＭＳ Ｐゴシック"/>
      <family val="2"/>
      <charset val="128"/>
      <scheme val="minor"/>
    </font>
    <font>
      <i/>
      <sz val="12"/>
      <name val="ＭＳ ゴシック"/>
      <family val="3"/>
      <charset val="128"/>
    </font>
    <font>
      <sz val="9"/>
      <name val="ＭＳ Ｐゴシック"/>
      <family val="3"/>
      <charset val="128"/>
    </font>
    <font>
      <b/>
      <sz val="10.5"/>
      <name val="ＭＳ Ｐゴシック"/>
      <family val="3"/>
      <charset val="128"/>
    </font>
    <font>
      <sz val="14"/>
      <color theme="1"/>
      <name val="ＭＳ ゴシック"/>
      <family val="3"/>
      <charset val="128"/>
    </font>
    <font>
      <sz val="12"/>
      <color theme="1"/>
      <name val="ＭＳ ゴシック"/>
      <family val="3"/>
      <charset val="128"/>
    </font>
  </fonts>
  <fills count="20">
    <fill>
      <patternFill patternType="none"/>
    </fill>
    <fill>
      <patternFill patternType="gray125"/>
    </fill>
    <fill>
      <patternFill patternType="solid">
        <fgColor indexed="43"/>
        <bgColor indexed="64"/>
      </patternFill>
    </fill>
    <fill>
      <patternFill patternType="solid">
        <fgColor indexed="45"/>
        <bgColor indexed="64"/>
      </patternFill>
    </fill>
    <fill>
      <patternFill patternType="solid">
        <fgColor indexed="13"/>
        <bgColor indexed="64"/>
      </patternFill>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rgb="FFFF99CC"/>
        <bgColor indexed="64"/>
      </patternFill>
    </fill>
    <fill>
      <patternFill patternType="solid">
        <fgColor rgb="FFFFFF99"/>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66"/>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rgb="FF0070C0"/>
        <bgColor indexed="64"/>
      </patternFill>
    </fill>
    <fill>
      <patternFill patternType="solid">
        <fgColor theme="0" tint="-0.14999847407452621"/>
        <bgColor indexed="64"/>
      </patternFill>
    </fill>
    <fill>
      <patternFill patternType="solid">
        <fgColor theme="2"/>
        <bgColor indexed="64"/>
      </patternFill>
    </fill>
  </fills>
  <borders count="164">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medium">
        <color indexed="64"/>
      </left>
      <right style="medium">
        <color indexed="64"/>
      </right>
      <top/>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top style="dotted">
        <color indexed="64"/>
      </top>
      <bottom style="medium">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medium">
        <color indexed="64"/>
      </bottom>
      <diagonal/>
    </border>
    <border>
      <left style="medium">
        <color indexed="64"/>
      </left>
      <right/>
      <top/>
      <bottom style="double">
        <color indexed="64"/>
      </bottom>
      <diagonal/>
    </border>
    <border>
      <left style="thin">
        <color indexed="64"/>
      </left>
      <right/>
      <top/>
      <bottom style="double">
        <color indexed="64"/>
      </bottom>
      <diagonal/>
    </border>
    <border>
      <left style="thin">
        <color indexed="64"/>
      </left>
      <right style="thin">
        <color indexed="64"/>
      </right>
      <top style="double">
        <color indexed="64"/>
      </top>
      <bottom style="dotted">
        <color indexed="64"/>
      </bottom>
      <diagonal/>
    </border>
    <border>
      <left/>
      <right style="thin">
        <color indexed="64"/>
      </right>
      <top style="double">
        <color indexed="64"/>
      </top>
      <bottom style="dotted">
        <color indexed="64"/>
      </bottom>
      <diagonal/>
    </border>
    <border>
      <left style="medium">
        <color indexed="64"/>
      </left>
      <right/>
      <top style="dotted">
        <color indexed="64"/>
      </top>
      <bottom/>
      <diagonal/>
    </border>
    <border>
      <left style="medium">
        <color indexed="64"/>
      </left>
      <right/>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tted">
        <color indexed="64"/>
      </top>
      <bottom style="medium">
        <color indexed="64"/>
      </bottom>
      <diagonal/>
    </border>
    <border>
      <left style="double">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dotted">
        <color indexed="64"/>
      </bottom>
      <diagonal/>
    </border>
    <border>
      <left style="medium">
        <color indexed="64"/>
      </left>
      <right style="thin">
        <color indexed="64"/>
      </right>
      <top style="double">
        <color indexed="64"/>
      </top>
      <bottom style="dotted">
        <color indexed="64"/>
      </bottom>
      <diagonal/>
    </border>
    <border>
      <left style="thin">
        <color indexed="64"/>
      </left>
      <right style="medium">
        <color indexed="64"/>
      </right>
      <top style="dotted">
        <color indexed="64"/>
      </top>
      <bottom style="medium">
        <color indexed="64"/>
      </bottom>
      <diagonal/>
    </border>
    <border>
      <left style="double">
        <color indexed="64"/>
      </left>
      <right style="medium">
        <color indexed="64"/>
      </right>
      <top style="dotted">
        <color indexed="64"/>
      </top>
      <bottom style="medium">
        <color indexed="64"/>
      </bottom>
      <diagonal/>
    </border>
    <border>
      <left style="double">
        <color indexed="64"/>
      </left>
      <right style="medium">
        <color indexed="64"/>
      </right>
      <top/>
      <bottom style="dotted">
        <color indexed="64"/>
      </bottom>
      <diagonal/>
    </border>
    <border>
      <left/>
      <right/>
      <top/>
      <bottom style="double">
        <color indexed="64"/>
      </bottom>
      <diagonal/>
    </border>
    <border>
      <left style="double">
        <color indexed="64"/>
      </left>
      <right style="medium">
        <color indexed="64"/>
      </right>
      <top/>
      <bottom/>
      <diagonal/>
    </border>
    <border>
      <left/>
      <right style="double">
        <color indexed="64"/>
      </right>
      <top style="dotted">
        <color indexed="64"/>
      </top>
      <bottom style="dotted">
        <color indexed="64"/>
      </bottom>
      <diagonal/>
    </border>
    <border>
      <left style="double">
        <color indexed="64"/>
      </left>
      <right style="medium">
        <color indexed="64"/>
      </right>
      <top style="dotted">
        <color indexed="64"/>
      </top>
      <bottom style="dotted">
        <color indexed="64"/>
      </bottom>
      <diagonal/>
    </border>
    <border>
      <left/>
      <right style="double">
        <color indexed="64"/>
      </right>
      <top style="dotted">
        <color indexed="64"/>
      </top>
      <bottom style="medium">
        <color indexed="64"/>
      </bottom>
      <diagonal/>
    </border>
    <border>
      <left/>
      <right style="thin">
        <color indexed="64"/>
      </right>
      <top style="dotted">
        <color indexed="64"/>
      </top>
      <bottom style="thin">
        <color indexed="64"/>
      </bottom>
      <diagonal/>
    </border>
    <border>
      <left/>
      <right style="double">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top style="medium">
        <color indexed="64"/>
      </top>
      <bottom/>
      <diagonal/>
    </border>
    <border>
      <left/>
      <right style="double">
        <color indexed="64"/>
      </right>
      <top style="double">
        <color indexed="64"/>
      </top>
      <bottom style="dotted">
        <color indexed="64"/>
      </bottom>
      <diagonal/>
    </border>
    <border>
      <left/>
      <right style="thin">
        <color indexed="64"/>
      </right>
      <top style="thin">
        <color indexed="64"/>
      </top>
      <bottom/>
      <diagonal/>
    </border>
    <border>
      <left style="thin">
        <color indexed="64"/>
      </left>
      <right style="double">
        <color indexed="64"/>
      </right>
      <top/>
      <bottom/>
      <diagonal/>
    </border>
    <border>
      <left style="thin">
        <color indexed="64"/>
      </left>
      <right style="double">
        <color indexed="64"/>
      </right>
      <top style="double">
        <color indexed="64"/>
      </top>
      <bottom style="dotted">
        <color indexed="64"/>
      </bottom>
      <diagonal/>
    </border>
    <border>
      <left style="thin">
        <color indexed="64"/>
      </left>
      <right style="double">
        <color indexed="64"/>
      </right>
      <top style="dotted">
        <color indexed="64"/>
      </top>
      <bottom style="dotted">
        <color indexed="64"/>
      </bottom>
      <diagonal/>
    </border>
    <border>
      <left style="thin">
        <color indexed="64"/>
      </left>
      <right style="double">
        <color indexed="64"/>
      </right>
      <top style="dotted">
        <color indexed="64"/>
      </top>
      <bottom style="medium">
        <color indexed="64"/>
      </bottom>
      <diagonal/>
    </border>
    <border>
      <left style="thin">
        <color indexed="64"/>
      </left>
      <right style="medium">
        <color indexed="64"/>
      </right>
      <top/>
      <bottom style="dott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double">
        <color indexed="64"/>
      </left>
      <right style="medium">
        <color indexed="64"/>
      </right>
      <top style="medium">
        <color indexed="64"/>
      </top>
      <bottom/>
      <diagonal/>
    </border>
    <border>
      <left style="double">
        <color indexed="64"/>
      </left>
      <right style="medium">
        <color indexed="64"/>
      </right>
      <top style="thin">
        <color indexed="64"/>
      </top>
      <bottom/>
      <diagonal/>
    </border>
    <border>
      <left style="double">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thin">
        <color indexed="64"/>
      </right>
      <top/>
      <bottom style="dotted">
        <color indexed="64"/>
      </bottom>
      <diagonal/>
    </border>
    <border>
      <left/>
      <right/>
      <top/>
      <bottom style="dotted">
        <color auto="1"/>
      </bottom>
      <diagonal/>
    </border>
    <border>
      <left style="medium">
        <color indexed="64"/>
      </left>
      <right style="medium">
        <color indexed="64"/>
      </right>
      <top style="dotted">
        <color auto="1"/>
      </top>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diagonal/>
    </border>
    <border>
      <left style="medium">
        <color indexed="64"/>
      </left>
      <right style="double">
        <color indexed="64"/>
      </right>
      <top/>
      <bottom style="thin">
        <color indexed="64"/>
      </bottom>
      <diagonal/>
    </border>
    <border>
      <left style="thin">
        <color indexed="64"/>
      </left>
      <right style="thin">
        <color indexed="64"/>
      </right>
      <top/>
      <bottom style="dotted">
        <color indexed="64"/>
      </bottom>
      <diagonal/>
    </border>
    <border>
      <left style="thin">
        <color indexed="64"/>
      </left>
      <right style="double">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medium">
        <color indexed="64"/>
      </right>
      <top/>
      <bottom style="thin">
        <color indexed="64"/>
      </bottom>
      <diagonal/>
    </border>
    <border>
      <left/>
      <right style="thin">
        <color indexed="64"/>
      </right>
      <top/>
      <bottom style="double">
        <color indexed="64"/>
      </bottom>
      <diagonal/>
    </border>
    <border>
      <left style="medium">
        <color indexed="64"/>
      </left>
      <right/>
      <top style="thin">
        <color indexed="64"/>
      </top>
      <bottom style="double">
        <color indexed="64"/>
      </bottom>
      <diagonal/>
    </border>
    <border>
      <left style="double">
        <color indexed="64"/>
      </left>
      <right style="medium">
        <color indexed="64"/>
      </right>
      <top/>
      <bottom style="double">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style="medium">
        <color indexed="64"/>
      </left>
      <right/>
      <top style="double">
        <color indexed="64"/>
      </top>
      <bottom/>
      <diagonal/>
    </border>
    <border>
      <left style="thin">
        <color indexed="64"/>
      </left>
      <right/>
      <top/>
      <bottom style="dotted">
        <color indexed="64"/>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style="double">
        <color indexed="64"/>
      </left>
      <right style="medium">
        <color indexed="64"/>
      </right>
      <top style="dotted">
        <color indexed="64"/>
      </top>
      <bottom/>
      <diagonal/>
    </border>
    <border>
      <left style="thin">
        <color indexed="64"/>
      </left>
      <right/>
      <top style="dotted">
        <color indexed="64"/>
      </top>
      <bottom style="medium">
        <color indexed="64"/>
      </bottom>
      <diagonal/>
    </border>
    <border>
      <left style="double">
        <color indexed="64"/>
      </left>
      <right style="medium">
        <color indexed="64"/>
      </right>
      <top/>
      <bottom style="thin">
        <color indexed="64"/>
      </bottom>
      <diagonal/>
    </border>
    <border>
      <left/>
      <right style="medium">
        <color indexed="64"/>
      </right>
      <top/>
      <bottom style="double">
        <color indexed="64"/>
      </bottom>
      <diagonal/>
    </border>
    <border>
      <left/>
      <right style="medium">
        <color indexed="64"/>
      </right>
      <top style="double">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dotted">
        <color indexed="64"/>
      </bottom>
      <diagonal/>
    </border>
    <border>
      <left style="thin">
        <color indexed="64"/>
      </left>
      <right/>
      <top style="thin">
        <color indexed="64"/>
      </top>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dotted">
        <color indexed="64"/>
      </bottom>
      <diagonal/>
    </border>
    <border>
      <left style="double">
        <color indexed="64"/>
      </left>
      <right style="thin">
        <color indexed="64"/>
      </right>
      <top style="dotted">
        <color indexed="64"/>
      </top>
      <bottom style="dotted">
        <color indexed="64"/>
      </bottom>
      <diagonal/>
    </border>
    <border>
      <left style="double">
        <color indexed="64"/>
      </left>
      <right style="thin">
        <color indexed="64"/>
      </right>
      <top style="dotted">
        <color indexed="64"/>
      </top>
      <bottom style="medium">
        <color indexed="64"/>
      </bottom>
      <diagonal/>
    </border>
    <border>
      <left/>
      <right style="thin">
        <color indexed="64"/>
      </right>
      <top/>
      <bottom style="dotted">
        <color indexed="64"/>
      </bottom>
      <diagonal/>
    </border>
    <border>
      <left/>
      <right style="medium">
        <color indexed="64"/>
      </right>
      <top style="thin">
        <color indexed="64"/>
      </top>
      <bottom style="double">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bottom style="dotted">
        <color indexed="64"/>
      </bottom>
      <diagonal/>
    </border>
    <border>
      <left style="medium">
        <color indexed="64"/>
      </left>
      <right style="double">
        <color indexed="64"/>
      </right>
      <top style="double">
        <color indexed="64"/>
      </top>
      <bottom style="dotted">
        <color indexed="64"/>
      </bottom>
      <diagonal/>
    </border>
    <border>
      <left style="double">
        <color indexed="64"/>
      </left>
      <right style="medium">
        <color indexed="64"/>
      </right>
      <top style="double">
        <color indexed="64"/>
      </top>
      <bottom style="hair">
        <color indexed="64"/>
      </bottom>
      <diagonal/>
    </border>
    <border>
      <left style="medium">
        <color indexed="64"/>
      </left>
      <right style="double">
        <color indexed="64"/>
      </right>
      <top style="dotted">
        <color indexed="64"/>
      </top>
      <bottom style="dotted">
        <color indexed="64"/>
      </bottom>
      <diagonal/>
    </border>
    <border>
      <left style="double">
        <color indexed="64"/>
      </left>
      <right style="medium">
        <color indexed="64"/>
      </right>
      <top style="hair">
        <color indexed="64"/>
      </top>
      <bottom style="hair">
        <color indexed="64"/>
      </bottom>
      <diagonal/>
    </border>
    <border>
      <left style="medium">
        <color indexed="64"/>
      </left>
      <right style="double">
        <color indexed="64"/>
      </right>
      <top style="dotted">
        <color indexed="64"/>
      </top>
      <bottom style="medium">
        <color indexed="64"/>
      </bottom>
      <diagonal/>
    </border>
    <border>
      <left style="double">
        <color indexed="64"/>
      </left>
      <right style="medium">
        <color indexed="64"/>
      </right>
      <top style="hair">
        <color indexed="64"/>
      </top>
      <bottom style="medium">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style="dotted">
        <color indexed="64"/>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right/>
      <top style="thin">
        <color indexed="64"/>
      </top>
      <bottom/>
      <diagonal/>
    </border>
  </borders>
  <cellStyleXfs count="11">
    <xf numFmtId="0" fontId="0" fillId="0" borderId="0"/>
    <xf numFmtId="9" fontId="4" fillId="0" borderId="0" applyFont="0" applyFill="0" applyBorder="0" applyAlignment="0" applyProtection="0"/>
    <xf numFmtId="9" fontId="24" fillId="0" borderId="0" applyFont="0" applyFill="0" applyBorder="0" applyAlignment="0" applyProtection="0"/>
    <xf numFmtId="38" fontId="4" fillId="0" borderId="0" applyFont="0" applyFill="0" applyBorder="0" applyAlignment="0" applyProtection="0"/>
    <xf numFmtId="38" fontId="24" fillId="0" borderId="0" applyFont="0" applyFill="0" applyBorder="0" applyAlignment="0" applyProtection="0"/>
    <xf numFmtId="0" fontId="24" fillId="0" borderId="0"/>
    <xf numFmtId="0" fontId="24" fillId="0" borderId="0"/>
    <xf numFmtId="0" fontId="24" fillId="0" borderId="0"/>
    <xf numFmtId="0" fontId="10" fillId="0" borderId="0"/>
    <xf numFmtId="0" fontId="4" fillId="0" borderId="0"/>
    <xf numFmtId="0" fontId="4" fillId="0" borderId="0"/>
  </cellStyleXfs>
  <cellXfs count="1096">
    <xf numFmtId="0" fontId="0" fillId="0" borderId="0" xfId="0"/>
    <xf numFmtId="0" fontId="6" fillId="0" borderId="0" xfId="0" applyFont="1"/>
    <xf numFmtId="0" fontId="7" fillId="0" borderId="0" xfId="0" applyFont="1"/>
    <xf numFmtId="0" fontId="6" fillId="0" borderId="0" xfId="0" applyFont="1" applyFill="1"/>
    <xf numFmtId="0" fontId="8" fillId="0" borderId="0" xfId="0" applyFont="1" applyAlignment="1">
      <alignment vertical="center"/>
    </xf>
    <xf numFmtId="0" fontId="9" fillId="0" borderId="0" xfId="0" applyFont="1"/>
    <xf numFmtId="0" fontId="8" fillId="0" borderId="0" xfId="8" applyFont="1" applyFill="1"/>
    <xf numFmtId="38" fontId="12" fillId="0" borderId="0" xfId="3" applyFont="1" applyFill="1" applyAlignment="1">
      <alignment horizontal="center"/>
    </xf>
    <xf numFmtId="0" fontId="13" fillId="0" borderId="0" xfId="8" applyFont="1" applyFill="1" applyAlignment="1">
      <alignment horizontal="center"/>
    </xf>
    <xf numFmtId="38" fontId="14" fillId="0" borderId="0" xfId="3" applyFont="1" applyFill="1" applyAlignment="1">
      <alignment horizontal="center"/>
    </xf>
    <xf numFmtId="0" fontId="6" fillId="0" borderId="0" xfId="0" applyFont="1" applyAlignment="1">
      <alignment vertical="center"/>
    </xf>
    <xf numFmtId="0" fontId="14" fillId="0" borderId="0" xfId="0" applyFont="1" applyAlignment="1">
      <alignment vertical="center"/>
    </xf>
    <xf numFmtId="0" fontId="6" fillId="0" borderId="1" xfId="8" applyFont="1" applyFill="1" applyBorder="1" applyAlignment="1">
      <alignment horizontal="center" vertical="center"/>
    </xf>
    <xf numFmtId="0" fontId="6" fillId="0" borderId="0" xfId="8" applyFont="1" applyFill="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right" vertical="center"/>
    </xf>
    <xf numFmtId="0" fontId="6" fillId="0" borderId="4" xfId="0" applyFont="1" applyBorder="1" applyAlignment="1">
      <alignment horizontal="right" vertical="center"/>
    </xf>
    <xf numFmtId="0" fontId="6" fillId="0" borderId="0" xfId="0" applyFont="1" applyBorder="1" applyAlignment="1">
      <alignment horizontal="distributed" vertical="center"/>
    </xf>
    <xf numFmtId="38" fontId="6" fillId="0" borderId="5" xfId="3" applyFont="1" applyFill="1" applyBorder="1" applyAlignment="1">
      <alignment horizontal="centerContinuous" vertical="center"/>
    </xf>
    <xf numFmtId="38" fontId="6" fillId="0" borderId="6" xfId="3" applyFont="1" applyFill="1" applyBorder="1" applyAlignment="1">
      <alignment horizontal="centerContinuous" vertical="center"/>
    </xf>
    <xf numFmtId="0" fontId="6" fillId="0" borderId="7" xfId="0" applyFont="1" applyBorder="1" applyAlignment="1">
      <alignment vertical="center"/>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2" borderId="10" xfId="0" applyFont="1" applyFill="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6" fillId="0" borderId="3" xfId="0" applyFont="1" applyBorder="1" applyAlignment="1">
      <alignment horizontal="left" vertical="center"/>
    </xf>
    <xf numFmtId="38" fontId="6" fillId="0" borderId="13" xfId="3" applyFont="1" applyFill="1" applyBorder="1" applyAlignment="1">
      <alignment horizontal="center" vertical="center" wrapText="1"/>
    </xf>
    <xf numFmtId="38" fontId="6" fillId="0" borderId="14" xfId="3" applyFont="1" applyFill="1" applyBorder="1" applyAlignment="1">
      <alignment horizontal="center" vertical="center" wrapText="1"/>
    </xf>
    <xf numFmtId="38" fontId="6" fillId="0" borderId="15" xfId="3" applyFont="1" applyFill="1" applyBorder="1" applyAlignment="1">
      <alignment horizontal="center" vertical="center" wrapText="1"/>
    </xf>
    <xf numFmtId="38" fontId="6" fillId="0" borderId="8" xfId="3" applyFont="1" applyFill="1" applyBorder="1" applyAlignment="1">
      <alignment horizontal="center" vertical="center" wrapText="1"/>
    </xf>
    <xf numFmtId="38" fontId="6" fillId="0" borderId="17" xfId="3" applyFont="1" applyFill="1" applyBorder="1" applyAlignment="1">
      <alignment horizontal="center" vertical="center" wrapText="1"/>
    </xf>
    <xf numFmtId="0" fontId="12" fillId="0" borderId="0" xfId="0" applyFont="1"/>
    <xf numFmtId="0" fontId="14" fillId="0" borderId="0" xfId="0" applyFont="1"/>
    <xf numFmtId="0" fontId="19" fillId="0" borderId="0" xfId="8" applyFont="1" applyFill="1" applyAlignment="1">
      <alignment horizontal="center"/>
    </xf>
    <xf numFmtId="0" fontId="14" fillId="0" borderId="0" xfId="8" applyFont="1" applyFill="1" applyBorder="1" applyAlignment="1">
      <alignment horizontal="center" vertical="center"/>
    </xf>
    <xf numFmtId="38" fontId="14" fillId="3" borderId="13" xfId="3" applyFont="1" applyFill="1" applyBorder="1" applyAlignment="1">
      <alignment horizontal="center" vertical="center" wrapText="1"/>
    </xf>
    <xf numFmtId="38" fontId="14" fillId="3" borderId="14" xfId="3" applyFont="1" applyFill="1" applyBorder="1" applyAlignment="1">
      <alignment horizontal="center" vertical="center" wrapText="1"/>
    </xf>
    <xf numFmtId="38" fontId="14" fillId="3" borderId="15" xfId="3" applyFont="1" applyFill="1" applyBorder="1" applyAlignment="1">
      <alignment horizontal="center" vertical="center" wrapText="1"/>
    </xf>
    <xf numFmtId="0" fontId="20" fillId="0" borderId="1" xfId="0" applyFont="1" applyBorder="1" applyAlignment="1">
      <alignment horizontal="center" vertical="center"/>
    </xf>
    <xf numFmtId="0" fontId="20" fillId="0" borderId="1" xfId="0" applyFont="1" applyBorder="1" applyAlignment="1">
      <alignment horizontal="left" vertical="center"/>
    </xf>
    <xf numFmtId="0" fontId="14" fillId="0" borderId="1" xfId="8" applyFont="1" applyFill="1" applyBorder="1" applyAlignment="1">
      <alignment horizontal="left" vertical="center"/>
    </xf>
    <xf numFmtId="0" fontId="21" fillId="0" borderId="0" xfId="0" applyFont="1"/>
    <xf numFmtId="0" fontId="22" fillId="0" borderId="0" xfId="0" applyFont="1"/>
    <xf numFmtId="0" fontId="22" fillId="0" borderId="23" xfId="0" applyFont="1" applyBorder="1"/>
    <xf numFmtId="0" fontId="22" fillId="0" borderId="24" xfId="0" applyFont="1" applyBorder="1"/>
    <xf numFmtId="41" fontId="22" fillId="0" borderId="0" xfId="0" applyNumberFormat="1" applyFont="1"/>
    <xf numFmtId="0" fontId="22" fillId="0" borderId="7" xfId="0" applyFont="1" applyBorder="1" applyAlignment="1">
      <alignment horizontal="left" indent="1"/>
    </xf>
    <xf numFmtId="0" fontId="22" fillId="0" borderId="25" xfId="0" applyFont="1" applyBorder="1"/>
    <xf numFmtId="0" fontId="22" fillId="0" borderId="6" xfId="0" applyFont="1" applyBorder="1"/>
    <xf numFmtId="0" fontId="22" fillId="0" borderId="26" xfId="0" applyFont="1" applyBorder="1"/>
    <xf numFmtId="0" fontId="22" fillId="0" borderId="27" xfId="0" applyFont="1" applyBorder="1"/>
    <xf numFmtId="41" fontId="22" fillId="0" borderId="28" xfId="0" applyNumberFormat="1" applyFont="1" applyBorder="1"/>
    <xf numFmtId="41" fontId="22" fillId="0" borderId="29" xfId="0" applyNumberFormat="1" applyFont="1" applyBorder="1"/>
    <xf numFmtId="41" fontId="22" fillId="0" borderId="30" xfId="0" applyNumberFormat="1" applyFont="1" applyBorder="1"/>
    <xf numFmtId="0" fontId="22" fillId="0" borderId="31" xfId="0" applyFont="1" applyBorder="1"/>
    <xf numFmtId="41" fontId="22" fillId="0" borderId="0" xfId="0" applyNumberFormat="1" applyFont="1" applyBorder="1"/>
    <xf numFmtId="0" fontId="22" fillId="0" borderId="33" xfId="0" applyFont="1" applyBorder="1" applyAlignment="1">
      <alignment horizontal="centerContinuous" vertical="center" wrapText="1"/>
    </xf>
    <xf numFmtId="0" fontId="22" fillId="0" borderId="34" xfId="0" applyFont="1" applyBorder="1" applyAlignment="1">
      <alignment horizontal="centerContinuous" vertical="center" wrapText="1"/>
    </xf>
    <xf numFmtId="0" fontId="22" fillId="0" borderId="35" xfId="0" applyFont="1" applyBorder="1" applyAlignment="1">
      <alignment horizontal="centerContinuous" vertical="center"/>
    </xf>
    <xf numFmtId="177" fontId="22" fillId="4" borderId="9" xfId="1" applyNumberFormat="1" applyFont="1" applyFill="1" applyBorder="1"/>
    <xf numFmtId="41" fontId="22" fillId="4" borderId="36" xfId="0" applyNumberFormat="1" applyFont="1" applyFill="1" applyBorder="1"/>
    <xf numFmtId="177" fontId="22" fillId="4" borderId="10" xfId="1" applyNumberFormat="1" applyFont="1" applyFill="1" applyBorder="1"/>
    <xf numFmtId="0" fontId="22" fillId="4" borderId="7" xfId="0" applyFont="1" applyFill="1" applyBorder="1"/>
    <xf numFmtId="0" fontId="22" fillId="4" borderId="25" xfId="0" applyFont="1" applyFill="1" applyBorder="1"/>
    <xf numFmtId="0" fontId="22" fillId="4" borderId="5" xfId="0" applyFont="1" applyFill="1" applyBorder="1"/>
    <xf numFmtId="41" fontId="22" fillId="4" borderId="12" xfId="0" applyNumberFormat="1" applyFont="1" applyFill="1" applyBorder="1"/>
    <xf numFmtId="0" fontId="22" fillId="0" borderId="37" xfId="0" applyFont="1" applyBorder="1" applyAlignment="1">
      <alignment horizontal="left" indent="1"/>
    </xf>
    <xf numFmtId="0" fontId="22" fillId="0" borderId="38" xfId="0" applyFont="1" applyBorder="1"/>
    <xf numFmtId="177" fontId="23" fillId="0" borderId="40" xfId="1" applyNumberFormat="1" applyFont="1" applyBorder="1"/>
    <xf numFmtId="41" fontId="23" fillId="0" borderId="40" xfId="0" applyNumberFormat="1" applyFont="1" applyBorder="1"/>
    <xf numFmtId="177" fontId="23" fillId="0" borderId="41" xfId="1" applyNumberFormat="1" applyFont="1" applyBorder="1"/>
    <xf numFmtId="0" fontId="22" fillId="0" borderId="42" xfId="0" applyFont="1" applyBorder="1" applyAlignment="1">
      <alignment horizontal="left" indent="1"/>
    </xf>
    <xf numFmtId="0" fontId="22" fillId="0" borderId="43" xfId="0" applyFont="1" applyBorder="1"/>
    <xf numFmtId="177" fontId="23" fillId="0" borderId="45" xfId="1" applyNumberFormat="1" applyFont="1" applyBorder="1"/>
    <xf numFmtId="41" fontId="23" fillId="0" borderId="45" xfId="0" applyNumberFormat="1" applyFont="1" applyBorder="1"/>
    <xf numFmtId="177" fontId="23" fillId="0" borderId="46" xfId="1" applyNumberFormat="1" applyFont="1" applyBorder="1"/>
    <xf numFmtId="0" fontId="22" fillId="0" borderId="47" xfId="0" applyFont="1" applyBorder="1" applyAlignment="1">
      <alignment horizontal="left" indent="1"/>
    </xf>
    <xf numFmtId="177" fontId="23" fillId="0" borderId="49" xfId="1" applyNumberFormat="1" applyFont="1" applyBorder="1"/>
    <xf numFmtId="41" fontId="23" fillId="0" borderId="49" xfId="0" applyNumberFormat="1" applyFont="1" applyBorder="1"/>
    <xf numFmtId="177" fontId="23" fillId="0" borderId="50" xfId="1" applyNumberFormat="1" applyFont="1" applyBorder="1"/>
    <xf numFmtId="178" fontId="23" fillId="0" borderId="50" xfId="1" applyNumberFormat="1" applyFont="1" applyBorder="1"/>
    <xf numFmtId="0" fontId="22" fillId="0" borderId="51" xfId="0" applyFont="1" applyBorder="1" applyAlignment="1">
      <alignment horizontal="left" indent="1"/>
    </xf>
    <xf numFmtId="41" fontId="6" fillId="0" borderId="0" xfId="8" applyNumberFormat="1" applyFont="1" applyFill="1" applyAlignment="1">
      <alignment horizontal="right" vertical="center"/>
    </xf>
    <xf numFmtId="178" fontId="23" fillId="0" borderId="17" xfId="1" applyNumberFormat="1" applyFont="1" applyBorder="1"/>
    <xf numFmtId="41" fontId="6" fillId="0" borderId="0" xfId="0" applyNumberFormat="1" applyFont="1"/>
    <xf numFmtId="41" fontId="22" fillId="4" borderId="9" xfId="0" applyNumberFormat="1" applyFont="1" applyFill="1" applyBorder="1"/>
    <xf numFmtId="0" fontId="6" fillId="5" borderId="0" xfId="0" applyFont="1" applyFill="1" applyBorder="1"/>
    <xf numFmtId="38" fontId="6" fillId="5" borderId="0" xfId="3" applyFont="1" applyFill="1" applyBorder="1" applyAlignment="1">
      <alignment horizontal="center"/>
    </xf>
    <xf numFmtId="0" fontId="6" fillId="5" borderId="0" xfId="0" applyFont="1" applyFill="1"/>
    <xf numFmtId="38" fontId="6" fillId="5" borderId="0" xfId="3" applyFont="1" applyFill="1" applyAlignment="1">
      <alignment horizontal="center"/>
    </xf>
    <xf numFmtId="38" fontId="6" fillId="5" borderId="54" xfId="3" applyFont="1" applyFill="1" applyBorder="1" applyAlignment="1">
      <alignment horizontal="center" vertical="center" wrapText="1"/>
    </xf>
    <xf numFmtId="178" fontId="23" fillId="0" borderId="12" xfId="1" applyNumberFormat="1" applyFont="1" applyBorder="1"/>
    <xf numFmtId="0" fontId="14" fillId="0" borderId="1" xfId="0" applyFont="1" applyBorder="1" applyAlignment="1">
      <alignment horizontal="left" vertical="center"/>
    </xf>
    <xf numFmtId="0" fontId="22" fillId="0" borderId="0" xfId="0" applyFont="1" applyAlignment="1">
      <alignment horizontal="center"/>
    </xf>
    <xf numFmtId="0" fontId="22" fillId="0" borderId="0" xfId="0" applyFont="1" applyBorder="1"/>
    <xf numFmtId="0" fontId="14" fillId="3" borderId="62" xfId="0" applyFont="1" applyFill="1" applyBorder="1" applyAlignment="1">
      <alignment horizontal="distributed" vertical="center"/>
    </xf>
    <xf numFmtId="41" fontId="14" fillId="3" borderId="63" xfId="0" applyNumberFormat="1" applyFont="1" applyFill="1" applyBorder="1" applyAlignment="1">
      <alignment vertical="center"/>
    </xf>
    <xf numFmtId="0" fontId="25" fillId="0" borderId="56" xfId="0" applyFont="1" applyBorder="1"/>
    <xf numFmtId="41" fontId="14" fillId="8" borderId="68" xfId="4" applyNumberFormat="1" applyFont="1" applyFill="1" applyBorder="1" applyAlignment="1">
      <alignment horizontal="center"/>
    </xf>
    <xf numFmtId="41" fontId="14" fillId="8" borderId="74" xfId="0" applyNumberFormat="1" applyFont="1" applyFill="1" applyBorder="1" applyAlignment="1">
      <alignment vertical="center"/>
    </xf>
    <xf numFmtId="41" fontId="14" fillId="3" borderId="80" xfId="0" applyNumberFormat="1" applyFont="1" applyFill="1" applyBorder="1" applyAlignment="1">
      <alignment vertical="center"/>
    </xf>
    <xf numFmtId="41" fontId="14" fillId="9" borderId="69" xfId="0" applyNumberFormat="1" applyFont="1" applyFill="1" applyBorder="1" applyAlignment="1">
      <alignment vertical="center"/>
    </xf>
    <xf numFmtId="41" fontId="14" fillId="9" borderId="86" xfId="0" applyNumberFormat="1" applyFont="1" applyFill="1" applyBorder="1" applyAlignment="1">
      <alignment vertical="center"/>
    </xf>
    <xf numFmtId="0" fontId="16" fillId="0" borderId="87" xfId="0" applyFont="1" applyBorder="1" applyAlignment="1">
      <alignment horizontal="center" vertical="center" wrapText="1"/>
    </xf>
    <xf numFmtId="41" fontId="14" fillId="3" borderId="62" xfId="0" applyNumberFormat="1" applyFont="1" applyFill="1" applyBorder="1" applyAlignment="1">
      <alignment vertical="center"/>
    </xf>
    <xf numFmtId="41" fontId="14" fillId="8" borderId="70" xfId="4" applyNumberFormat="1" applyFont="1" applyFill="1" applyBorder="1" applyAlignment="1">
      <alignment horizontal="center"/>
    </xf>
    <xf numFmtId="41" fontId="14" fillId="8" borderId="88" xfId="4" applyNumberFormat="1" applyFont="1" applyFill="1" applyBorder="1" applyAlignment="1">
      <alignment horizontal="center"/>
    </xf>
    <xf numFmtId="41" fontId="14" fillId="9" borderId="72" xfId="4" applyNumberFormat="1" applyFont="1" applyFill="1" applyBorder="1" applyAlignment="1">
      <alignment horizontal="center"/>
    </xf>
    <xf numFmtId="41" fontId="14" fillId="8" borderId="69" xfId="4" applyNumberFormat="1" applyFont="1" applyFill="1" applyBorder="1" applyAlignment="1">
      <alignment horizontal="center"/>
    </xf>
    <xf numFmtId="0" fontId="6" fillId="0" borderId="89" xfId="0" applyFont="1" applyBorder="1" applyAlignment="1">
      <alignment horizontal="center" vertical="center"/>
    </xf>
    <xf numFmtId="0" fontId="16" fillId="0" borderId="32" xfId="0" applyFont="1" applyBorder="1" applyAlignment="1">
      <alignment horizontal="center" vertical="center" wrapText="1"/>
    </xf>
    <xf numFmtId="38" fontId="14" fillId="3" borderId="91" xfId="3" applyFont="1" applyFill="1" applyBorder="1" applyAlignment="1">
      <alignment horizontal="center" vertical="top"/>
    </xf>
    <xf numFmtId="38" fontId="14" fillId="3" borderId="13" xfId="3" applyFont="1" applyFill="1" applyBorder="1" applyAlignment="1">
      <alignment horizontal="center" vertical="top" wrapText="1"/>
    </xf>
    <xf numFmtId="41" fontId="14" fillId="3" borderId="99" xfId="0" applyNumberFormat="1" applyFont="1" applyFill="1" applyBorder="1" applyAlignment="1">
      <alignment horizontal="center" vertical="center"/>
    </xf>
    <xf numFmtId="0" fontId="6" fillId="0" borderId="0" xfId="8" applyFont="1" applyFill="1" applyAlignment="1">
      <alignment horizontal="right" vertical="center"/>
    </xf>
    <xf numFmtId="0" fontId="13" fillId="0" borderId="0" xfId="8" applyFont="1" applyFill="1"/>
    <xf numFmtId="0" fontId="6" fillId="0" borderId="0" xfId="0" quotePrefix="1" applyFont="1" applyAlignment="1">
      <alignment horizontal="center"/>
    </xf>
    <xf numFmtId="38" fontId="6" fillId="0" borderId="5" xfId="3" applyFont="1" applyFill="1" applyBorder="1" applyAlignment="1">
      <alignment horizontal="center" vertical="center"/>
    </xf>
    <xf numFmtId="38" fontId="6" fillId="0" borderId="0" xfId="3" applyFont="1" applyFill="1" applyBorder="1" applyAlignment="1">
      <alignment horizontal="center"/>
    </xf>
    <xf numFmtId="38" fontId="13" fillId="0" borderId="0" xfId="3" applyFont="1" applyFill="1" applyAlignment="1">
      <alignment horizontal="center"/>
    </xf>
    <xf numFmtId="38" fontId="6" fillId="3" borderId="5" xfId="3" applyFont="1" applyFill="1" applyBorder="1" applyAlignment="1">
      <alignment horizontal="centerContinuous" vertical="center"/>
    </xf>
    <xf numFmtId="38" fontId="6" fillId="0" borderId="54" xfId="3" applyFont="1" applyFill="1" applyBorder="1" applyAlignment="1">
      <alignment horizontal="center" vertical="center" wrapText="1"/>
    </xf>
    <xf numFmtId="38" fontId="6" fillId="0" borderId="53" xfId="3" applyFont="1" applyFill="1" applyBorder="1" applyAlignment="1">
      <alignment horizontal="left"/>
    </xf>
    <xf numFmtId="0" fontId="6" fillId="0" borderId="0" xfId="0" applyFont="1" applyAlignment="1"/>
    <xf numFmtId="0" fontId="6" fillId="0" borderId="0" xfId="0" applyFont="1" applyFill="1" applyAlignment="1"/>
    <xf numFmtId="0" fontId="6" fillId="0" borderId="0" xfId="0" applyFont="1" applyBorder="1" applyAlignment="1"/>
    <xf numFmtId="0" fontId="9" fillId="0" borderId="0" xfId="0" applyFont="1" applyAlignment="1"/>
    <xf numFmtId="0" fontId="27" fillId="0" borderId="0" xfId="0" applyFont="1" applyAlignment="1"/>
    <xf numFmtId="41" fontId="6" fillId="0" borderId="0" xfId="0" applyNumberFormat="1" applyFont="1" applyAlignment="1"/>
    <xf numFmtId="38" fontId="6" fillId="0" borderId="0" xfId="3" applyFont="1" applyFill="1" applyAlignment="1">
      <alignment horizontal="center"/>
    </xf>
    <xf numFmtId="0" fontId="6" fillId="0" borderId="1" xfId="0" applyFont="1" applyBorder="1" applyAlignment="1">
      <alignment horizontal="center" vertical="center"/>
    </xf>
    <xf numFmtId="0" fontId="6" fillId="0" borderId="0" xfId="0" applyFont="1" applyAlignment="1">
      <alignment horizontal="center"/>
    </xf>
    <xf numFmtId="0" fontId="13" fillId="0" borderId="0" xfId="8" applyFont="1" applyFill="1" applyAlignment="1">
      <alignment horizontal="right"/>
    </xf>
    <xf numFmtId="0" fontId="6" fillId="2" borderId="2" xfId="0" applyFont="1" applyFill="1" applyBorder="1" applyAlignment="1">
      <alignment horizontal="center" vertical="center"/>
    </xf>
    <xf numFmtId="0" fontId="6" fillId="0" borderId="2" xfId="0" applyFont="1" applyBorder="1" applyAlignment="1">
      <alignment horizontal="right" vertical="center"/>
    </xf>
    <xf numFmtId="38" fontId="6" fillId="0" borderId="89" xfId="3" applyFont="1" applyFill="1" applyBorder="1" applyAlignment="1">
      <alignment horizontal="center" vertical="center"/>
    </xf>
    <xf numFmtId="38" fontId="6" fillId="0" borderId="117" xfId="3" applyFont="1" applyFill="1" applyBorder="1" applyAlignment="1">
      <alignment horizontal="center" vertical="center"/>
    </xf>
    <xf numFmtId="0" fontId="6" fillId="0" borderId="98" xfId="0" applyFont="1" applyBorder="1" applyAlignment="1"/>
    <xf numFmtId="0" fontId="6" fillId="0" borderId="24" xfId="0" applyFont="1" applyBorder="1" applyAlignment="1"/>
    <xf numFmtId="0" fontId="6" fillId="2" borderId="0" xfId="0" applyFont="1" applyFill="1" applyBorder="1" applyAlignment="1">
      <alignment horizontal="distributed" vertical="center"/>
    </xf>
    <xf numFmtId="38" fontId="6" fillId="2" borderId="20" xfId="3" applyFont="1" applyFill="1" applyBorder="1" applyAlignment="1">
      <alignment horizontal="center" vertical="top"/>
    </xf>
    <xf numFmtId="38" fontId="6" fillId="0" borderId="21" xfId="3" applyFont="1" applyFill="1" applyBorder="1" applyAlignment="1">
      <alignment horizontal="center" vertical="top"/>
    </xf>
    <xf numFmtId="38" fontId="6" fillId="0" borderId="16" xfId="3" applyFont="1" applyFill="1" applyBorder="1" applyAlignment="1">
      <alignment horizontal="center" vertical="center" wrapText="1"/>
    </xf>
    <xf numFmtId="0" fontId="6" fillId="0" borderId="0" xfId="0" applyFont="1" applyBorder="1"/>
    <xf numFmtId="0" fontId="22" fillId="0" borderId="58" xfId="0" applyFont="1" applyBorder="1"/>
    <xf numFmtId="41" fontId="22" fillId="4" borderId="54" xfId="0" applyNumberFormat="1" applyFont="1" applyFill="1" applyBorder="1" applyAlignment="1">
      <alignment shrinkToFit="1"/>
    </xf>
    <xf numFmtId="41" fontId="23" fillId="0" borderId="59" xfId="0" applyNumberFormat="1" applyFont="1" applyBorder="1"/>
    <xf numFmtId="41" fontId="23" fillId="0" borderId="60" xfId="0" applyNumberFormat="1" applyFont="1" applyBorder="1"/>
    <xf numFmtId="41" fontId="23" fillId="0" borderId="85" xfId="0" applyNumberFormat="1" applyFont="1" applyBorder="1"/>
    <xf numFmtId="41" fontId="22" fillId="4" borderId="11" xfId="0" applyNumberFormat="1" applyFont="1" applyFill="1" applyBorder="1"/>
    <xf numFmtId="41" fontId="22" fillId="4" borderId="103" xfId="0" applyNumberFormat="1" applyFont="1" applyFill="1" applyBorder="1"/>
    <xf numFmtId="41" fontId="22" fillId="0" borderId="39" xfId="0" applyNumberFormat="1" applyFont="1" applyBorder="1"/>
    <xf numFmtId="41" fontId="22" fillId="0" borderId="44" xfId="0" applyNumberFormat="1" applyFont="1" applyBorder="1"/>
    <xf numFmtId="41" fontId="22" fillId="0" borderId="48" xfId="0" applyNumberFormat="1" applyFont="1" applyBorder="1"/>
    <xf numFmtId="179" fontId="22" fillId="0" borderId="8" xfId="0" applyNumberFormat="1" applyFont="1" applyBorder="1"/>
    <xf numFmtId="9" fontId="22" fillId="4" borderId="11" xfId="1" applyFont="1" applyFill="1" applyBorder="1"/>
    <xf numFmtId="9" fontId="22" fillId="0" borderId="39" xfId="1" applyFont="1" applyFill="1" applyBorder="1"/>
    <xf numFmtId="9" fontId="22" fillId="0" borderId="44" xfId="1" applyFont="1" applyFill="1" applyBorder="1"/>
    <xf numFmtId="177" fontId="22" fillId="4" borderId="54" xfId="0" applyNumberFormat="1" applyFont="1" applyFill="1" applyBorder="1"/>
    <xf numFmtId="177" fontId="22" fillId="0" borderId="39" xfId="0" applyNumberFormat="1" applyFont="1" applyFill="1" applyBorder="1"/>
    <xf numFmtId="177" fontId="22" fillId="0" borderId="44" xfId="0" applyNumberFormat="1" applyFont="1" applyFill="1" applyBorder="1"/>
    <xf numFmtId="177" fontId="22" fillId="0" borderId="48" xfId="0" applyNumberFormat="1" applyFont="1" applyFill="1" applyBorder="1"/>
    <xf numFmtId="177" fontId="22" fillId="0" borderId="39" xfId="1" applyNumberFormat="1" applyFont="1" applyFill="1" applyBorder="1"/>
    <xf numFmtId="177" fontId="22" fillId="0" borderId="44" xfId="1" applyNumberFormat="1" applyFont="1" applyFill="1" applyBorder="1"/>
    <xf numFmtId="177" fontId="22" fillId="0" borderId="48" xfId="1" applyNumberFormat="1" applyFont="1" applyFill="1" applyBorder="1"/>
    <xf numFmtId="41" fontId="22" fillId="0" borderId="52" xfId="0" applyNumberFormat="1" applyFont="1" applyBorder="1"/>
    <xf numFmtId="9" fontId="22" fillId="0" borderId="52" xfId="1" applyFont="1" applyFill="1" applyBorder="1"/>
    <xf numFmtId="0" fontId="29" fillId="0" borderId="0" xfId="0" applyFont="1" applyAlignment="1">
      <alignment vertical="center"/>
    </xf>
    <xf numFmtId="0" fontId="29" fillId="0" borderId="0" xfId="8" applyFont="1" applyFill="1"/>
    <xf numFmtId="38" fontId="28" fillId="0" borderId="0" xfId="3" applyFont="1" applyFill="1" applyAlignment="1">
      <alignment horizontal="center"/>
    </xf>
    <xf numFmtId="38" fontId="6" fillId="0" borderId="53" xfId="3" applyFont="1" applyFill="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0" fillId="0" borderId="0" xfId="0" applyFont="1" applyAlignment="1"/>
    <xf numFmtId="0" fontId="29" fillId="0" borderId="0" xfId="8" applyFont="1" applyFill="1" applyAlignment="1">
      <alignment horizontal="left" vertical="center"/>
    </xf>
    <xf numFmtId="38" fontId="6" fillId="0" borderId="97" xfId="3" applyFont="1" applyFill="1" applyBorder="1" applyAlignment="1">
      <alignment horizontal="left" vertical="center"/>
    </xf>
    <xf numFmtId="38" fontId="6" fillId="0" borderId="117" xfId="3" applyFont="1" applyFill="1" applyBorder="1" applyAlignment="1">
      <alignment horizontal="left" vertical="center"/>
    </xf>
    <xf numFmtId="38" fontId="6" fillId="3" borderId="21" xfId="3" applyFont="1" applyFill="1" applyBorder="1" applyAlignment="1">
      <alignment horizontal="center" vertical="top"/>
    </xf>
    <xf numFmtId="0" fontId="17" fillId="2" borderId="10"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2" borderId="7" xfId="0" applyFont="1" applyFill="1" applyBorder="1" applyAlignment="1">
      <alignment horizontal="center" vertical="center" wrapText="1"/>
    </xf>
    <xf numFmtId="38" fontId="6" fillId="2" borderId="14" xfId="3" applyFont="1" applyFill="1" applyBorder="1" applyAlignment="1">
      <alignment horizontal="center" vertical="top" wrapText="1"/>
    </xf>
    <xf numFmtId="38" fontId="6" fillId="0" borderId="22" xfId="3" applyFont="1" applyFill="1" applyBorder="1" applyAlignment="1">
      <alignment horizontal="center" vertical="top" wrapText="1"/>
    </xf>
    <xf numFmtId="38" fontId="6" fillId="2" borderId="18" xfId="3" applyFont="1" applyFill="1" applyBorder="1" applyAlignment="1">
      <alignment horizontal="center" vertical="top" wrapText="1"/>
    </xf>
    <xf numFmtId="38" fontId="6" fillId="3" borderId="18" xfId="3" applyFont="1" applyFill="1" applyBorder="1" applyAlignment="1">
      <alignment horizontal="center" vertical="top" wrapText="1"/>
    </xf>
    <xf numFmtId="38" fontId="6" fillId="3" borderId="13" xfId="3" applyFont="1" applyFill="1" applyBorder="1" applyAlignment="1">
      <alignment horizontal="center" vertical="center" wrapText="1"/>
    </xf>
    <xf numFmtId="38" fontId="6" fillId="3" borderId="14" xfId="3" applyFont="1" applyFill="1" applyBorder="1" applyAlignment="1">
      <alignment horizontal="center" vertical="center" wrapText="1"/>
    </xf>
    <xf numFmtId="38" fontId="6" fillId="3" borderId="16" xfId="3" applyFont="1" applyFill="1" applyBorder="1" applyAlignment="1">
      <alignment horizontal="center" vertical="center" wrapText="1"/>
    </xf>
    <xf numFmtId="41" fontId="22" fillId="14" borderId="12" xfId="0" applyNumberFormat="1" applyFont="1" applyFill="1" applyBorder="1"/>
    <xf numFmtId="0" fontId="22" fillId="6" borderId="7" xfId="0" applyFont="1" applyFill="1" applyBorder="1" applyAlignment="1">
      <alignment horizontal="left"/>
    </xf>
    <xf numFmtId="0" fontId="22" fillId="6" borderId="5" xfId="0" applyFont="1" applyFill="1" applyBorder="1" applyAlignment="1">
      <alignment horizontal="left"/>
    </xf>
    <xf numFmtId="0" fontId="6" fillId="0" borderId="0" xfId="0" applyFont="1" applyAlignment="1">
      <alignment horizontal="right"/>
    </xf>
    <xf numFmtId="38" fontId="17" fillId="0" borderId="5" xfId="3" applyFont="1" applyFill="1" applyBorder="1" applyAlignment="1">
      <alignment horizontal="centerContinuous" vertical="center"/>
    </xf>
    <xf numFmtId="38" fontId="17" fillId="0" borderId="6" xfId="3" applyFont="1" applyFill="1" applyBorder="1" applyAlignment="1">
      <alignment horizontal="centerContinuous" vertical="center"/>
    </xf>
    <xf numFmtId="38" fontId="17" fillId="0" borderId="21" xfId="3" applyFont="1" applyFill="1" applyBorder="1" applyAlignment="1">
      <alignment horizontal="center" vertical="top"/>
    </xf>
    <xf numFmtId="38" fontId="17" fillId="2" borderId="21" xfId="3" applyFont="1" applyFill="1" applyBorder="1" applyAlignment="1">
      <alignment horizontal="center" vertical="top"/>
    </xf>
    <xf numFmtId="38" fontId="17" fillId="3" borderId="5" xfId="3" applyFont="1" applyFill="1" applyBorder="1" applyAlignment="1">
      <alignment horizontal="centerContinuous" vertical="center"/>
    </xf>
    <xf numFmtId="178" fontId="23" fillId="15" borderId="143" xfId="1" applyNumberFormat="1" applyFont="1" applyFill="1" applyBorder="1"/>
    <xf numFmtId="0" fontId="22" fillId="15" borderId="8" xfId="0" applyFont="1" applyFill="1" applyBorder="1"/>
    <xf numFmtId="0" fontId="17" fillId="0" borderId="87" xfId="0" applyFont="1" applyBorder="1" applyAlignment="1">
      <alignment horizontal="center" vertical="center" wrapText="1"/>
    </xf>
    <xf numFmtId="176" fontId="22" fillId="0" borderId="0" xfId="0" applyNumberFormat="1" applyFont="1"/>
    <xf numFmtId="179" fontId="22" fillId="0" borderId="54" xfId="0" applyNumberFormat="1" applyFont="1" applyBorder="1"/>
    <xf numFmtId="177" fontId="22" fillId="4" borderId="12" xfId="1" applyNumberFormat="1" applyFont="1" applyFill="1" applyBorder="1"/>
    <xf numFmtId="38" fontId="6" fillId="0" borderId="0" xfId="3" applyFont="1" applyFill="1" applyAlignment="1">
      <alignment horizontal="center"/>
    </xf>
    <xf numFmtId="0" fontId="6" fillId="0" borderId="1" xfId="0" applyFont="1" applyBorder="1" applyAlignment="1">
      <alignment horizontal="center" vertical="center"/>
    </xf>
    <xf numFmtId="0" fontId="6" fillId="0" borderId="0" xfId="8" applyFont="1" applyFill="1" applyBorder="1" applyAlignment="1">
      <alignment horizontal="center" vertical="center"/>
    </xf>
    <xf numFmtId="0" fontId="6" fillId="0" borderId="1" xfId="8" applyFont="1" applyFill="1" applyBorder="1" applyAlignment="1">
      <alignment horizontal="center" vertical="center"/>
    </xf>
    <xf numFmtId="38" fontId="6" fillId="3" borderId="5" xfId="3" applyFont="1" applyFill="1" applyBorder="1" applyAlignment="1">
      <alignment horizontal="center" vertical="center"/>
    </xf>
    <xf numFmtId="0" fontId="14" fillId="0" borderId="1" xfId="8" applyFont="1" applyFill="1" applyBorder="1" applyAlignment="1">
      <alignment horizontal="center" vertical="center"/>
    </xf>
    <xf numFmtId="0" fontId="22" fillId="0" borderId="0" xfId="0" applyFont="1" applyAlignment="1">
      <alignment horizontal="center"/>
    </xf>
    <xf numFmtId="38" fontId="6" fillId="0" borderId="6" xfId="3" applyFont="1" applyFill="1" applyBorder="1" applyAlignment="1">
      <alignment horizontal="center" vertical="center"/>
    </xf>
    <xf numFmtId="38" fontId="14" fillId="3" borderId="5" xfId="3" applyFont="1" applyFill="1" applyBorder="1" applyAlignment="1">
      <alignment horizontal="center" vertical="center"/>
    </xf>
    <xf numFmtId="38" fontId="14" fillId="3" borderId="6" xfId="3" applyFont="1" applyFill="1" applyBorder="1" applyAlignment="1">
      <alignment horizontal="center" vertical="center"/>
    </xf>
    <xf numFmtId="38" fontId="6" fillId="5" borderId="5" xfId="3" applyFont="1" applyFill="1" applyBorder="1" applyAlignment="1">
      <alignment horizontal="center" vertical="center"/>
    </xf>
    <xf numFmtId="41" fontId="14" fillId="9" borderId="109" xfId="4" applyNumberFormat="1" applyFont="1" applyFill="1" applyBorder="1" applyAlignment="1">
      <alignment horizontal="center"/>
    </xf>
    <xf numFmtId="38" fontId="6" fillId="9" borderId="13" xfId="4" applyFont="1" applyFill="1" applyBorder="1" applyAlignment="1">
      <alignment horizontal="center" vertical="top" shrinkToFit="1"/>
    </xf>
    <xf numFmtId="38" fontId="6" fillId="9" borderId="54" xfId="4" applyFont="1" applyFill="1" applyBorder="1" applyAlignment="1">
      <alignment horizontal="center" vertical="top" shrinkToFit="1"/>
    </xf>
    <xf numFmtId="38" fontId="6" fillId="0" borderId="54" xfId="4" applyFont="1" applyFill="1" applyBorder="1" applyAlignment="1">
      <alignment horizontal="center" vertical="center" shrinkToFit="1"/>
    </xf>
    <xf numFmtId="38" fontId="6" fillId="0" borderId="8" xfId="4" applyFont="1" applyFill="1" applyBorder="1" applyAlignment="1">
      <alignment horizontal="center" vertical="center" shrinkToFit="1"/>
    </xf>
    <xf numFmtId="38" fontId="6" fillId="0" borderId="17" xfId="4" applyFont="1" applyFill="1" applyBorder="1" applyAlignment="1">
      <alignment horizontal="center" vertical="center" shrinkToFit="1"/>
    </xf>
    <xf numFmtId="38" fontId="6" fillId="9" borderId="18" xfId="4" applyFont="1" applyFill="1" applyBorder="1" applyAlignment="1">
      <alignment horizontal="center" vertical="top" shrinkToFit="1"/>
    </xf>
    <xf numFmtId="38" fontId="6" fillId="9" borderId="22" xfId="4" applyFont="1" applyFill="1" applyBorder="1" applyAlignment="1">
      <alignment horizontal="center" vertical="top" shrinkToFit="1"/>
    </xf>
    <xf numFmtId="38" fontId="6" fillId="0" borderId="10" xfId="4" applyFont="1" applyFill="1" applyBorder="1" applyAlignment="1">
      <alignment horizontal="center" vertical="center" shrinkToFit="1"/>
    </xf>
    <xf numFmtId="38" fontId="6" fillId="2" borderId="18" xfId="4" applyFont="1" applyFill="1" applyBorder="1" applyAlignment="1">
      <alignment horizontal="center" vertical="top" shrinkToFit="1"/>
    </xf>
    <xf numFmtId="38" fontId="6" fillId="0" borderId="32" xfId="4" applyFont="1" applyFill="1" applyBorder="1" applyAlignment="1">
      <alignment horizontal="centerContinuous" vertical="center" shrinkToFit="1"/>
    </xf>
    <xf numFmtId="38" fontId="6" fillId="0" borderId="121" xfId="4" applyFont="1" applyFill="1" applyBorder="1" applyAlignment="1">
      <alignment horizontal="centerContinuous" vertical="center" shrinkToFit="1"/>
    </xf>
    <xf numFmtId="38" fontId="6" fillId="2" borderId="18" xfId="3" applyFont="1" applyFill="1" applyBorder="1" applyAlignment="1">
      <alignment horizontal="center" vertical="top" shrinkToFit="1"/>
    </xf>
    <xf numFmtId="38" fontId="6" fillId="0" borderId="54" xfId="3" applyFont="1" applyFill="1" applyBorder="1" applyAlignment="1">
      <alignment horizontal="center" vertical="center" shrinkToFit="1"/>
    </xf>
    <xf numFmtId="38" fontId="6" fillId="0" borderId="8" xfId="3" applyFont="1" applyFill="1" applyBorder="1" applyAlignment="1">
      <alignment horizontal="center" vertical="center" shrinkToFit="1"/>
    </xf>
    <xf numFmtId="38" fontId="6" fillId="0" borderId="17" xfId="3" applyFont="1" applyFill="1" applyBorder="1" applyAlignment="1">
      <alignment horizontal="center" vertical="center" shrinkToFit="1"/>
    </xf>
    <xf numFmtId="38" fontId="6" fillId="9" borderId="22" xfId="3" applyFont="1" applyFill="1" applyBorder="1" applyAlignment="1">
      <alignment horizontal="center" vertical="top" shrinkToFit="1"/>
    </xf>
    <xf numFmtId="38" fontId="6" fillId="9" borderId="54" xfId="3" applyFont="1" applyFill="1" applyBorder="1" applyAlignment="1">
      <alignment horizontal="center" vertical="top" shrinkToFit="1"/>
    </xf>
    <xf numFmtId="41" fontId="14" fillId="9" borderId="144" xfId="4" applyNumberFormat="1" applyFont="1" applyFill="1" applyBorder="1" applyAlignment="1">
      <alignment horizontal="center"/>
    </xf>
    <xf numFmtId="38" fontId="6" fillId="0" borderId="1" xfId="3" applyFont="1" applyFill="1" applyBorder="1" applyAlignment="1">
      <alignment vertical="top" shrinkToFit="1"/>
    </xf>
    <xf numFmtId="0" fontId="6" fillId="0" borderId="1" xfId="8" applyFont="1" applyFill="1" applyBorder="1" applyAlignment="1">
      <alignment vertical="center" shrinkToFit="1"/>
    </xf>
    <xf numFmtId="0" fontId="22" fillId="0" borderId="44" xfId="0" applyFont="1" applyBorder="1" applyAlignment="1">
      <alignment horizontal="left" shrinkToFit="1"/>
    </xf>
    <xf numFmtId="41" fontId="23" fillId="0" borderId="44" xfId="0" applyNumberFormat="1" applyFont="1" applyBorder="1"/>
    <xf numFmtId="177" fontId="23" fillId="0" borderId="114" xfId="1" applyNumberFormat="1" applyFont="1" applyBorder="1"/>
    <xf numFmtId="177" fontId="23" fillId="0" borderId="44" xfId="1" applyNumberFormat="1" applyFont="1" applyBorder="1"/>
    <xf numFmtId="0" fontId="22" fillId="0" borderId="48" xfId="0" applyFont="1" applyBorder="1" applyAlignment="1">
      <alignment horizontal="left" shrinkToFit="1"/>
    </xf>
    <xf numFmtId="41" fontId="23" fillId="0" borderId="48" xfId="0" applyNumberFormat="1" applyFont="1" applyBorder="1"/>
    <xf numFmtId="177" fontId="23" fillId="0" borderId="48" xfId="1" applyNumberFormat="1" applyFont="1" applyBorder="1"/>
    <xf numFmtId="41" fontId="22" fillId="6" borderId="9" xfId="0" applyNumberFormat="1" applyFont="1" applyFill="1" applyBorder="1"/>
    <xf numFmtId="41" fontId="22" fillId="16" borderId="0" xfId="0" applyNumberFormat="1" applyFont="1" applyFill="1" applyBorder="1"/>
    <xf numFmtId="0" fontId="22" fillId="16" borderId="56" xfId="0" applyFont="1" applyFill="1" applyBorder="1"/>
    <xf numFmtId="0" fontId="22" fillId="16" borderId="16" xfId="0" applyFont="1" applyFill="1" applyBorder="1"/>
    <xf numFmtId="41" fontId="22" fillId="16" borderId="56" xfId="0" applyNumberFormat="1" applyFont="1" applyFill="1" applyBorder="1"/>
    <xf numFmtId="0" fontId="22" fillId="16" borderId="0" xfId="0" applyFont="1" applyFill="1" applyBorder="1"/>
    <xf numFmtId="0" fontId="22" fillId="16" borderId="0" xfId="0" applyFont="1" applyFill="1" applyBorder="1" applyAlignment="1">
      <alignment horizontal="center"/>
    </xf>
    <xf numFmtId="0" fontId="22" fillId="16" borderId="56" xfId="0" applyFont="1" applyFill="1" applyBorder="1" applyAlignment="1">
      <alignment horizontal="center"/>
    </xf>
    <xf numFmtId="0" fontId="22" fillId="16" borderId="1" xfId="0" applyFont="1" applyFill="1" applyBorder="1"/>
    <xf numFmtId="0" fontId="22" fillId="16" borderId="57" xfId="0" applyFont="1" applyFill="1" applyBorder="1"/>
    <xf numFmtId="179" fontId="22" fillId="16" borderId="0" xfId="0" applyNumberFormat="1" applyFont="1" applyFill="1" applyBorder="1"/>
    <xf numFmtId="0" fontId="14" fillId="3" borderId="12" xfId="0" applyFont="1" applyFill="1" applyBorder="1" applyAlignment="1">
      <alignment vertical="center" shrinkToFit="1"/>
    </xf>
    <xf numFmtId="41" fontId="14" fillId="8" borderId="12" xfId="0" applyNumberFormat="1" applyFont="1" applyFill="1" applyBorder="1" applyAlignment="1" applyProtection="1">
      <alignment vertical="center" shrinkToFit="1"/>
    </xf>
    <xf numFmtId="41" fontId="6" fillId="0" borderId="12" xfId="0" applyNumberFormat="1" applyFont="1" applyFill="1" applyBorder="1" applyAlignment="1" applyProtection="1">
      <alignment vertical="center" shrinkToFit="1"/>
      <protection locked="0"/>
    </xf>
    <xf numFmtId="41" fontId="6" fillId="17" borderId="12" xfId="0" applyNumberFormat="1" applyFont="1" applyFill="1" applyBorder="1" applyAlignment="1" applyProtection="1">
      <alignment vertical="center" shrinkToFit="1"/>
      <protection locked="0"/>
    </xf>
    <xf numFmtId="41" fontId="14" fillId="17" borderId="12" xfId="0" applyNumberFormat="1" applyFont="1" applyFill="1" applyBorder="1" applyAlignment="1" applyProtection="1">
      <alignment vertical="center" shrinkToFit="1"/>
    </xf>
    <xf numFmtId="41" fontId="6" fillId="7" borderId="12" xfId="0" applyNumberFormat="1" applyFont="1" applyFill="1" applyBorder="1" applyAlignment="1" applyProtection="1">
      <alignment vertical="center" shrinkToFit="1"/>
      <protection locked="0"/>
    </xf>
    <xf numFmtId="41" fontId="14" fillId="7" borderId="12" xfId="0" applyNumberFormat="1" applyFont="1" applyFill="1" applyBorder="1" applyAlignment="1" applyProtection="1">
      <alignment vertical="center" shrinkToFit="1"/>
    </xf>
    <xf numFmtId="0" fontId="22" fillId="0" borderId="0" xfId="0" applyFont="1" applyFill="1"/>
    <xf numFmtId="41" fontId="23" fillId="15" borderId="143" xfId="0" applyNumberFormat="1" applyFont="1" applyFill="1" applyBorder="1"/>
    <xf numFmtId="177" fontId="23" fillId="15" borderId="55" xfId="1" applyNumberFormat="1" applyFont="1" applyFill="1" applyBorder="1"/>
    <xf numFmtId="41" fontId="23" fillId="15" borderId="16" xfId="0" applyNumberFormat="1" applyFont="1" applyFill="1" applyBorder="1"/>
    <xf numFmtId="177" fontId="23" fillId="15" borderId="56" xfId="1" applyNumberFormat="1" applyFont="1" applyFill="1" applyBorder="1"/>
    <xf numFmtId="41" fontId="23" fillId="15" borderId="0" xfId="0" applyNumberFormat="1" applyFont="1" applyFill="1" applyBorder="1"/>
    <xf numFmtId="41" fontId="22" fillId="15" borderId="56" xfId="0" applyNumberFormat="1" applyFont="1" applyFill="1" applyBorder="1"/>
    <xf numFmtId="41" fontId="22" fillId="15" borderId="0" xfId="0" applyNumberFormat="1" applyFont="1" applyFill="1" applyBorder="1"/>
    <xf numFmtId="0" fontId="22" fillId="0" borderId="114" xfId="0" applyFont="1" applyBorder="1" applyAlignment="1">
      <alignment horizontal="left" shrinkToFit="1"/>
    </xf>
    <xf numFmtId="41" fontId="23" fillId="0" borderId="114" xfId="0" applyNumberFormat="1" applyFont="1" applyBorder="1"/>
    <xf numFmtId="0" fontId="22" fillId="0" borderId="123" xfId="0" applyFont="1" applyBorder="1" applyAlignment="1">
      <alignment horizontal="left" indent="1"/>
    </xf>
    <xf numFmtId="179" fontId="22" fillId="0" borderId="68" xfId="0" applyNumberFormat="1" applyFont="1" applyBorder="1"/>
    <xf numFmtId="178" fontId="23" fillId="0" borderId="68" xfId="1" applyNumberFormat="1" applyFont="1" applyBorder="1"/>
    <xf numFmtId="179" fontId="22" fillId="0" borderId="70" xfId="0" applyNumberFormat="1" applyFont="1" applyBorder="1"/>
    <xf numFmtId="0" fontId="6" fillId="0" borderId="0" xfId="8" applyFont="1" applyFill="1" applyBorder="1" applyAlignment="1">
      <alignment horizontal="center" vertical="center"/>
    </xf>
    <xf numFmtId="38" fontId="6" fillId="0" borderId="10" xfId="3" applyFont="1" applyFill="1" applyBorder="1" applyAlignment="1">
      <alignment horizontal="center" vertical="center" wrapText="1"/>
    </xf>
    <xf numFmtId="38" fontId="14" fillId="5" borderId="56" xfId="3" applyFont="1" applyFill="1" applyBorder="1" applyAlignment="1">
      <alignment horizontal="center" vertical="center" wrapText="1"/>
    </xf>
    <xf numFmtId="38" fontId="6" fillId="5" borderId="56" xfId="3" applyFont="1" applyFill="1" applyBorder="1" applyAlignment="1">
      <alignment horizontal="left"/>
    </xf>
    <xf numFmtId="41" fontId="14" fillId="0" borderId="56" xfId="4" applyNumberFormat="1" applyFont="1" applyFill="1" applyBorder="1" applyAlignment="1">
      <alignment horizontal="center"/>
    </xf>
    <xf numFmtId="41" fontId="6" fillId="0" borderId="0" xfId="0" applyNumberFormat="1" applyFont="1" applyBorder="1"/>
    <xf numFmtId="0" fontId="6" fillId="0" borderId="0" xfId="0" applyFont="1" applyAlignment="1">
      <alignment shrinkToFit="1"/>
    </xf>
    <xf numFmtId="0" fontId="6" fillId="0" borderId="12" xfId="9" applyFont="1" applyFill="1" applyBorder="1" applyAlignment="1">
      <alignment horizontal="distributed" vertical="center" shrinkToFit="1"/>
    </xf>
    <xf numFmtId="0" fontId="0" fillId="0" borderId="0" xfId="0" applyAlignment="1">
      <alignment shrinkToFit="1"/>
    </xf>
    <xf numFmtId="0" fontId="6" fillId="0" borderId="12" xfId="10" applyFont="1" applyFill="1" applyBorder="1" applyAlignment="1">
      <alignment horizontal="distributed" vertical="center" shrinkToFit="1"/>
    </xf>
    <xf numFmtId="0" fontId="6" fillId="0" borderId="3" xfId="9" applyFont="1" applyFill="1" applyBorder="1" applyAlignment="1">
      <alignment horizontal="distributed" vertical="center" shrinkToFit="1"/>
    </xf>
    <xf numFmtId="0" fontId="6" fillId="0" borderId="29" xfId="9" applyFont="1" applyFill="1" applyBorder="1" applyAlignment="1">
      <alignment horizontal="distributed" vertical="center" shrinkToFit="1"/>
    </xf>
    <xf numFmtId="41" fontId="6" fillId="0" borderId="29" xfId="0" applyNumberFormat="1" applyFont="1" applyBorder="1" applyAlignment="1">
      <alignment shrinkToFit="1"/>
    </xf>
    <xf numFmtId="0" fontId="6" fillId="0" borderId="66" xfId="9" applyFont="1" applyFill="1" applyBorder="1" applyAlignment="1">
      <alignment horizontal="distributed" vertical="center" shrinkToFit="1"/>
    </xf>
    <xf numFmtId="0" fontId="6" fillId="0" borderId="42" xfId="9" applyFont="1" applyFill="1" applyBorder="1" applyAlignment="1">
      <alignment horizontal="distributed" vertical="center" shrinkToFit="1"/>
    </xf>
    <xf numFmtId="0" fontId="6" fillId="0" borderId="0" xfId="0" applyFont="1" applyFill="1" applyAlignment="1">
      <alignment shrinkToFit="1"/>
    </xf>
    <xf numFmtId="0" fontId="4" fillId="0" borderId="0" xfId="0" applyFont="1" applyFill="1" applyAlignment="1">
      <alignment shrinkToFit="1"/>
    </xf>
    <xf numFmtId="0" fontId="6" fillId="0" borderId="67" xfId="9" applyFont="1" applyFill="1" applyBorder="1" applyAlignment="1">
      <alignment horizontal="distributed" vertical="center" shrinkToFit="1"/>
    </xf>
    <xf numFmtId="0" fontId="6" fillId="0" borderId="19" xfId="10" applyFont="1" applyFill="1" applyBorder="1" applyAlignment="1">
      <alignment horizontal="distributed" vertical="center" shrinkToFit="1"/>
    </xf>
    <xf numFmtId="0" fontId="6" fillId="0" borderId="29" xfId="10" applyFont="1" applyFill="1" applyBorder="1" applyAlignment="1">
      <alignment horizontal="distributed" vertical="center" shrinkToFit="1"/>
    </xf>
    <xf numFmtId="0" fontId="0" fillId="0" borderId="0" xfId="0" applyBorder="1" applyAlignment="1">
      <alignment shrinkToFit="1"/>
    </xf>
    <xf numFmtId="0" fontId="6" fillId="0" borderId="51" xfId="9" applyFont="1" applyFill="1" applyBorder="1" applyAlignment="1">
      <alignment horizontal="distributed" vertical="center" shrinkToFit="1"/>
    </xf>
    <xf numFmtId="0" fontId="6" fillId="0" borderId="30" xfId="9" applyFont="1" applyFill="1" applyBorder="1" applyAlignment="1">
      <alignment horizontal="distributed" vertical="center" shrinkToFit="1"/>
    </xf>
    <xf numFmtId="41" fontId="6" fillId="0" borderId="30" xfId="0" applyNumberFormat="1" applyFont="1" applyBorder="1" applyAlignment="1">
      <alignment shrinkToFit="1"/>
    </xf>
    <xf numFmtId="0" fontId="6" fillId="0" borderId="3" xfId="7" applyFont="1" applyFill="1" applyBorder="1" applyAlignment="1">
      <alignment horizontal="distributed" vertical="center" shrinkToFit="1"/>
    </xf>
    <xf numFmtId="41" fontId="6" fillId="0" borderId="64" xfId="0" applyNumberFormat="1" applyFont="1" applyBorder="1" applyAlignment="1">
      <alignment shrinkToFit="1"/>
    </xf>
    <xf numFmtId="41" fontId="14" fillId="9" borderId="96" xfId="0" applyNumberFormat="1" applyFont="1" applyFill="1" applyBorder="1" applyAlignment="1">
      <alignment vertical="center" shrinkToFit="1"/>
    </xf>
    <xf numFmtId="41" fontId="6" fillId="0" borderId="76" xfId="0" applyNumberFormat="1" applyFont="1" applyBorder="1" applyAlignment="1">
      <alignment shrinkToFit="1"/>
    </xf>
    <xf numFmtId="41" fontId="6" fillId="0" borderId="65" xfId="0" applyNumberFormat="1" applyFont="1" applyBorder="1" applyAlignment="1">
      <alignment shrinkToFit="1"/>
    </xf>
    <xf numFmtId="41" fontId="14" fillId="9" borderId="75" xfId="0" applyNumberFormat="1" applyFont="1" applyFill="1" applyBorder="1" applyAlignment="1">
      <alignment vertical="center" shrinkToFit="1"/>
    </xf>
    <xf numFmtId="41" fontId="14" fillId="2" borderId="90" xfId="0" applyNumberFormat="1" applyFont="1" applyFill="1" applyBorder="1" applyAlignment="1">
      <alignment shrinkToFit="1"/>
    </xf>
    <xf numFmtId="41" fontId="14" fillId="3" borderId="79" xfId="0" applyNumberFormat="1" applyFont="1" applyFill="1" applyBorder="1" applyAlignment="1">
      <alignment vertical="center" shrinkToFit="1"/>
    </xf>
    <xf numFmtId="0" fontId="6" fillId="0" borderId="18" xfId="8" applyFont="1" applyFill="1" applyBorder="1" applyAlignment="1">
      <alignment horizontal="distributed" vertical="center" shrinkToFit="1"/>
    </xf>
    <xf numFmtId="41" fontId="14" fillId="2" borderId="64" xfId="4" applyNumberFormat="1" applyFont="1" applyFill="1" applyBorder="1" applyAlignment="1">
      <alignment horizontal="center" shrinkToFit="1"/>
    </xf>
    <xf numFmtId="41" fontId="6" fillId="0" borderId="64" xfId="4" applyNumberFormat="1" applyFont="1" applyFill="1" applyBorder="1" applyAlignment="1">
      <alignment horizontal="center" shrinkToFit="1"/>
    </xf>
    <xf numFmtId="41" fontId="6" fillId="0" borderId="75" xfId="4" applyNumberFormat="1" applyFont="1" applyFill="1" applyBorder="1" applyAlignment="1">
      <alignment horizontal="center" shrinkToFit="1"/>
    </xf>
    <xf numFmtId="41" fontId="6" fillId="9" borderId="76" xfId="4" applyNumberFormat="1" applyFont="1" applyFill="1" applyBorder="1" applyAlignment="1">
      <alignment horizontal="center" shrinkToFit="1"/>
    </xf>
    <xf numFmtId="41" fontId="6" fillId="0" borderId="93" xfId="4" applyNumberFormat="1" applyFont="1" applyFill="1" applyBorder="1" applyAlignment="1">
      <alignment horizontal="center" shrinkToFit="1"/>
    </xf>
    <xf numFmtId="41" fontId="6" fillId="9" borderId="145" xfId="4" applyNumberFormat="1" applyFont="1" applyFill="1" applyBorder="1" applyAlignment="1">
      <alignment horizontal="center" shrinkToFit="1"/>
    </xf>
    <xf numFmtId="41" fontId="12" fillId="3" borderId="65" xfId="4" applyNumberFormat="1" applyFont="1" applyFill="1" applyBorder="1" applyAlignment="1">
      <alignment horizontal="center" shrinkToFit="1"/>
    </xf>
    <xf numFmtId="41" fontId="12" fillId="3" borderId="64" xfId="4" applyNumberFormat="1" applyFont="1" applyFill="1" applyBorder="1" applyAlignment="1">
      <alignment horizontal="center" shrinkToFit="1"/>
    </xf>
    <xf numFmtId="41" fontId="12" fillId="3" borderId="75" xfId="4" applyNumberFormat="1" applyFont="1" applyFill="1" applyBorder="1" applyAlignment="1">
      <alignment horizontal="center" shrinkToFit="1"/>
    </xf>
    <xf numFmtId="41" fontId="6" fillId="0" borderId="56" xfId="4" applyNumberFormat="1" applyFont="1" applyFill="1" applyBorder="1" applyAlignment="1">
      <alignment horizontal="center" shrinkToFit="1"/>
    </xf>
    <xf numFmtId="41" fontId="14" fillId="2" borderId="76" xfId="4" applyNumberFormat="1" applyFont="1" applyFill="1" applyBorder="1" applyAlignment="1">
      <alignment horizontal="center" shrinkToFit="1"/>
    </xf>
    <xf numFmtId="41" fontId="6" fillId="0" borderId="0" xfId="4" applyNumberFormat="1" applyFont="1" applyFill="1" applyBorder="1" applyAlignment="1">
      <alignment horizontal="center" shrinkToFit="1"/>
    </xf>
    <xf numFmtId="0" fontId="6" fillId="0" borderId="66" xfId="7" applyFont="1" applyFill="1" applyBorder="1" applyAlignment="1">
      <alignment horizontal="distributed" vertical="center" shrinkToFit="1"/>
    </xf>
    <xf numFmtId="41" fontId="6" fillId="0" borderId="44" xfId="0" applyNumberFormat="1" applyFont="1" applyBorder="1" applyAlignment="1">
      <alignment shrinkToFit="1"/>
    </xf>
    <xf numFmtId="41" fontId="14" fillId="9" borderId="46" xfId="0" applyNumberFormat="1" applyFont="1" applyFill="1" applyBorder="1" applyAlignment="1">
      <alignment vertical="center" shrinkToFit="1"/>
    </xf>
    <xf numFmtId="41" fontId="6" fillId="0" borderId="19" xfId="0" applyNumberFormat="1" applyFont="1" applyBorder="1" applyAlignment="1">
      <alignment shrinkToFit="1"/>
    </xf>
    <xf numFmtId="41" fontId="6" fillId="0" borderId="60" xfId="0" applyNumberFormat="1" applyFont="1" applyBorder="1" applyAlignment="1">
      <alignment shrinkToFit="1"/>
    </xf>
    <xf numFmtId="41" fontId="14" fillId="2" borderId="82" xfId="0" applyNumberFormat="1" applyFont="1" applyFill="1" applyBorder="1" applyAlignment="1">
      <alignment shrinkToFit="1"/>
    </xf>
    <xf numFmtId="41" fontId="14" fillId="3" borderId="83" xfId="0" applyNumberFormat="1" applyFont="1" applyFill="1" applyBorder="1" applyAlignment="1">
      <alignment vertical="center" shrinkToFit="1"/>
    </xf>
    <xf numFmtId="0" fontId="6" fillId="0" borderId="19" xfId="7" applyFont="1" applyFill="1" applyBorder="1" applyAlignment="1">
      <alignment horizontal="distributed" vertical="center" shrinkToFit="1"/>
    </xf>
    <xf numFmtId="41" fontId="14" fillId="2" borderId="44" xfId="4" applyNumberFormat="1" applyFont="1" applyFill="1" applyBorder="1" applyAlignment="1">
      <alignment horizontal="center" shrinkToFit="1"/>
    </xf>
    <xf numFmtId="41" fontId="6" fillId="0" borderId="44" xfId="4" applyNumberFormat="1" applyFont="1" applyFill="1" applyBorder="1" applyAlignment="1">
      <alignment horizontal="center" shrinkToFit="1"/>
    </xf>
    <xf numFmtId="41" fontId="6" fillId="0" borderId="46" xfId="4" applyNumberFormat="1" applyFont="1" applyFill="1" applyBorder="1" applyAlignment="1">
      <alignment horizontal="center" shrinkToFit="1"/>
    </xf>
    <xf numFmtId="41" fontId="6" fillId="9" borderId="19" xfId="4" applyNumberFormat="1" applyFont="1" applyFill="1" applyBorder="1" applyAlignment="1">
      <alignment horizontal="center" shrinkToFit="1"/>
    </xf>
    <xf numFmtId="41" fontId="6" fillId="0" borderId="94" xfId="4" applyNumberFormat="1" applyFont="1" applyFill="1" applyBorder="1" applyAlignment="1">
      <alignment horizontal="center" shrinkToFit="1"/>
    </xf>
    <xf numFmtId="41" fontId="6" fillId="9" borderId="146" xfId="4" applyNumberFormat="1" applyFont="1" applyFill="1" applyBorder="1" applyAlignment="1">
      <alignment horizontal="center" shrinkToFit="1"/>
    </xf>
    <xf numFmtId="41" fontId="12" fillId="3" borderId="60" xfId="4" applyNumberFormat="1" applyFont="1" applyFill="1" applyBorder="1" applyAlignment="1">
      <alignment horizontal="center" shrinkToFit="1"/>
    </xf>
    <xf numFmtId="41" fontId="12" fillId="3" borderId="44" xfId="4" applyNumberFormat="1" applyFont="1" applyFill="1" applyBorder="1" applyAlignment="1">
      <alignment horizontal="center" shrinkToFit="1"/>
    </xf>
    <xf numFmtId="41" fontId="12" fillId="3" borderId="46" xfId="4" applyNumberFormat="1" applyFont="1" applyFill="1" applyBorder="1" applyAlignment="1">
      <alignment horizontal="center" shrinkToFit="1"/>
    </xf>
    <xf numFmtId="41" fontId="14" fillId="2" borderId="19" xfId="4" applyNumberFormat="1" applyFont="1" applyFill="1" applyBorder="1" applyAlignment="1">
      <alignment horizontal="center" shrinkToFit="1"/>
    </xf>
    <xf numFmtId="41" fontId="6" fillId="0" borderId="3" xfId="4" applyNumberFormat="1" applyFont="1" applyFill="1" applyBorder="1" applyAlignment="1">
      <alignment horizontal="center" shrinkToFit="1"/>
    </xf>
    <xf numFmtId="0" fontId="6" fillId="0" borderId="42" xfId="7" applyFont="1" applyFill="1" applyBorder="1" applyAlignment="1">
      <alignment horizontal="distributed" vertical="center" shrinkToFit="1"/>
    </xf>
    <xf numFmtId="0" fontId="6" fillId="0" borderId="19" xfId="8" applyFont="1" applyFill="1" applyBorder="1" applyAlignment="1">
      <alignment horizontal="distributed" vertical="center" shrinkToFit="1"/>
    </xf>
    <xf numFmtId="0" fontId="6" fillId="0" borderId="67" xfId="7" applyFont="1" applyFill="1" applyBorder="1" applyAlignment="1">
      <alignment horizontal="distributed" vertical="center" shrinkToFit="1"/>
    </xf>
    <xf numFmtId="0" fontId="6" fillId="0" borderId="19" xfId="6" applyFont="1" applyFill="1" applyBorder="1" applyAlignment="1">
      <alignment horizontal="distributed" vertical="center" shrinkToFit="1"/>
    </xf>
    <xf numFmtId="0" fontId="6" fillId="0" borderId="18" xfId="6" applyFont="1" applyFill="1" applyBorder="1" applyAlignment="1">
      <alignment horizontal="distributed" vertical="center" shrinkToFit="1"/>
    </xf>
    <xf numFmtId="0" fontId="6" fillId="0" borderId="73" xfId="7" applyFont="1" applyFill="1" applyBorder="1" applyAlignment="1">
      <alignment horizontal="distributed" vertical="center" shrinkToFit="1"/>
    </xf>
    <xf numFmtId="41" fontId="6" fillId="0" borderId="52" xfId="0" applyNumberFormat="1" applyFont="1" applyBorder="1" applyAlignment="1">
      <alignment shrinkToFit="1"/>
    </xf>
    <xf numFmtId="41" fontId="14" fillId="9" borderId="77" xfId="0" applyNumberFormat="1" applyFont="1" applyFill="1" applyBorder="1" applyAlignment="1">
      <alignment vertical="center" shrinkToFit="1"/>
    </xf>
    <xf numFmtId="41" fontId="6" fillId="0" borderId="73" xfId="0" applyNumberFormat="1" applyFont="1" applyBorder="1" applyAlignment="1">
      <alignment shrinkToFit="1"/>
    </xf>
    <xf numFmtId="41" fontId="6" fillId="0" borderId="61" xfId="0" applyNumberFormat="1" applyFont="1" applyBorder="1" applyAlignment="1">
      <alignment shrinkToFit="1"/>
    </xf>
    <xf numFmtId="41" fontId="14" fillId="2" borderId="84" xfId="0" applyNumberFormat="1" applyFont="1" applyFill="1" applyBorder="1" applyAlignment="1">
      <alignment shrinkToFit="1"/>
    </xf>
    <xf numFmtId="41" fontId="14" fillId="3" borderId="78" xfId="0" applyNumberFormat="1" applyFont="1" applyFill="1" applyBorder="1" applyAlignment="1">
      <alignment vertical="center" shrinkToFit="1"/>
    </xf>
    <xf numFmtId="0" fontId="6" fillId="0" borderId="73" xfId="6" applyFont="1" applyFill="1" applyBorder="1" applyAlignment="1">
      <alignment horizontal="distributed" vertical="center" shrinkToFit="1"/>
    </xf>
    <xf numFmtId="41" fontId="14" fillId="2" borderId="52" xfId="4" applyNumberFormat="1" applyFont="1" applyFill="1" applyBorder="1" applyAlignment="1">
      <alignment horizontal="center" shrinkToFit="1"/>
    </xf>
    <xf numFmtId="41" fontId="6" fillId="0" borderId="52" xfId="4" applyNumberFormat="1" applyFont="1" applyFill="1" applyBorder="1" applyAlignment="1">
      <alignment horizontal="center" shrinkToFit="1"/>
    </xf>
    <xf numFmtId="41" fontId="6" fillId="0" borderId="77" xfId="4" applyNumberFormat="1" applyFont="1" applyFill="1" applyBorder="1" applyAlignment="1">
      <alignment horizontal="center" shrinkToFit="1"/>
    </xf>
    <xf numFmtId="41" fontId="6" fillId="9" borderId="73" xfId="4" applyNumberFormat="1" applyFont="1" applyFill="1" applyBorder="1" applyAlignment="1">
      <alignment horizontal="center" shrinkToFit="1"/>
    </xf>
    <xf numFmtId="41" fontId="6" fillId="0" borderId="95" xfId="4" applyNumberFormat="1" applyFont="1" applyFill="1" applyBorder="1" applyAlignment="1">
      <alignment horizontal="center" shrinkToFit="1"/>
    </xf>
    <xf numFmtId="41" fontId="6" fillId="9" borderId="147" xfId="4" applyNumberFormat="1" applyFont="1" applyFill="1" applyBorder="1" applyAlignment="1">
      <alignment horizontal="center" shrinkToFit="1"/>
    </xf>
    <xf numFmtId="41" fontId="12" fillId="3" borderId="61" xfId="4" applyNumberFormat="1" applyFont="1" applyFill="1" applyBorder="1" applyAlignment="1">
      <alignment horizontal="center" shrinkToFit="1"/>
    </xf>
    <xf numFmtId="41" fontId="12" fillId="3" borderId="52" xfId="4" applyNumberFormat="1" applyFont="1" applyFill="1" applyBorder="1" applyAlignment="1">
      <alignment horizontal="center" shrinkToFit="1"/>
    </xf>
    <xf numFmtId="41" fontId="12" fillId="3" borderId="77" xfId="4" applyNumberFormat="1" applyFont="1" applyFill="1" applyBorder="1" applyAlignment="1">
      <alignment horizontal="center" shrinkToFit="1"/>
    </xf>
    <xf numFmtId="41" fontId="14" fillId="2" borderId="73" xfId="4" applyNumberFormat="1" applyFont="1" applyFill="1" applyBorder="1" applyAlignment="1">
      <alignment horizontal="center" shrinkToFit="1"/>
    </xf>
    <xf numFmtId="0" fontId="14" fillId="3" borderId="62" xfId="0" applyFont="1" applyFill="1" applyBorder="1" applyAlignment="1">
      <alignment horizontal="distributed" vertical="center" shrinkToFit="1"/>
    </xf>
    <xf numFmtId="41" fontId="14" fillId="3" borderId="63" xfId="0" applyNumberFormat="1" applyFont="1" applyFill="1" applyBorder="1" applyAlignment="1">
      <alignment vertical="center" shrinkToFit="1"/>
    </xf>
    <xf numFmtId="41" fontId="14" fillId="2" borderId="110" xfId="0" applyNumberFormat="1" applyFont="1" applyFill="1" applyBorder="1" applyAlignment="1">
      <alignment vertical="center" shrinkToFit="1"/>
    </xf>
    <xf numFmtId="41" fontId="14" fillId="3" borderId="122" xfId="0" applyNumberFormat="1" applyFont="1" applyFill="1" applyBorder="1" applyAlignment="1">
      <alignment vertical="center" shrinkToFit="1"/>
    </xf>
    <xf numFmtId="41" fontId="14" fillId="2" borderId="62" xfId="0" applyNumberFormat="1" applyFont="1" applyFill="1" applyBorder="1" applyAlignment="1">
      <alignment vertical="center" shrinkToFit="1"/>
    </xf>
    <xf numFmtId="41" fontId="14" fillId="3" borderId="74" xfId="0" applyNumberFormat="1" applyFont="1" applyFill="1" applyBorder="1" applyAlignment="1">
      <alignment vertical="center" shrinkToFit="1"/>
    </xf>
    <xf numFmtId="0" fontId="25" fillId="0" borderId="3" xfId="0" applyFont="1" applyBorder="1" applyAlignment="1">
      <alignment shrinkToFit="1"/>
    </xf>
    <xf numFmtId="41" fontId="14" fillId="3" borderId="123" xfId="0" applyNumberFormat="1" applyFont="1" applyFill="1" applyBorder="1" applyAlignment="1">
      <alignment horizontal="center" vertical="center" shrinkToFit="1"/>
    </xf>
    <xf numFmtId="41" fontId="14" fillId="2" borderId="68" xfId="3" applyNumberFormat="1" applyFont="1" applyFill="1" applyBorder="1" applyAlignment="1">
      <alignment horizontal="center" shrinkToFit="1"/>
    </xf>
    <xf numFmtId="41" fontId="14" fillId="3" borderId="68" xfId="3" applyNumberFormat="1" applyFont="1" applyFill="1" applyBorder="1" applyAlignment="1">
      <alignment horizontal="center" shrinkToFit="1"/>
    </xf>
    <xf numFmtId="41" fontId="14" fillId="2" borderId="109" xfId="3" applyNumberFormat="1" applyFont="1" applyFill="1" applyBorder="1" applyAlignment="1">
      <alignment horizontal="center" shrinkToFit="1"/>
    </xf>
    <xf numFmtId="41" fontId="14" fillId="3" borderId="71" xfId="3" applyNumberFormat="1" applyFont="1" applyFill="1" applyBorder="1" applyAlignment="1">
      <alignment horizontal="center" shrinkToFit="1"/>
    </xf>
    <xf numFmtId="41" fontId="14" fillId="2" borderId="70" xfId="3" applyNumberFormat="1" applyFont="1" applyFill="1" applyBorder="1" applyAlignment="1">
      <alignment horizontal="center" shrinkToFit="1"/>
    </xf>
    <xf numFmtId="41" fontId="14" fillId="2" borderId="72" xfId="3" applyNumberFormat="1" applyFont="1" applyFill="1" applyBorder="1" applyAlignment="1">
      <alignment horizontal="center" shrinkToFit="1"/>
    </xf>
    <xf numFmtId="41" fontId="14" fillId="3" borderId="72" xfId="3" applyNumberFormat="1" applyFont="1" applyFill="1" applyBorder="1" applyAlignment="1">
      <alignment horizontal="center" shrinkToFit="1"/>
    </xf>
    <xf numFmtId="41" fontId="14" fillId="3" borderId="69" xfId="3" applyNumberFormat="1" applyFont="1" applyFill="1" applyBorder="1" applyAlignment="1">
      <alignment horizontal="center" shrinkToFit="1"/>
    </xf>
    <xf numFmtId="41" fontId="14" fillId="0" borderId="53" xfId="3" applyNumberFormat="1" applyFont="1" applyFill="1" applyBorder="1" applyAlignment="1">
      <alignment horizontal="center" shrinkToFit="1"/>
    </xf>
    <xf numFmtId="0" fontId="14" fillId="0" borderId="0" xfId="0" applyFont="1" applyAlignment="1">
      <alignment shrinkToFit="1"/>
    </xf>
    <xf numFmtId="41" fontId="14" fillId="3" borderId="88" xfId="3" applyNumberFormat="1" applyFont="1" applyFill="1" applyBorder="1" applyAlignment="1">
      <alignment horizontal="center" shrinkToFit="1"/>
    </xf>
    <xf numFmtId="41" fontId="14" fillId="3" borderId="124" xfId="3" applyNumberFormat="1" applyFont="1" applyFill="1" applyBorder="1" applyAlignment="1">
      <alignment horizontal="center" shrinkToFit="1"/>
    </xf>
    <xf numFmtId="0" fontId="14" fillId="3" borderId="123" xfId="0" applyFont="1" applyFill="1" applyBorder="1" applyAlignment="1">
      <alignment horizontal="distributed" vertical="center" shrinkToFit="1"/>
    </xf>
    <xf numFmtId="41" fontId="14" fillId="3" borderId="68" xfId="0" applyNumberFormat="1" applyFont="1" applyFill="1" applyBorder="1" applyAlignment="1">
      <alignment vertical="center" shrinkToFit="1"/>
    </xf>
    <xf numFmtId="41" fontId="14" fillId="3" borderId="72" xfId="0" applyNumberFormat="1" applyFont="1" applyFill="1" applyBorder="1" applyAlignment="1">
      <alignment vertical="center" shrinkToFit="1"/>
    </xf>
    <xf numFmtId="0" fontId="14" fillId="3" borderId="123" xfId="8" applyFont="1" applyFill="1" applyBorder="1" applyAlignment="1">
      <alignment horizontal="center" vertical="center" shrinkToFit="1"/>
    </xf>
    <xf numFmtId="41" fontId="14" fillId="3" borderId="68" xfId="3" applyNumberFormat="1" applyFont="1" applyFill="1" applyBorder="1" applyAlignment="1">
      <alignment horizontal="center" vertical="center" shrinkToFit="1"/>
    </xf>
    <xf numFmtId="41" fontId="6" fillId="3" borderId="72" xfId="0" applyNumberFormat="1" applyFont="1" applyFill="1" applyBorder="1" applyAlignment="1">
      <alignment vertical="center" shrinkToFit="1"/>
    </xf>
    <xf numFmtId="41" fontId="6" fillId="3" borderId="74" xfId="0" applyNumberFormat="1" applyFont="1" applyFill="1" applyBorder="1" applyAlignment="1">
      <alignment vertical="center" shrinkToFit="1"/>
    </xf>
    <xf numFmtId="0" fontId="14" fillId="3" borderId="3" xfId="0" applyFont="1" applyFill="1" applyBorder="1" applyAlignment="1">
      <alignment horizontal="distributed" vertical="center" shrinkToFit="1"/>
    </xf>
    <xf numFmtId="41" fontId="14" fillId="3" borderId="21" xfId="0" applyNumberFormat="1" applyFont="1" applyFill="1" applyBorder="1" applyAlignment="1">
      <alignment vertical="center" shrinkToFit="1"/>
    </xf>
    <xf numFmtId="41" fontId="14" fillId="3" borderId="101" xfId="0" applyNumberFormat="1" applyFont="1" applyFill="1" applyBorder="1" applyAlignment="1">
      <alignment vertical="center" shrinkToFit="1"/>
    </xf>
    <xf numFmtId="0" fontId="14" fillId="3" borderId="12" xfId="0" applyFont="1" applyFill="1" applyBorder="1" applyAlignment="1">
      <alignment horizontal="distributed" vertical="center" shrinkToFit="1"/>
    </xf>
    <xf numFmtId="41" fontId="6" fillId="0" borderId="125" xfId="0" applyNumberFormat="1" applyFont="1" applyBorder="1" applyAlignment="1">
      <alignment shrinkToFit="1"/>
    </xf>
    <xf numFmtId="41" fontId="6" fillId="0" borderId="126" xfId="0" applyNumberFormat="1" applyFont="1" applyBorder="1" applyAlignment="1">
      <alignment shrinkToFit="1"/>
    </xf>
    <xf numFmtId="41" fontId="14" fillId="2" borderId="75" xfId="0" applyNumberFormat="1" applyFont="1" applyFill="1" applyBorder="1" applyAlignment="1">
      <alignment shrinkToFit="1"/>
    </xf>
    <xf numFmtId="41" fontId="6" fillId="0" borderId="76" xfId="0" applyNumberFormat="1" applyFont="1" applyFill="1" applyBorder="1" applyAlignment="1">
      <alignment shrinkToFit="1"/>
    </xf>
    <xf numFmtId="41" fontId="6" fillId="0" borderId="64" xfId="0" applyNumberFormat="1" applyFont="1" applyFill="1" applyBorder="1" applyAlignment="1">
      <alignment shrinkToFit="1"/>
    </xf>
    <xf numFmtId="41" fontId="6" fillId="2" borderId="126" xfId="0" applyNumberFormat="1" applyFont="1" applyFill="1" applyBorder="1" applyAlignment="1">
      <alignment shrinkToFit="1"/>
    </xf>
    <xf numFmtId="0" fontId="30" fillId="0" borderId="0" xfId="0" applyFont="1" applyAlignment="1">
      <alignment shrinkToFit="1"/>
    </xf>
    <xf numFmtId="41" fontId="14" fillId="2" borderId="64" xfId="3" applyNumberFormat="1" applyFont="1" applyFill="1" applyBorder="1" applyAlignment="1">
      <alignment horizontal="center" shrinkToFit="1"/>
    </xf>
    <xf numFmtId="41" fontId="6" fillId="0" borderId="64" xfId="3" applyNumberFormat="1" applyFont="1" applyFill="1" applyBorder="1" applyAlignment="1">
      <alignment horizontal="center" shrinkToFit="1"/>
    </xf>
    <xf numFmtId="41" fontId="6" fillId="0" borderId="75" xfId="3" applyNumberFormat="1" applyFont="1" applyFill="1" applyBorder="1" applyAlignment="1">
      <alignment horizontal="center" shrinkToFit="1"/>
    </xf>
    <xf numFmtId="41" fontId="14" fillId="2" borderId="76" xfId="3" applyNumberFormat="1" applyFont="1" applyFill="1" applyBorder="1" applyAlignment="1">
      <alignment horizontal="center" shrinkToFit="1"/>
    </xf>
    <xf numFmtId="41" fontId="6" fillId="0" borderId="125" xfId="3" applyNumberFormat="1" applyFont="1" applyFill="1" applyBorder="1" applyAlignment="1">
      <alignment horizontal="center" shrinkToFit="1"/>
    </xf>
    <xf numFmtId="41" fontId="6" fillId="0" borderId="64" xfId="8" applyNumberFormat="1" applyFont="1" applyFill="1" applyBorder="1" applyAlignment="1">
      <alignment horizontal="center" shrinkToFit="1"/>
    </xf>
    <xf numFmtId="41" fontId="6" fillId="0" borderId="125" xfId="8" applyNumberFormat="1" applyFont="1" applyFill="1" applyBorder="1" applyAlignment="1">
      <alignment horizontal="center" shrinkToFit="1"/>
    </xf>
    <xf numFmtId="41" fontId="14" fillId="3" borderId="76" xfId="3" applyNumberFormat="1" applyFont="1" applyFill="1" applyBorder="1" applyAlignment="1">
      <alignment horizontal="center" shrinkToFit="1"/>
    </xf>
    <xf numFmtId="41" fontId="14" fillId="3" borderId="64" xfId="3" applyNumberFormat="1" applyFont="1" applyFill="1" applyBorder="1" applyAlignment="1">
      <alignment horizontal="center" shrinkToFit="1"/>
    </xf>
    <xf numFmtId="41" fontId="14" fillId="3" borderId="75" xfId="3" applyNumberFormat="1" applyFont="1" applyFill="1" applyBorder="1" applyAlignment="1">
      <alignment horizontal="center" shrinkToFit="1"/>
    </xf>
    <xf numFmtId="41" fontId="6" fillId="0" borderId="76" xfId="8" applyNumberFormat="1" applyFont="1" applyFill="1" applyBorder="1" applyAlignment="1">
      <alignment horizontal="center" shrinkToFit="1"/>
    </xf>
    <xf numFmtId="41" fontId="6" fillId="0" borderId="93" xfId="8" applyNumberFormat="1" applyFont="1" applyFill="1" applyBorder="1" applyAlignment="1">
      <alignment horizontal="center" shrinkToFit="1"/>
    </xf>
    <xf numFmtId="41" fontId="14" fillId="3" borderId="81" xfId="3" applyNumberFormat="1" applyFont="1" applyFill="1" applyBorder="1" applyAlignment="1">
      <alignment horizontal="center" shrinkToFit="1"/>
    </xf>
    <xf numFmtId="0" fontId="6" fillId="0" borderId="127" xfId="10" applyFont="1" applyFill="1" applyBorder="1" applyAlignment="1">
      <alignment horizontal="distributed" vertical="center" shrinkToFit="1"/>
    </xf>
    <xf numFmtId="41" fontId="14" fillId="3" borderId="81" xfId="0" applyNumberFormat="1" applyFont="1" applyFill="1" applyBorder="1" applyAlignment="1">
      <alignment shrinkToFit="1"/>
    </xf>
    <xf numFmtId="41" fontId="14" fillId="3" borderId="114" xfId="3" applyNumberFormat="1" applyFont="1" applyFill="1" applyBorder="1" applyAlignment="1">
      <alignment horizontal="center" vertical="center" shrinkToFit="1"/>
    </xf>
    <xf numFmtId="41" fontId="6" fillId="0" borderId="114" xfId="3" applyNumberFormat="1" applyFont="1" applyFill="1" applyBorder="1" applyAlignment="1">
      <alignment horizontal="center" vertical="center" shrinkToFit="1"/>
    </xf>
    <xf numFmtId="41" fontId="14" fillId="3" borderId="114" xfId="8" applyNumberFormat="1" applyFont="1" applyFill="1" applyBorder="1" applyAlignment="1">
      <alignment horizontal="center" vertical="center" shrinkToFit="1"/>
    </xf>
    <xf numFmtId="41" fontId="6" fillId="0" borderId="114" xfId="0" applyNumberFormat="1" applyFont="1" applyFill="1" applyBorder="1" applyAlignment="1">
      <alignment shrinkToFit="1"/>
    </xf>
    <xf numFmtId="41" fontId="6" fillId="0" borderId="142" xfId="0" applyNumberFormat="1" applyFont="1" applyFill="1" applyBorder="1" applyAlignment="1">
      <alignment shrinkToFit="1"/>
    </xf>
    <xf numFmtId="41" fontId="14" fillId="3" borderId="29" xfId="0" applyNumberFormat="1" applyFont="1" applyFill="1" applyBorder="1" applyAlignment="1">
      <alignment shrinkToFit="1"/>
    </xf>
    <xf numFmtId="0" fontId="6" fillId="17" borderId="12" xfId="9" applyFont="1" applyFill="1" applyBorder="1" applyAlignment="1">
      <alignment horizontal="distributed" vertical="center" shrinkToFit="1"/>
    </xf>
    <xf numFmtId="41" fontId="6" fillId="0" borderId="45" xfId="0" applyNumberFormat="1" applyFont="1" applyBorder="1" applyAlignment="1">
      <alignment shrinkToFit="1"/>
    </xf>
    <xf numFmtId="41" fontId="6" fillId="0" borderId="43" xfId="0" applyNumberFormat="1" applyFont="1" applyBorder="1" applyAlignment="1">
      <alignment shrinkToFit="1"/>
    </xf>
    <xf numFmtId="41" fontId="14" fillId="2" borderId="46" xfId="0" applyNumberFormat="1" applyFont="1" applyFill="1" applyBorder="1" applyAlignment="1">
      <alignment shrinkToFit="1"/>
    </xf>
    <xf numFmtId="41" fontId="6" fillId="0" borderId="19" xfId="0" applyNumberFormat="1" applyFont="1" applyFill="1" applyBorder="1" applyAlignment="1">
      <alignment shrinkToFit="1"/>
    </xf>
    <xf numFmtId="41" fontId="6" fillId="0" borderId="44" xfId="0" applyNumberFormat="1" applyFont="1" applyFill="1" applyBorder="1" applyAlignment="1">
      <alignment shrinkToFit="1"/>
    </xf>
    <xf numFmtId="41" fontId="6" fillId="2" borderId="43" xfId="0" applyNumberFormat="1" applyFont="1" applyFill="1" applyBorder="1" applyAlignment="1">
      <alignment shrinkToFit="1"/>
    </xf>
    <xf numFmtId="0" fontId="6" fillId="0" borderId="19" xfId="9" applyFont="1" applyFill="1" applyBorder="1" applyAlignment="1">
      <alignment horizontal="distributed" vertical="center" shrinkToFit="1"/>
    </xf>
    <xf numFmtId="41" fontId="14" fillId="2" borderId="44" xfId="3" applyNumberFormat="1" applyFont="1" applyFill="1" applyBorder="1" applyAlignment="1">
      <alignment horizontal="center" shrinkToFit="1"/>
    </xf>
    <xf numFmtId="41" fontId="6" fillId="0" borderId="44" xfId="3" applyNumberFormat="1" applyFont="1" applyFill="1" applyBorder="1" applyAlignment="1">
      <alignment horizontal="center" shrinkToFit="1"/>
    </xf>
    <xf numFmtId="41" fontId="6" fillId="0" borderId="46" xfId="3" applyNumberFormat="1" applyFont="1" applyFill="1" applyBorder="1" applyAlignment="1">
      <alignment horizontal="center" shrinkToFit="1"/>
    </xf>
    <xf numFmtId="41" fontId="14" fillId="2" borderId="19" xfId="3" applyNumberFormat="1" applyFont="1" applyFill="1" applyBorder="1" applyAlignment="1">
      <alignment horizontal="center" shrinkToFit="1"/>
    </xf>
    <xf numFmtId="41" fontId="6" fillId="0" borderId="45" xfId="3" applyNumberFormat="1" applyFont="1" applyFill="1" applyBorder="1" applyAlignment="1">
      <alignment horizontal="center" shrinkToFit="1"/>
    </xf>
    <xf numFmtId="41" fontId="6" fillId="0" borderId="44" xfId="8" applyNumberFormat="1" applyFont="1" applyFill="1" applyBorder="1" applyAlignment="1">
      <alignment horizontal="center" shrinkToFit="1"/>
    </xf>
    <xf numFmtId="41" fontId="6" fillId="0" borderId="45" xfId="8" applyNumberFormat="1" applyFont="1" applyFill="1" applyBorder="1" applyAlignment="1">
      <alignment horizontal="center" shrinkToFit="1"/>
    </xf>
    <xf numFmtId="41" fontId="14" fillId="3" borderId="19" xfId="3" applyNumberFormat="1" applyFont="1" applyFill="1" applyBorder="1" applyAlignment="1">
      <alignment horizontal="center" shrinkToFit="1"/>
    </xf>
    <xf numFmtId="41" fontId="14" fillId="3" borderId="44" xfId="3" applyNumberFormat="1" applyFont="1" applyFill="1" applyBorder="1" applyAlignment="1">
      <alignment horizontal="center" shrinkToFit="1"/>
    </xf>
    <xf numFmtId="41" fontId="14" fillId="3" borderId="46" xfId="3" applyNumberFormat="1" applyFont="1" applyFill="1" applyBorder="1" applyAlignment="1">
      <alignment horizontal="center" shrinkToFit="1"/>
    </xf>
    <xf numFmtId="41" fontId="6" fillId="0" borderId="19" xfId="8" applyNumberFormat="1" applyFont="1" applyFill="1" applyBorder="1" applyAlignment="1">
      <alignment horizontal="center" shrinkToFit="1"/>
    </xf>
    <xf numFmtId="41" fontId="6" fillId="0" borderId="94" xfId="8" applyNumberFormat="1" applyFont="1" applyFill="1" applyBorder="1" applyAlignment="1">
      <alignment horizontal="center" shrinkToFit="1"/>
    </xf>
    <xf numFmtId="41" fontId="14" fillId="3" borderId="83" xfId="3" applyNumberFormat="1" applyFont="1" applyFill="1" applyBorder="1" applyAlignment="1">
      <alignment horizontal="center" shrinkToFit="1"/>
    </xf>
    <xf numFmtId="41" fontId="14" fillId="3" borderId="83" xfId="0" applyNumberFormat="1" applyFont="1" applyFill="1" applyBorder="1" applyAlignment="1">
      <alignment shrinkToFit="1"/>
    </xf>
    <xf numFmtId="41" fontId="14" fillId="3" borderId="44" xfId="3" applyNumberFormat="1" applyFont="1" applyFill="1" applyBorder="1" applyAlignment="1">
      <alignment horizontal="center" vertical="center" shrinkToFit="1"/>
    </xf>
    <xf numFmtId="41" fontId="6" fillId="0" borderId="44" xfId="3" applyNumberFormat="1" applyFont="1" applyFill="1" applyBorder="1" applyAlignment="1">
      <alignment horizontal="center" vertical="center" shrinkToFit="1"/>
    </xf>
    <xf numFmtId="41" fontId="14" fillId="3" borderId="44" xfId="8" applyNumberFormat="1" applyFont="1" applyFill="1" applyBorder="1" applyAlignment="1">
      <alignment horizontal="center" vertical="center" shrinkToFit="1"/>
    </xf>
    <xf numFmtId="41" fontId="14" fillId="9" borderId="44" xfId="3" applyNumberFormat="1" applyFont="1" applyFill="1" applyBorder="1" applyAlignment="1">
      <alignment horizontal="center" shrinkToFit="1"/>
    </xf>
    <xf numFmtId="41" fontId="14" fillId="9" borderId="19" xfId="3" applyNumberFormat="1" applyFont="1" applyFill="1" applyBorder="1" applyAlignment="1">
      <alignment horizontal="center" shrinkToFit="1"/>
    </xf>
    <xf numFmtId="0" fontId="6" fillId="7" borderId="12" xfId="9" applyFont="1" applyFill="1" applyBorder="1" applyAlignment="1">
      <alignment horizontal="distributed" vertical="center" shrinkToFit="1"/>
    </xf>
    <xf numFmtId="41" fontId="6" fillId="0" borderId="60" xfId="0" applyNumberFormat="1" applyFont="1" applyFill="1" applyBorder="1" applyAlignment="1">
      <alignment shrinkToFit="1"/>
    </xf>
    <xf numFmtId="41" fontId="6" fillId="0" borderId="43" xfId="0" applyNumberFormat="1" applyFont="1" applyFill="1" applyBorder="1" applyAlignment="1">
      <alignment shrinkToFit="1"/>
    </xf>
    <xf numFmtId="41" fontId="6" fillId="0" borderId="45" xfId="0" applyNumberFormat="1" applyFont="1" applyFill="1" applyBorder="1" applyAlignment="1">
      <alignment shrinkToFit="1"/>
    </xf>
    <xf numFmtId="41" fontId="14" fillId="8" borderId="44" xfId="3" applyNumberFormat="1" applyFont="1" applyFill="1" applyBorder="1" applyAlignment="1">
      <alignment horizontal="center" vertical="center" shrinkToFit="1"/>
    </xf>
    <xf numFmtId="41" fontId="14" fillId="8" borderId="44" xfId="8" applyNumberFormat="1" applyFont="1" applyFill="1" applyBorder="1" applyAlignment="1">
      <alignment horizontal="center" vertical="center" shrinkToFit="1"/>
    </xf>
    <xf numFmtId="0" fontId="30" fillId="0" borderId="0" xfId="0" applyFont="1" applyFill="1" applyAlignment="1">
      <alignment shrinkToFit="1"/>
    </xf>
    <xf numFmtId="41" fontId="14" fillId="9" borderId="46" xfId="0" applyNumberFormat="1" applyFont="1" applyFill="1" applyBorder="1" applyAlignment="1">
      <alignment shrinkToFit="1"/>
    </xf>
    <xf numFmtId="41" fontId="14" fillId="8" borderId="83" xfId="0" applyNumberFormat="1" applyFont="1" applyFill="1" applyBorder="1" applyAlignment="1">
      <alignment vertical="center" shrinkToFit="1"/>
    </xf>
    <xf numFmtId="41" fontId="6" fillId="0" borderId="128" xfId="0" applyNumberFormat="1" applyFont="1" applyBorder="1" applyAlignment="1">
      <alignment shrinkToFit="1"/>
    </xf>
    <xf numFmtId="0" fontId="6" fillId="17" borderId="12" xfId="10" applyFont="1" applyFill="1" applyBorder="1" applyAlignment="1">
      <alignment horizontal="distributed" vertical="center" shrinkToFit="1"/>
    </xf>
    <xf numFmtId="0" fontId="30" fillId="0" borderId="0" xfId="0" applyFont="1" applyBorder="1" applyAlignment="1">
      <alignment shrinkToFit="1"/>
    </xf>
    <xf numFmtId="41" fontId="6" fillId="0" borderId="129" xfId="0" applyNumberFormat="1" applyFont="1" applyBorder="1" applyAlignment="1">
      <alignment shrinkToFit="1"/>
    </xf>
    <xf numFmtId="41" fontId="6" fillId="0" borderId="130" xfId="0" applyNumberFormat="1" applyFont="1" applyBorder="1" applyAlignment="1">
      <alignment shrinkToFit="1"/>
    </xf>
    <xf numFmtId="41" fontId="6" fillId="0" borderId="131" xfId="0" applyNumberFormat="1" applyFont="1" applyFill="1" applyBorder="1" applyAlignment="1">
      <alignment shrinkToFit="1"/>
    </xf>
    <xf numFmtId="41" fontId="14" fillId="2" borderId="132" xfId="0" applyNumberFormat="1" applyFont="1" applyFill="1" applyBorder="1" applyAlignment="1">
      <alignment shrinkToFit="1"/>
    </xf>
    <xf numFmtId="41" fontId="6" fillId="0" borderId="133" xfId="0" applyNumberFormat="1" applyFont="1" applyBorder="1" applyAlignment="1">
      <alignment shrinkToFit="1"/>
    </xf>
    <xf numFmtId="41" fontId="6" fillId="0" borderId="129" xfId="0" applyNumberFormat="1" applyFont="1" applyFill="1" applyBorder="1" applyAlignment="1">
      <alignment shrinkToFit="1"/>
    </xf>
    <xf numFmtId="41" fontId="6" fillId="0" borderId="133" xfId="0" applyNumberFormat="1" applyFont="1" applyFill="1" applyBorder="1" applyAlignment="1">
      <alignment shrinkToFit="1"/>
    </xf>
    <xf numFmtId="41" fontId="6" fillId="0" borderId="130" xfId="0" applyNumberFormat="1" applyFont="1" applyFill="1" applyBorder="1" applyAlignment="1">
      <alignment shrinkToFit="1"/>
    </xf>
    <xf numFmtId="41" fontId="6" fillId="2" borderId="131" xfId="0" applyNumberFormat="1" applyFont="1" applyFill="1" applyBorder="1" applyAlignment="1">
      <alignment shrinkToFit="1"/>
    </xf>
    <xf numFmtId="41" fontId="14" fillId="3" borderId="134" xfId="0" applyNumberFormat="1" applyFont="1" applyFill="1" applyBorder="1" applyAlignment="1">
      <alignment vertical="center" shrinkToFit="1"/>
    </xf>
    <xf numFmtId="0" fontId="6" fillId="0" borderId="133" xfId="10" applyFont="1" applyFill="1" applyBorder="1" applyAlignment="1">
      <alignment horizontal="distributed" vertical="center" shrinkToFit="1"/>
    </xf>
    <xf numFmtId="41" fontId="14" fillId="2" borderId="14" xfId="3" applyNumberFormat="1" applyFont="1" applyFill="1" applyBorder="1" applyAlignment="1">
      <alignment horizontal="center" shrinkToFit="1"/>
    </xf>
    <xf numFmtId="41" fontId="6" fillId="0" borderId="14" xfId="3" applyNumberFormat="1" applyFont="1" applyFill="1" applyBorder="1" applyAlignment="1">
      <alignment horizontal="center" shrinkToFit="1"/>
    </xf>
    <xf numFmtId="41" fontId="6" fillId="0" borderId="15" xfId="3" applyNumberFormat="1" applyFont="1" applyFill="1" applyBorder="1" applyAlignment="1">
      <alignment horizontal="center" shrinkToFit="1"/>
    </xf>
    <xf numFmtId="41" fontId="14" fillId="2" borderId="18" xfId="3" applyNumberFormat="1" applyFont="1" applyFill="1" applyBorder="1" applyAlignment="1">
      <alignment horizontal="center" shrinkToFit="1"/>
    </xf>
    <xf numFmtId="41" fontId="6" fillId="0" borderId="16" xfId="3" applyNumberFormat="1" applyFont="1" applyFill="1" applyBorder="1" applyAlignment="1">
      <alignment horizontal="center" shrinkToFit="1"/>
    </xf>
    <xf numFmtId="41" fontId="6" fillId="0" borderId="14" xfId="8" applyNumberFormat="1" applyFont="1" applyFill="1" applyBorder="1" applyAlignment="1">
      <alignment horizontal="center" shrinkToFit="1"/>
    </xf>
    <xf numFmtId="41" fontId="6" fillId="0" borderId="16" xfId="8" applyNumberFormat="1" applyFont="1" applyFill="1" applyBorder="1" applyAlignment="1">
      <alignment horizontal="center" shrinkToFit="1"/>
    </xf>
    <xf numFmtId="41" fontId="14" fillId="2" borderId="133" xfId="3" applyNumberFormat="1" applyFont="1" applyFill="1" applyBorder="1" applyAlignment="1">
      <alignment horizontal="center" shrinkToFit="1"/>
    </xf>
    <xf numFmtId="41" fontId="6" fillId="0" borderId="130" xfId="3" applyNumberFormat="1" applyFont="1" applyFill="1" applyBorder="1" applyAlignment="1">
      <alignment horizontal="center" shrinkToFit="1"/>
    </xf>
    <xf numFmtId="41" fontId="6" fillId="0" borderId="132" xfId="3" applyNumberFormat="1" applyFont="1" applyFill="1" applyBorder="1" applyAlignment="1">
      <alignment horizontal="center" shrinkToFit="1"/>
    </xf>
    <xf numFmtId="41" fontId="14" fillId="3" borderId="18" xfId="3" applyNumberFormat="1" applyFont="1" applyFill="1" applyBorder="1" applyAlignment="1">
      <alignment horizontal="center" shrinkToFit="1"/>
    </xf>
    <xf numFmtId="41" fontId="14" fillId="3" borderId="14" xfId="3" applyNumberFormat="1" applyFont="1" applyFill="1" applyBorder="1" applyAlignment="1">
      <alignment horizontal="center" shrinkToFit="1"/>
    </xf>
    <xf numFmtId="41" fontId="14" fillId="3" borderId="15" xfId="3" applyNumberFormat="1" applyFont="1" applyFill="1" applyBorder="1" applyAlignment="1">
      <alignment horizontal="center" shrinkToFit="1"/>
    </xf>
    <xf numFmtId="41" fontId="6" fillId="0" borderId="18" xfId="8" applyNumberFormat="1" applyFont="1" applyFill="1" applyBorder="1" applyAlignment="1">
      <alignment horizontal="center" shrinkToFit="1"/>
    </xf>
    <xf numFmtId="41" fontId="14" fillId="3" borderId="81" xfId="8" applyNumberFormat="1" applyFont="1" applyFill="1" applyBorder="1" applyAlignment="1">
      <alignment horizontal="center" shrinkToFit="1"/>
    </xf>
    <xf numFmtId="0" fontId="6" fillId="0" borderId="3" xfId="10" applyFont="1" applyFill="1" applyBorder="1" applyAlignment="1">
      <alignment horizontal="distributed" vertical="center" shrinkToFit="1"/>
    </xf>
    <xf numFmtId="41" fontId="6" fillId="0" borderId="131" xfId="0" applyNumberFormat="1" applyFont="1" applyBorder="1" applyAlignment="1">
      <alignment shrinkToFit="1"/>
    </xf>
    <xf numFmtId="0" fontId="6" fillId="0" borderId="18" xfId="10" applyFont="1" applyFill="1" applyBorder="1" applyAlignment="1">
      <alignment horizontal="distributed" vertical="center" shrinkToFit="1"/>
    </xf>
    <xf numFmtId="41" fontId="14" fillId="8" borderId="130" xfId="3" applyNumberFormat="1" applyFont="1" applyFill="1" applyBorder="1" applyAlignment="1">
      <alignment horizontal="center" vertical="center" shrinkToFit="1"/>
    </xf>
    <xf numFmtId="41" fontId="6" fillId="0" borderId="130" xfId="3" applyNumberFormat="1" applyFont="1" applyFill="1" applyBorder="1" applyAlignment="1">
      <alignment horizontal="center" vertical="center" shrinkToFit="1"/>
    </xf>
    <xf numFmtId="41" fontId="14" fillId="3" borderId="130" xfId="8" applyNumberFormat="1" applyFont="1" applyFill="1" applyBorder="1" applyAlignment="1">
      <alignment horizontal="center" vertical="center" shrinkToFit="1"/>
    </xf>
    <xf numFmtId="41" fontId="6" fillId="0" borderId="135" xfId="0" applyNumberFormat="1" applyFont="1" applyBorder="1" applyAlignment="1">
      <alignment shrinkToFit="1"/>
    </xf>
    <xf numFmtId="41" fontId="14" fillId="2" borderId="77" xfId="0" applyNumberFormat="1" applyFont="1" applyFill="1" applyBorder="1" applyAlignment="1">
      <alignment shrinkToFit="1"/>
    </xf>
    <xf numFmtId="41" fontId="6" fillId="0" borderId="51" xfId="0" applyNumberFormat="1" applyFont="1" applyBorder="1" applyAlignment="1">
      <alignment shrinkToFit="1"/>
    </xf>
    <xf numFmtId="41" fontId="6" fillId="0" borderId="61" xfId="0" applyNumberFormat="1" applyFont="1" applyFill="1" applyBorder="1" applyAlignment="1">
      <alignment shrinkToFit="1"/>
    </xf>
    <xf numFmtId="41" fontId="6" fillId="0" borderId="51" xfId="0" applyNumberFormat="1" applyFont="1" applyFill="1" applyBorder="1" applyAlignment="1">
      <alignment shrinkToFit="1"/>
    </xf>
    <xf numFmtId="41" fontId="6" fillId="0" borderId="52" xfId="0" applyNumberFormat="1" applyFont="1" applyFill="1" applyBorder="1" applyAlignment="1">
      <alignment shrinkToFit="1"/>
    </xf>
    <xf numFmtId="41" fontId="6" fillId="2" borderId="58" xfId="0" applyNumberFormat="1" applyFont="1" applyFill="1" applyBorder="1" applyAlignment="1">
      <alignment shrinkToFit="1"/>
    </xf>
    <xf numFmtId="0" fontId="30" fillId="0" borderId="53" xfId="0" applyFont="1" applyBorder="1" applyAlignment="1">
      <alignment shrinkToFit="1"/>
    </xf>
    <xf numFmtId="0" fontId="6" fillId="0" borderId="73" xfId="10" applyFont="1" applyFill="1" applyBorder="1" applyAlignment="1">
      <alignment horizontal="distributed" vertical="center" shrinkToFit="1"/>
    </xf>
    <xf numFmtId="41" fontId="14" fillId="2" borderId="52" xfId="3" applyNumberFormat="1" applyFont="1" applyFill="1" applyBorder="1" applyAlignment="1">
      <alignment horizontal="center" shrinkToFit="1"/>
    </xf>
    <xf numFmtId="41" fontId="6" fillId="0" borderId="52" xfId="3" applyNumberFormat="1" applyFont="1" applyFill="1" applyBorder="1" applyAlignment="1">
      <alignment horizontal="center" shrinkToFit="1"/>
    </xf>
    <xf numFmtId="41" fontId="14" fillId="2" borderId="73" xfId="3" applyNumberFormat="1" applyFont="1" applyFill="1" applyBorder="1" applyAlignment="1">
      <alignment horizontal="center" shrinkToFit="1"/>
    </xf>
    <xf numFmtId="41" fontId="6" fillId="0" borderId="135" xfId="3" applyNumberFormat="1" applyFont="1" applyFill="1" applyBorder="1" applyAlignment="1">
      <alignment horizontal="center" shrinkToFit="1"/>
    </xf>
    <xf numFmtId="41" fontId="6" fillId="0" borderId="52" xfId="8" applyNumberFormat="1" applyFont="1" applyFill="1" applyBorder="1" applyAlignment="1">
      <alignment horizontal="center" shrinkToFit="1"/>
    </xf>
    <xf numFmtId="41" fontId="6" fillId="0" borderId="77" xfId="3" applyNumberFormat="1" applyFont="1" applyFill="1" applyBorder="1" applyAlignment="1">
      <alignment horizontal="center" shrinkToFit="1"/>
    </xf>
    <xf numFmtId="41" fontId="14" fillId="3" borderId="73" xfId="3" applyNumberFormat="1" applyFont="1" applyFill="1" applyBorder="1" applyAlignment="1">
      <alignment horizontal="center" shrinkToFit="1"/>
    </xf>
    <xf numFmtId="41" fontId="14" fillId="3" borderId="52" xfId="3" applyNumberFormat="1" applyFont="1" applyFill="1" applyBorder="1" applyAlignment="1">
      <alignment horizontal="center" shrinkToFit="1"/>
    </xf>
    <xf numFmtId="41" fontId="14" fillId="3" borderId="77" xfId="3" applyNumberFormat="1" applyFont="1" applyFill="1" applyBorder="1" applyAlignment="1">
      <alignment horizontal="center" shrinkToFit="1"/>
    </xf>
    <xf numFmtId="0" fontId="6" fillId="0" borderId="53" xfId="0" applyFont="1" applyBorder="1" applyAlignment="1">
      <alignment shrinkToFit="1"/>
    </xf>
    <xf numFmtId="41" fontId="6" fillId="0" borderId="73" xfId="8" applyNumberFormat="1" applyFont="1" applyFill="1" applyBorder="1" applyAlignment="1">
      <alignment horizontal="center" shrinkToFit="1"/>
    </xf>
    <xf numFmtId="41" fontId="6" fillId="0" borderId="84" xfId="8" applyNumberFormat="1" applyFont="1" applyFill="1" applyBorder="1" applyAlignment="1">
      <alignment horizontal="center" shrinkToFit="1"/>
    </xf>
    <xf numFmtId="41" fontId="14" fillId="3" borderId="78" xfId="8" applyNumberFormat="1" applyFont="1" applyFill="1" applyBorder="1" applyAlignment="1">
      <alignment horizontal="center" shrinkToFit="1"/>
    </xf>
    <xf numFmtId="0" fontId="6" fillId="0" borderId="51" xfId="10" applyFont="1" applyFill="1" applyBorder="1" applyAlignment="1">
      <alignment horizontal="distributed" vertical="center" shrinkToFit="1"/>
    </xf>
    <xf numFmtId="41" fontId="14" fillId="3" borderId="78" xfId="0" applyNumberFormat="1" applyFont="1" applyFill="1" applyBorder="1" applyAlignment="1">
      <alignment shrinkToFit="1"/>
    </xf>
    <xf numFmtId="41" fontId="14" fillId="3" borderId="52" xfId="3" applyNumberFormat="1" applyFont="1" applyFill="1" applyBorder="1" applyAlignment="1">
      <alignment horizontal="center" vertical="center" shrinkToFit="1"/>
    </xf>
    <xf numFmtId="41" fontId="6" fillId="0" borderId="52" xfId="3" applyNumberFormat="1" applyFont="1" applyFill="1" applyBorder="1" applyAlignment="1">
      <alignment horizontal="center" vertical="center" shrinkToFit="1"/>
    </xf>
    <xf numFmtId="41" fontId="14" fillId="3" borderId="52" xfId="8" applyNumberFormat="1" applyFont="1" applyFill="1" applyBorder="1" applyAlignment="1">
      <alignment horizontal="center" vertical="center" shrinkToFit="1"/>
    </xf>
    <xf numFmtId="41" fontId="14" fillId="3" borderId="30" xfId="0" applyNumberFormat="1" applyFont="1" applyFill="1" applyBorder="1" applyAlignment="1">
      <alignment shrinkToFit="1"/>
    </xf>
    <xf numFmtId="41" fontId="14" fillId="3" borderId="149" xfId="3" applyNumberFormat="1" applyFont="1" applyFill="1" applyBorder="1" applyAlignment="1">
      <alignment horizontal="center" vertical="center" shrinkToFit="1"/>
    </xf>
    <xf numFmtId="41" fontId="6" fillId="0" borderId="46" xfId="0" applyNumberFormat="1" applyFont="1" applyBorder="1" applyAlignment="1">
      <alignment shrinkToFit="1"/>
    </xf>
    <xf numFmtId="41" fontId="6" fillId="0" borderId="46" xfId="0" applyNumberFormat="1" applyFont="1" applyFill="1" applyBorder="1" applyAlignment="1">
      <alignment shrinkToFit="1"/>
    </xf>
    <xf numFmtId="41" fontId="6" fillId="0" borderId="132" xfId="0" applyNumberFormat="1" applyFont="1" applyBorder="1" applyAlignment="1">
      <alignment shrinkToFit="1"/>
    </xf>
    <xf numFmtId="41" fontId="6" fillId="0" borderId="77" xfId="0" applyNumberFormat="1" applyFont="1" applyBorder="1" applyAlignment="1">
      <alignment shrinkToFit="1"/>
    </xf>
    <xf numFmtId="10" fontId="23" fillId="0" borderId="45" xfId="1" applyNumberFormat="1" applyFont="1" applyBorder="1"/>
    <xf numFmtId="0" fontId="20" fillId="0" borderId="0" xfId="0" applyFont="1" applyAlignment="1">
      <alignment vertical="center"/>
    </xf>
    <xf numFmtId="0" fontId="22" fillId="0" borderId="0" xfId="0" applyNumberFormat="1" applyFont="1" applyAlignment="1">
      <alignment shrinkToFit="1"/>
    </xf>
    <xf numFmtId="0" fontId="15" fillId="0" borderId="12" xfId="0" applyNumberFormat="1" applyFont="1" applyBorder="1" applyAlignment="1">
      <alignment shrinkToFit="1"/>
    </xf>
    <xf numFmtId="38" fontId="22" fillId="0" borderId="12" xfId="3" applyFont="1" applyBorder="1" applyAlignment="1">
      <alignment shrinkToFit="1"/>
    </xf>
    <xf numFmtId="38" fontId="22" fillId="0" borderId="12" xfId="3" applyFont="1" applyFill="1" applyBorder="1" applyAlignment="1">
      <alignment shrinkToFit="1"/>
    </xf>
    <xf numFmtId="38" fontId="22" fillId="6" borderId="12" xfId="3" applyFont="1" applyFill="1" applyBorder="1" applyAlignment="1">
      <alignment shrinkToFit="1"/>
    </xf>
    <xf numFmtId="38" fontId="22" fillId="0" borderId="0" xfId="3" applyFont="1" applyAlignment="1">
      <alignment shrinkToFit="1"/>
    </xf>
    <xf numFmtId="38" fontId="6" fillId="0" borderId="0" xfId="3" applyFont="1" applyFill="1" applyAlignment="1"/>
    <xf numFmtId="177" fontId="23" fillId="0" borderId="64" xfId="1" applyNumberFormat="1" applyFont="1" applyBorder="1"/>
    <xf numFmtId="0" fontId="6" fillId="18" borderId="3" xfId="9" applyFont="1" applyFill="1" applyBorder="1" applyAlignment="1" applyProtection="1">
      <alignment horizontal="distributed" vertical="center" shrinkToFit="1"/>
    </xf>
    <xf numFmtId="41" fontId="32" fillId="18" borderId="76" xfId="0" applyNumberFormat="1" applyFont="1" applyFill="1" applyBorder="1" applyAlignment="1" applyProtection="1">
      <alignment vertical="center" shrinkToFit="1"/>
    </xf>
    <xf numFmtId="41" fontId="32" fillId="18" borderId="152" xfId="0" applyNumberFormat="1" applyFont="1" applyFill="1" applyBorder="1" applyAlignment="1" applyProtection="1">
      <alignment vertical="center" shrinkToFit="1"/>
    </xf>
    <xf numFmtId="0" fontId="6" fillId="18" borderId="66" xfId="9" applyFont="1" applyFill="1" applyBorder="1" applyAlignment="1" applyProtection="1">
      <alignment horizontal="distributed" vertical="center" shrinkToFit="1"/>
    </xf>
    <xf numFmtId="41" fontId="32" fillId="18" borderId="19" xfId="0" applyNumberFormat="1" applyFont="1" applyFill="1" applyBorder="1" applyAlignment="1" applyProtection="1">
      <alignment vertical="center" shrinkToFit="1"/>
    </xf>
    <xf numFmtId="41" fontId="32" fillId="18" borderId="154" xfId="0" applyNumberFormat="1" applyFont="1" applyFill="1" applyBorder="1" applyAlignment="1" applyProtection="1">
      <alignment vertical="center" shrinkToFit="1"/>
    </xf>
    <xf numFmtId="0" fontId="6" fillId="18" borderId="42" xfId="9" applyFont="1" applyFill="1" applyBorder="1" applyAlignment="1" applyProtection="1">
      <alignment horizontal="distributed" vertical="center" shrinkToFit="1"/>
    </xf>
    <xf numFmtId="0" fontId="6" fillId="18" borderId="67" xfId="9" applyFont="1" applyFill="1" applyBorder="1" applyAlignment="1" applyProtection="1">
      <alignment horizontal="distributed" vertical="center" shrinkToFit="1"/>
    </xf>
    <xf numFmtId="0" fontId="6" fillId="18" borderId="19" xfId="10" applyFont="1" applyFill="1" applyBorder="1" applyAlignment="1" applyProtection="1">
      <alignment horizontal="distributed" vertical="center" shrinkToFit="1"/>
    </xf>
    <xf numFmtId="0" fontId="6" fillId="18" borderId="51" xfId="9" applyFont="1" applyFill="1" applyBorder="1" applyAlignment="1" applyProtection="1">
      <alignment horizontal="distributed" vertical="center" shrinkToFit="1"/>
    </xf>
    <xf numFmtId="41" fontId="32" fillId="18" borderId="73" xfId="0" applyNumberFormat="1" applyFont="1" applyFill="1" applyBorder="1" applyAlignment="1" applyProtection="1">
      <alignment vertical="center" shrinkToFit="1"/>
    </xf>
    <xf numFmtId="41" fontId="32" fillId="18" borderId="156" xfId="0" applyNumberFormat="1" applyFont="1" applyFill="1" applyBorder="1" applyAlignment="1" applyProtection="1">
      <alignment vertical="center" shrinkToFit="1"/>
    </xf>
    <xf numFmtId="0" fontId="6" fillId="18" borderId="12" xfId="9" applyFont="1" applyFill="1" applyBorder="1" applyAlignment="1" applyProtection="1">
      <alignment horizontal="distributed" vertical="center"/>
    </xf>
    <xf numFmtId="0" fontId="6" fillId="18" borderId="12" xfId="10" applyFont="1" applyFill="1" applyBorder="1" applyAlignment="1" applyProtection="1">
      <alignment horizontal="distributed" vertical="center"/>
    </xf>
    <xf numFmtId="0" fontId="6" fillId="18" borderId="20" xfId="9" applyFont="1" applyFill="1" applyBorder="1" applyAlignment="1" applyProtection="1">
      <alignment horizontal="distributed" vertical="center"/>
    </xf>
    <xf numFmtId="0" fontId="6" fillId="19" borderId="12" xfId="9" applyFont="1" applyFill="1" applyBorder="1" applyAlignment="1" applyProtection="1">
      <alignment horizontal="distributed" vertical="center"/>
    </xf>
    <xf numFmtId="0" fontId="6" fillId="19" borderId="12" xfId="10" applyFont="1" applyFill="1" applyBorder="1" applyAlignment="1" applyProtection="1">
      <alignment horizontal="distributed" vertical="center"/>
    </xf>
    <xf numFmtId="41" fontId="6" fillId="8" borderId="12" xfId="0" applyNumberFormat="1" applyFont="1" applyFill="1" applyBorder="1" applyAlignment="1" applyProtection="1">
      <alignment shrinkToFit="1"/>
    </xf>
    <xf numFmtId="41" fontId="6" fillId="8" borderId="12" xfId="3" applyNumberFormat="1" applyFont="1" applyFill="1" applyBorder="1" applyAlignment="1" applyProtection="1">
      <alignment horizontal="center" vertical="center" shrinkToFit="1"/>
    </xf>
    <xf numFmtId="41" fontId="28" fillId="8" borderId="12" xfId="0" applyNumberFormat="1" applyFont="1" applyFill="1" applyBorder="1" applyAlignment="1" applyProtection="1">
      <alignment vertical="center" shrinkToFit="1"/>
    </xf>
    <xf numFmtId="41" fontId="28" fillId="8" borderId="12" xfId="3" applyNumberFormat="1" applyFont="1" applyFill="1" applyBorder="1" applyAlignment="1" applyProtection="1">
      <alignment horizontal="center" shrinkToFit="1"/>
    </xf>
    <xf numFmtId="41" fontId="28" fillId="0" borderId="13" xfId="3" applyNumberFormat="1" applyFont="1" applyFill="1" applyBorder="1" applyAlignment="1" applyProtection="1">
      <alignment horizontal="center" shrinkToFit="1"/>
    </xf>
    <xf numFmtId="41" fontId="28" fillId="0" borderId="14" xfId="3" applyNumberFormat="1" applyFont="1" applyFill="1" applyBorder="1" applyAlignment="1" applyProtection="1">
      <alignment horizontal="center" shrinkToFit="1"/>
    </xf>
    <xf numFmtId="0" fontId="28" fillId="0" borderId="0" xfId="0" applyFont="1" applyAlignment="1" applyProtection="1">
      <alignment shrinkToFit="1"/>
    </xf>
    <xf numFmtId="0" fontId="28" fillId="3" borderId="12" xfId="0" applyFont="1" applyFill="1" applyBorder="1" applyAlignment="1" applyProtection="1">
      <alignment horizontal="distributed" vertical="center" shrinkToFit="1"/>
    </xf>
    <xf numFmtId="0" fontId="28" fillId="8" borderId="12" xfId="8" applyFont="1" applyFill="1" applyBorder="1" applyAlignment="1" applyProtection="1">
      <alignment horizontal="center" vertical="center" shrinkToFit="1"/>
    </xf>
    <xf numFmtId="0" fontId="17" fillId="18" borderId="62" xfId="0" applyFont="1" applyFill="1" applyBorder="1" applyAlignment="1" applyProtection="1">
      <alignment horizontal="distributed" vertical="center" shrinkToFit="1"/>
    </xf>
    <xf numFmtId="41" fontId="28" fillId="18" borderId="72" xfId="0" applyNumberFormat="1" applyFont="1" applyFill="1" applyBorder="1" applyAlignment="1" applyProtection="1">
      <alignment vertical="center" shrinkToFit="1"/>
    </xf>
    <xf numFmtId="41" fontId="28" fillId="18" borderId="74" xfId="0" applyNumberFormat="1" applyFont="1" applyFill="1" applyBorder="1" applyAlignment="1" applyProtection="1">
      <alignment vertical="center" shrinkToFit="1"/>
    </xf>
    <xf numFmtId="0" fontId="28" fillId="18" borderId="12" xfId="0" applyFont="1" applyFill="1" applyBorder="1" applyAlignment="1" applyProtection="1">
      <alignment vertical="center" shrinkToFit="1"/>
    </xf>
    <xf numFmtId="41" fontId="28" fillId="18" borderId="12" xfId="0" applyNumberFormat="1" applyFont="1" applyFill="1" applyBorder="1" applyAlignment="1" applyProtection="1">
      <alignment vertical="center" shrinkToFit="1"/>
    </xf>
    <xf numFmtId="41" fontId="32" fillId="18" borderId="12" xfId="0" applyNumberFormat="1" applyFont="1" applyFill="1" applyBorder="1" applyAlignment="1" applyProtection="1">
      <alignment vertical="center" shrinkToFit="1"/>
    </xf>
    <xf numFmtId="41" fontId="28" fillId="19" borderId="12" xfId="0" applyNumberFormat="1" applyFont="1" applyFill="1" applyBorder="1" applyAlignment="1" applyProtection="1">
      <alignment vertical="center" shrinkToFit="1"/>
    </xf>
    <xf numFmtId="41" fontId="32" fillId="18" borderId="153" xfId="0" applyNumberFormat="1" applyFont="1" applyFill="1" applyBorder="1" applyAlignment="1" applyProtection="1">
      <alignment vertical="center" shrinkToFit="1"/>
    </xf>
    <xf numFmtId="41" fontId="32" fillId="18" borderId="155" xfId="0" applyNumberFormat="1" applyFont="1" applyFill="1" applyBorder="1" applyAlignment="1" applyProtection="1">
      <alignment vertical="center" shrinkToFit="1"/>
    </xf>
    <xf numFmtId="41" fontId="32" fillId="18" borderId="157" xfId="0" applyNumberFormat="1" applyFont="1" applyFill="1" applyBorder="1" applyAlignment="1" applyProtection="1">
      <alignment vertical="center" shrinkToFit="1"/>
    </xf>
    <xf numFmtId="41" fontId="28" fillId="18" borderId="20" xfId="0" applyNumberFormat="1" applyFont="1" applyFill="1" applyBorder="1" applyAlignment="1" applyProtection="1">
      <alignment vertical="center" shrinkToFit="1"/>
    </xf>
    <xf numFmtId="41" fontId="32" fillId="18" borderId="20" xfId="0" applyNumberFormat="1" applyFont="1" applyFill="1" applyBorder="1" applyAlignment="1" applyProtection="1">
      <alignment vertical="center" shrinkToFit="1"/>
    </xf>
    <xf numFmtId="0" fontId="14" fillId="19" borderId="12" xfId="0" applyFont="1" applyFill="1" applyBorder="1" applyAlignment="1" applyProtection="1">
      <alignment horizontal="distributed" vertical="center"/>
    </xf>
    <xf numFmtId="41" fontId="14" fillId="19" borderId="12" xfId="0" applyNumberFormat="1" applyFont="1" applyFill="1" applyBorder="1" applyAlignment="1" applyProtection="1">
      <alignment vertical="center" shrinkToFit="1"/>
    </xf>
    <xf numFmtId="41" fontId="22" fillId="6" borderId="143" xfId="0" applyNumberFormat="1" applyFont="1" applyFill="1" applyBorder="1"/>
    <xf numFmtId="9" fontId="22" fillId="6" borderId="12" xfId="1" applyFont="1" applyFill="1" applyBorder="1"/>
    <xf numFmtId="41" fontId="22" fillId="0" borderId="128" xfId="0" applyNumberFormat="1" applyFont="1" applyFill="1" applyBorder="1"/>
    <xf numFmtId="41" fontId="22" fillId="0" borderId="45" xfId="0" applyNumberFormat="1" applyFont="1" applyFill="1" applyBorder="1"/>
    <xf numFmtId="41" fontId="22" fillId="0" borderId="135" xfId="0" applyNumberFormat="1" applyFont="1" applyFill="1" applyBorder="1"/>
    <xf numFmtId="177" fontId="22" fillId="0" borderId="114" xfId="1" applyNumberFormat="1" applyFont="1" applyFill="1" applyBorder="1" applyAlignment="1"/>
    <xf numFmtId="177" fontId="22" fillId="0" borderId="44" xfId="1" applyNumberFormat="1" applyFont="1" applyFill="1" applyBorder="1" applyAlignment="1"/>
    <xf numFmtId="177" fontId="22" fillId="0" borderId="52" xfId="1" applyNumberFormat="1" applyFont="1" applyFill="1" applyBorder="1" applyAlignment="1"/>
    <xf numFmtId="177" fontId="37" fillId="0" borderId="0" xfId="1" applyNumberFormat="1" applyFont="1" applyFill="1" applyBorder="1"/>
    <xf numFmtId="0" fontId="22" fillId="4" borderId="117" xfId="0" applyFont="1" applyFill="1" applyBorder="1"/>
    <xf numFmtId="0" fontId="22" fillId="0" borderId="59" xfId="0" applyFont="1" applyBorder="1"/>
    <xf numFmtId="0" fontId="22" fillId="0" borderId="60" xfId="0" applyFont="1" applyBorder="1"/>
    <xf numFmtId="0" fontId="22" fillId="0" borderId="85" xfId="0" applyFont="1" applyBorder="1"/>
    <xf numFmtId="0" fontId="22" fillId="0" borderId="54" xfId="0" applyFont="1" applyBorder="1"/>
    <xf numFmtId="0" fontId="22" fillId="4" borderId="11" xfId="0" applyFont="1" applyFill="1" applyBorder="1"/>
    <xf numFmtId="0" fontId="22" fillId="0" borderId="70" xfId="0" applyFont="1" applyBorder="1"/>
    <xf numFmtId="0" fontId="38" fillId="0" borderId="0" xfId="0" applyFont="1"/>
    <xf numFmtId="0" fontId="22" fillId="0" borderId="33" xfId="0" applyFont="1" applyBorder="1"/>
    <xf numFmtId="0" fontId="21" fillId="0" borderId="0" xfId="0" applyFont="1" applyBorder="1" applyAlignment="1" applyProtection="1">
      <alignment horizontal="left" vertical="top" shrinkToFit="1"/>
    </xf>
    <xf numFmtId="0" fontId="6" fillId="0" borderId="0" xfId="0" applyFont="1" applyAlignment="1" applyProtection="1"/>
    <xf numFmtId="0" fontId="0" fillId="0" borderId="0" xfId="0" applyFont="1" applyAlignment="1" applyProtection="1"/>
    <xf numFmtId="0" fontId="6" fillId="0" borderId="0" xfId="0" applyFont="1" applyBorder="1" applyAlignment="1" applyProtection="1"/>
    <xf numFmtId="0" fontId="6" fillId="0" borderId="0" xfId="0" applyFont="1" applyFill="1" applyAlignment="1" applyProtection="1"/>
    <xf numFmtId="0" fontId="6" fillId="19" borderId="0" xfId="0" applyFont="1" applyFill="1" applyAlignment="1" applyProtection="1"/>
    <xf numFmtId="0" fontId="28" fillId="7" borderId="12" xfId="0" applyFont="1" applyFill="1" applyBorder="1" applyAlignment="1" applyProtection="1">
      <alignment horizontal="distributed" vertical="center" shrinkToFit="1"/>
    </xf>
    <xf numFmtId="0" fontId="18" fillId="7" borderId="12" xfId="0" applyFont="1" applyFill="1" applyBorder="1" applyAlignment="1" applyProtection="1">
      <alignment horizontal="center" vertical="center" shrinkToFit="1"/>
    </xf>
    <xf numFmtId="0" fontId="28" fillId="0" borderId="0" xfId="0" applyFont="1" applyAlignment="1" applyProtection="1"/>
    <xf numFmtId="0" fontId="28" fillId="19" borderId="0" xfId="0" applyFont="1" applyFill="1" applyAlignment="1" applyProtection="1"/>
    <xf numFmtId="0" fontId="6" fillId="7" borderId="12" xfId="9" applyFont="1" applyFill="1" applyBorder="1" applyAlignment="1" applyProtection="1">
      <alignment horizontal="distributed" vertical="center" shrinkToFit="1"/>
    </xf>
    <xf numFmtId="41" fontId="28" fillId="0" borderId="12" xfId="0" applyNumberFormat="1" applyFont="1" applyFill="1" applyBorder="1" applyAlignment="1" applyProtection="1">
      <alignment vertical="center" shrinkToFit="1"/>
    </xf>
    <xf numFmtId="0" fontId="0" fillId="0" borderId="0" xfId="0" applyFont="1" applyAlignment="1" applyProtection="1">
      <alignment shrinkToFit="1"/>
    </xf>
    <xf numFmtId="0" fontId="6" fillId="0" borderId="12" xfId="8" applyFont="1" applyFill="1" applyBorder="1" applyAlignment="1" applyProtection="1">
      <alignment horizontal="distributed" vertical="center" shrinkToFit="1"/>
    </xf>
    <xf numFmtId="41" fontId="28" fillId="0" borderId="12" xfId="3" applyNumberFormat="1" applyFont="1" applyFill="1" applyBorder="1" applyAlignment="1" applyProtection="1">
      <alignment horizontal="center" shrinkToFit="1"/>
    </xf>
    <xf numFmtId="41" fontId="6" fillId="0" borderId="0" xfId="0" applyNumberFormat="1" applyFont="1" applyAlignment="1" applyProtection="1">
      <alignment shrinkToFit="1"/>
    </xf>
    <xf numFmtId="0" fontId="6" fillId="0" borderId="12" xfId="10" applyFont="1" applyFill="1" applyBorder="1" applyAlignment="1" applyProtection="1">
      <alignment horizontal="distributed" vertical="center" shrinkToFit="1"/>
    </xf>
    <xf numFmtId="41" fontId="6" fillId="0" borderId="12" xfId="0" applyNumberFormat="1" applyFont="1" applyFill="1" applyBorder="1" applyAlignment="1" applyProtection="1">
      <alignment shrinkToFit="1"/>
    </xf>
    <xf numFmtId="0" fontId="6" fillId="0" borderId="0" xfId="0" applyFont="1" applyAlignment="1" applyProtection="1">
      <alignment shrinkToFit="1"/>
    </xf>
    <xf numFmtId="41" fontId="6" fillId="0" borderId="12" xfId="3" applyNumberFormat="1" applyFont="1" applyFill="1" applyBorder="1" applyAlignment="1" applyProtection="1">
      <alignment horizontal="center" vertical="center" shrinkToFit="1"/>
    </xf>
    <xf numFmtId="0" fontId="6" fillId="0" borderId="12" xfId="9" applyFont="1" applyFill="1" applyBorder="1" applyAlignment="1" applyProtection="1">
      <alignment horizontal="distributed" vertical="center" shrinkToFit="1"/>
    </xf>
    <xf numFmtId="41" fontId="40" fillId="7" borderId="12" xfId="0" applyNumberFormat="1" applyFont="1" applyFill="1" applyBorder="1" applyAlignment="1" applyProtection="1">
      <alignment shrinkToFit="1"/>
    </xf>
    <xf numFmtId="41" fontId="39" fillId="7" borderId="12" xfId="3" applyNumberFormat="1" applyFont="1" applyFill="1" applyBorder="1" applyAlignment="1" applyProtection="1">
      <alignment horizontal="center" shrinkToFit="1"/>
    </xf>
    <xf numFmtId="0" fontId="6" fillId="0" borderId="0" xfId="0" applyFont="1" applyFill="1" applyAlignment="1" applyProtection="1">
      <alignment shrinkToFit="1"/>
    </xf>
    <xf numFmtId="0" fontId="0" fillId="0" borderId="0" xfId="0" applyFont="1" applyFill="1" applyAlignment="1" applyProtection="1">
      <alignment shrinkToFit="1"/>
    </xf>
    <xf numFmtId="41" fontId="39" fillId="7" borderId="12" xfId="0" applyNumberFormat="1" applyFont="1" applyFill="1" applyBorder="1" applyAlignment="1" applyProtection="1">
      <alignment vertical="center" shrinkToFit="1"/>
    </xf>
    <xf numFmtId="0" fontId="6" fillId="7" borderId="12" xfId="10" applyFont="1" applyFill="1" applyBorder="1" applyAlignment="1" applyProtection="1">
      <alignment horizontal="distributed" vertical="center" shrinkToFit="1"/>
    </xf>
    <xf numFmtId="0" fontId="0" fillId="0" borderId="0" xfId="0" applyFont="1" applyBorder="1" applyAlignment="1" applyProtection="1">
      <alignment shrinkToFit="1"/>
    </xf>
    <xf numFmtId="0" fontId="6" fillId="0" borderId="0" xfId="0" applyFont="1" applyBorder="1" applyAlignment="1" applyProtection="1">
      <alignment shrinkToFit="1"/>
    </xf>
    <xf numFmtId="0" fontId="7" fillId="7" borderId="0" xfId="0" applyFont="1" applyFill="1" applyAlignment="1" applyProtection="1">
      <protection locked="0"/>
    </xf>
    <xf numFmtId="0" fontId="14" fillId="0" borderId="0" xfId="0" applyFont="1" applyAlignment="1" applyProtection="1">
      <protection locked="0"/>
    </xf>
    <xf numFmtId="0" fontId="31" fillId="0" borderId="0" xfId="0" applyFont="1" applyAlignment="1" applyProtection="1">
      <protection locked="0"/>
    </xf>
    <xf numFmtId="0" fontId="14" fillId="0" borderId="0" xfId="0" applyFont="1" applyFill="1" applyAlignment="1" applyProtection="1">
      <protection locked="0"/>
    </xf>
    <xf numFmtId="0" fontId="14" fillId="0" borderId="0" xfId="0" applyFont="1" applyBorder="1" applyAlignment="1" applyProtection="1">
      <protection locked="0"/>
    </xf>
    <xf numFmtId="0" fontId="14" fillId="0" borderId="0" xfId="8" applyFont="1" applyFill="1" applyAlignment="1" applyProtection="1">
      <alignment horizontal="right" vertical="center"/>
      <protection locked="0"/>
    </xf>
    <xf numFmtId="38" fontId="14" fillId="0" borderId="0" xfId="3" applyFont="1" applyFill="1" applyAlignment="1" applyProtection="1">
      <alignment horizontal="center"/>
      <protection locked="0"/>
    </xf>
    <xf numFmtId="0" fontId="7" fillId="0" borderId="0" xfId="0" applyFont="1" applyAlignment="1" applyProtection="1">
      <protection locked="0"/>
    </xf>
    <xf numFmtId="0" fontId="8" fillId="19" borderId="0" xfId="0" applyFont="1" applyFill="1" applyAlignment="1" applyProtection="1">
      <alignment vertical="center"/>
      <protection locked="0"/>
    </xf>
    <xf numFmtId="0" fontId="14" fillId="19" borderId="0" xfId="0" applyFont="1" applyFill="1" applyAlignment="1" applyProtection="1">
      <protection locked="0"/>
    </xf>
    <xf numFmtId="0" fontId="8" fillId="7" borderId="0" xfId="0" applyFont="1" applyFill="1" applyAlignment="1" applyProtection="1">
      <alignment vertical="center"/>
      <protection locked="0"/>
    </xf>
    <xf numFmtId="0" fontId="8" fillId="0" borderId="0" xfId="8" applyFont="1" applyFill="1" applyProtection="1">
      <protection locked="0"/>
    </xf>
    <xf numFmtId="38" fontId="12" fillId="0" borderId="0" xfId="3" applyFont="1" applyFill="1" applyAlignment="1" applyProtection="1">
      <alignment horizontal="center"/>
      <protection locked="0"/>
    </xf>
    <xf numFmtId="38" fontId="14" fillId="0" borderId="0" xfId="3" applyFont="1" applyFill="1" applyAlignment="1" applyProtection="1">
      <protection locked="0"/>
    </xf>
    <xf numFmtId="0" fontId="19" fillId="0" borderId="0" xfId="8" applyFont="1" applyFill="1" applyAlignment="1" applyProtection="1">
      <alignment horizontal="center"/>
      <protection locked="0"/>
    </xf>
    <xf numFmtId="38" fontId="14" fillId="0" borderId="0" xfId="3" applyFont="1" applyFill="1" applyBorder="1" applyAlignment="1" applyProtection="1">
      <alignment horizontal="center"/>
      <protection locked="0"/>
    </xf>
    <xf numFmtId="0" fontId="8" fillId="0" borderId="0" xfId="0" applyFont="1" applyAlignment="1" applyProtection="1">
      <alignment vertical="center"/>
      <protection locked="0"/>
    </xf>
    <xf numFmtId="0" fontId="14" fillId="0" borderId="0" xfId="0" applyFont="1" applyAlignment="1" applyProtection="1">
      <alignment horizontal="right"/>
      <protection locked="0"/>
    </xf>
    <xf numFmtId="0" fontId="8" fillId="0" borderId="0" xfId="0" applyFont="1" applyFill="1" applyAlignment="1" applyProtection="1">
      <alignment vertical="center"/>
      <protection locked="0"/>
    </xf>
    <xf numFmtId="0" fontId="8" fillId="0" borderId="0" xfId="8" applyFont="1" applyFill="1" applyAlignment="1" applyProtection="1">
      <alignment horizontal="left" vertical="center"/>
      <protection locked="0"/>
    </xf>
    <xf numFmtId="0" fontId="29" fillId="7" borderId="0" xfId="0" applyFont="1" applyFill="1" applyAlignment="1" applyProtection="1">
      <alignment vertical="center"/>
      <protection locked="0"/>
    </xf>
    <xf numFmtId="0" fontId="9" fillId="0" borderId="0" xfId="0" applyFont="1" applyAlignment="1" applyProtection="1">
      <protection locked="0"/>
    </xf>
    <xf numFmtId="0" fontId="6" fillId="0" borderId="0" xfId="0" applyFont="1" applyAlignment="1" applyProtection="1">
      <protection locked="0"/>
    </xf>
    <xf numFmtId="0" fontId="6" fillId="0" borderId="0" xfId="8" applyFont="1" applyFill="1" applyAlignment="1" applyProtection="1">
      <alignment horizontal="right" vertical="center"/>
      <protection locked="0"/>
    </xf>
    <xf numFmtId="0" fontId="0" fillId="0" borderId="0" xfId="0" applyFont="1" applyAlignment="1" applyProtection="1">
      <protection locked="0"/>
    </xf>
    <xf numFmtId="0" fontId="29" fillId="0" borderId="0" xfId="8" applyFont="1" applyFill="1" applyProtection="1">
      <protection locked="0"/>
    </xf>
    <xf numFmtId="38" fontId="28" fillId="0" borderId="0" xfId="3" applyFont="1" applyFill="1" applyAlignment="1" applyProtection="1">
      <alignment horizontal="center"/>
      <protection locked="0"/>
    </xf>
    <xf numFmtId="38" fontId="6" fillId="0" borderId="0" xfId="3" applyFont="1" applyFill="1" applyAlignment="1" applyProtection="1">
      <alignment horizontal="center"/>
      <protection locked="0"/>
    </xf>
    <xf numFmtId="0" fontId="13" fillId="0" borderId="0" xfId="8" applyFont="1" applyFill="1" applyAlignment="1" applyProtection="1">
      <alignment horizontal="center"/>
      <protection locked="0"/>
    </xf>
    <xf numFmtId="38" fontId="6" fillId="0" borderId="0" xfId="3" applyFont="1" applyFill="1" applyBorder="1" applyAlignment="1" applyProtection="1">
      <alignment horizontal="center"/>
      <protection locked="0"/>
    </xf>
    <xf numFmtId="0" fontId="6" fillId="0" borderId="0" xfId="0" applyFont="1" applyBorder="1" applyAlignment="1" applyProtection="1">
      <protection locked="0"/>
    </xf>
    <xf numFmtId="0" fontId="29" fillId="0" borderId="0" xfId="0" applyFont="1" applyAlignment="1" applyProtection="1">
      <alignment vertical="center"/>
      <protection locked="0"/>
    </xf>
    <xf numFmtId="0" fontId="6" fillId="0" borderId="0" xfId="0" applyFont="1" applyFill="1" applyAlignment="1" applyProtection="1">
      <protection locked="0"/>
    </xf>
    <xf numFmtId="0" fontId="6" fillId="0" borderId="0" xfId="0" applyFont="1" applyProtection="1">
      <protection locked="0"/>
    </xf>
    <xf numFmtId="0" fontId="29" fillId="19" borderId="0" xfId="0" applyFont="1" applyFill="1" applyAlignment="1" applyProtection="1">
      <alignment vertical="center"/>
      <protection locked="0"/>
    </xf>
    <xf numFmtId="0" fontId="6" fillId="19" borderId="0" xfId="0" applyFont="1" applyFill="1" applyAlignment="1" applyProtection="1">
      <protection locked="0"/>
    </xf>
    <xf numFmtId="0" fontId="36" fillId="7" borderId="0" xfId="0" applyFont="1" applyFill="1" applyAlignment="1" applyProtection="1">
      <protection locked="0"/>
    </xf>
    <xf numFmtId="0" fontId="27" fillId="0" borderId="0" xfId="0" applyFont="1" applyAlignment="1" applyProtection="1">
      <protection locked="0"/>
    </xf>
    <xf numFmtId="0" fontId="13" fillId="0" borderId="0" xfId="8" applyFont="1" applyFill="1" applyProtection="1">
      <protection locked="0"/>
    </xf>
    <xf numFmtId="38" fontId="13" fillId="0" borderId="0" xfId="3" applyFont="1" applyFill="1" applyAlignment="1" applyProtection="1">
      <alignment horizontal="center"/>
      <protection locked="0"/>
    </xf>
    <xf numFmtId="0" fontId="6" fillId="0" borderId="0" xfId="0" quotePrefix="1" applyFont="1" applyAlignment="1" applyProtection="1">
      <alignment horizontal="center"/>
      <protection locked="0"/>
    </xf>
    <xf numFmtId="0" fontId="6" fillId="0" borderId="0" xfId="0" applyFont="1" applyAlignment="1" applyProtection="1">
      <alignment horizontal="center"/>
      <protection locked="0"/>
    </xf>
    <xf numFmtId="0" fontId="6" fillId="0" borderId="32" xfId="0" applyFont="1" applyFill="1" applyBorder="1" applyAlignment="1" applyProtection="1">
      <protection locked="0"/>
    </xf>
    <xf numFmtId="0" fontId="6" fillId="0" borderId="0" xfId="0" applyFont="1" applyFill="1" applyAlignment="1" applyProtection="1">
      <alignment horizontal="right"/>
      <protection locked="0"/>
    </xf>
    <xf numFmtId="0" fontId="6" fillId="0" borderId="0" xfId="0" applyFont="1" applyAlignment="1" applyProtection="1">
      <alignment horizontal="right"/>
      <protection locked="0"/>
    </xf>
    <xf numFmtId="0" fontId="6" fillId="7" borderId="12" xfId="0" applyFont="1" applyFill="1" applyBorder="1" applyAlignment="1" applyProtection="1">
      <alignment horizontal="center" vertical="center"/>
      <protection locked="0"/>
    </xf>
    <xf numFmtId="0" fontId="6" fillId="2" borderId="20" xfId="0" applyFont="1" applyFill="1" applyBorder="1" applyAlignment="1" applyProtection="1">
      <alignment horizontal="center" vertical="center"/>
      <protection locked="0"/>
    </xf>
    <xf numFmtId="0" fontId="0" fillId="0" borderId="0" xfId="0" applyFont="1" applyFill="1" applyAlignment="1" applyProtection="1">
      <protection locked="0"/>
    </xf>
    <xf numFmtId="0" fontId="6" fillId="0" borderId="20" xfId="0" applyFont="1" applyBorder="1" applyAlignment="1" applyProtection="1">
      <alignment horizontal="right" vertical="center"/>
      <protection locked="0"/>
    </xf>
    <xf numFmtId="38" fontId="6" fillId="0" borderId="0" xfId="3" applyFont="1" applyFill="1" applyBorder="1" applyAlignment="1" applyProtection="1">
      <alignment horizontal="center" vertical="center" wrapText="1"/>
      <protection locked="0"/>
    </xf>
    <xf numFmtId="0" fontId="6" fillId="0" borderId="2" xfId="0" applyFont="1" applyBorder="1" applyAlignment="1" applyProtection="1">
      <alignment horizontal="right" vertical="center"/>
      <protection locked="0"/>
    </xf>
    <xf numFmtId="38" fontId="6" fillId="7" borderId="89" xfId="3" applyFont="1" applyFill="1" applyBorder="1" applyAlignment="1" applyProtection="1">
      <alignment vertical="top"/>
      <protection locked="0"/>
    </xf>
    <xf numFmtId="38" fontId="6" fillId="7" borderId="117" xfId="3" applyFont="1" applyFill="1" applyBorder="1" applyAlignment="1" applyProtection="1">
      <alignment vertical="top"/>
      <protection locked="0"/>
    </xf>
    <xf numFmtId="0" fontId="6" fillId="0" borderId="98" xfId="0" applyFont="1" applyBorder="1" applyAlignment="1" applyProtection="1">
      <protection locked="0"/>
    </xf>
    <xf numFmtId="0" fontId="6" fillId="0" borderId="24" xfId="0" applyFont="1" applyBorder="1" applyAlignment="1" applyProtection="1">
      <protection locked="0"/>
    </xf>
    <xf numFmtId="0" fontId="6" fillId="18" borderId="2" xfId="0" applyFont="1" applyFill="1" applyBorder="1" applyAlignment="1" applyProtection="1">
      <alignment horizontal="center" vertical="center"/>
      <protection locked="0"/>
    </xf>
    <xf numFmtId="0" fontId="6" fillId="18" borderId="12" xfId="0" applyFont="1" applyFill="1" applyBorder="1" applyAlignment="1" applyProtection="1">
      <alignment horizontal="center" vertical="center"/>
      <protection locked="0"/>
    </xf>
    <xf numFmtId="0" fontId="6" fillId="19" borderId="12" xfId="0" applyFont="1" applyFill="1" applyBorder="1" applyAlignment="1" applyProtection="1">
      <alignment horizontal="center" vertical="center"/>
      <protection locked="0"/>
    </xf>
    <xf numFmtId="0" fontId="6" fillId="7" borderId="20" xfId="0" applyFont="1" applyFill="1" applyBorder="1" applyAlignment="1" applyProtection="1">
      <alignment horizontal="right" vertical="center"/>
      <protection locked="0"/>
    </xf>
    <xf numFmtId="0" fontId="6" fillId="2" borderId="14" xfId="0" applyFont="1" applyFill="1" applyBorder="1" applyAlignment="1" applyProtection="1">
      <alignment horizontal="distributed" vertical="center"/>
      <protection locked="0"/>
    </xf>
    <xf numFmtId="0" fontId="6" fillId="0" borderId="14" xfId="0" applyFont="1" applyBorder="1" applyAlignment="1" applyProtection="1">
      <alignment horizontal="right" vertical="center"/>
      <protection locked="0"/>
    </xf>
    <xf numFmtId="38" fontId="13" fillId="11" borderId="20" xfId="3" applyFont="1" applyFill="1" applyBorder="1" applyAlignment="1" applyProtection="1">
      <alignment horizontal="center" vertical="top"/>
      <protection locked="0"/>
    </xf>
    <xf numFmtId="38" fontId="13" fillId="0" borderId="12" xfId="3" applyFont="1" applyFill="1" applyBorder="1" applyAlignment="1" applyProtection="1">
      <alignment horizontal="centerContinuous" vertical="center"/>
      <protection locked="0"/>
    </xf>
    <xf numFmtId="38" fontId="13" fillId="10" borderId="20" xfId="3" applyFont="1" applyFill="1" applyBorder="1" applyAlignment="1" applyProtection="1">
      <alignment horizontal="center" vertical="top"/>
      <protection locked="0"/>
    </xf>
    <xf numFmtId="38" fontId="13" fillId="13" borderId="20" xfId="3" applyFont="1" applyFill="1" applyBorder="1" applyAlignment="1" applyProtection="1">
      <alignment horizontal="center" vertical="top"/>
      <protection locked="0"/>
    </xf>
    <xf numFmtId="38" fontId="13" fillId="12" borderId="20" xfId="3" applyFont="1" applyFill="1" applyBorder="1" applyAlignment="1" applyProtection="1">
      <alignment horizontal="center" vertical="top"/>
      <protection locked="0"/>
    </xf>
    <xf numFmtId="38" fontId="6" fillId="3" borderId="20" xfId="3" applyFont="1" applyFill="1" applyBorder="1" applyAlignment="1" applyProtection="1">
      <alignment horizontal="center" vertical="top"/>
      <protection locked="0"/>
    </xf>
    <xf numFmtId="38" fontId="6" fillId="3" borderId="5" xfId="3" applyFont="1" applyFill="1" applyBorder="1" applyAlignment="1" applyProtection="1">
      <alignment horizontal="centerContinuous" vertical="center"/>
      <protection locked="0"/>
    </xf>
    <xf numFmtId="38" fontId="6" fillId="3" borderId="11" xfId="3" applyFont="1" applyFill="1" applyBorder="1" applyAlignment="1" applyProtection="1">
      <alignment horizontal="centerContinuous" vertical="center"/>
      <protection locked="0"/>
    </xf>
    <xf numFmtId="38" fontId="6" fillId="0" borderId="20" xfId="3" applyFont="1" applyFill="1" applyBorder="1" applyAlignment="1" applyProtection="1">
      <alignment horizontal="center" vertical="top"/>
      <protection locked="0"/>
    </xf>
    <xf numFmtId="38" fontId="6" fillId="0" borderId="5" xfId="3" applyFont="1" applyFill="1" applyBorder="1" applyAlignment="1" applyProtection="1">
      <alignment horizontal="centerContinuous" vertical="center"/>
      <protection locked="0"/>
    </xf>
    <xf numFmtId="38" fontId="6" fillId="0" borderId="11" xfId="3" applyFont="1" applyFill="1" applyBorder="1" applyAlignment="1" applyProtection="1">
      <alignment horizontal="centerContinuous" vertical="center"/>
      <protection locked="0"/>
    </xf>
    <xf numFmtId="0" fontId="6" fillId="0" borderId="3" xfId="0" applyFont="1" applyBorder="1" applyAlignment="1" applyProtection="1">
      <alignment horizontal="right" vertical="center"/>
      <protection locked="0"/>
    </xf>
    <xf numFmtId="0" fontId="6" fillId="18" borderId="4" xfId="0" applyFont="1" applyFill="1" applyBorder="1" applyAlignment="1" applyProtection="1">
      <alignment horizontal="right" vertical="center"/>
      <protection locked="0"/>
    </xf>
    <xf numFmtId="0" fontId="6" fillId="18" borderId="12" xfId="0" applyFont="1" applyFill="1" applyBorder="1" applyAlignment="1" applyProtection="1">
      <alignment horizontal="right" vertical="center"/>
      <protection locked="0"/>
    </xf>
    <xf numFmtId="0" fontId="6" fillId="19" borderId="12" xfId="0" applyFont="1" applyFill="1" applyBorder="1" applyAlignment="1" applyProtection="1">
      <alignment horizontal="right" vertical="center"/>
      <protection locked="0"/>
    </xf>
    <xf numFmtId="0" fontId="6" fillId="7" borderId="8" xfId="0" applyFont="1" applyFill="1" applyBorder="1" applyAlignment="1" applyProtection="1">
      <alignment vertical="center"/>
      <protection locked="0"/>
    </xf>
    <xf numFmtId="0" fontId="17" fillId="0" borderId="12" xfId="0" applyFont="1" applyBorder="1" applyAlignment="1" applyProtection="1">
      <alignment horizontal="center" vertical="center" wrapText="1"/>
      <protection locked="0"/>
    </xf>
    <xf numFmtId="0" fontId="17" fillId="8" borderId="12" xfId="0" applyFont="1" applyFill="1" applyBorder="1" applyAlignment="1" applyProtection="1">
      <alignment horizontal="center" vertical="center" wrapText="1"/>
      <protection locked="0"/>
    </xf>
    <xf numFmtId="0" fontId="17" fillId="0" borderId="12" xfId="0" applyFont="1" applyFill="1" applyBorder="1" applyAlignment="1" applyProtection="1">
      <alignment horizontal="center" vertical="center" wrapText="1"/>
      <protection locked="0"/>
    </xf>
    <xf numFmtId="0" fontId="17" fillId="9" borderId="8" xfId="0" applyFont="1" applyFill="1" applyBorder="1" applyAlignment="1" applyProtection="1">
      <alignment horizontal="center" vertical="center" wrapText="1"/>
      <protection locked="0"/>
    </xf>
    <xf numFmtId="0" fontId="6" fillId="0" borderId="8" xfId="0" applyFont="1" applyBorder="1" applyAlignment="1" applyProtection="1">
      <alignment horizontal="left" vertical="center"/>
      <protection locked="0"/>
    </xf>
    <xf numFmtId="38" fontId="13" fillId="11" borderId="8" xfId="3" applyFont="1" applyFill="1" applyBorder="1" applyAlignment="1" applyProtection="1">
      <alignment horizontal="center" vertical="top" wrapText="1"/>
      <protection locked="0"/>
    </xf>
    <xf numFmtId="38" fontId="13" fillId="0" borderId="12" xfId="3" applyFont="1" applyFill="1" applyBorder="1" applyAlignment="1" applyProtection="1">
      <alignment horizontal="center" vertical="center" wrapText="1"/>
      <protection locked="0"/>
    </xf>
    <xf numFmtId="38" fontId="13" fillId="10" borderId="8" xfId="3" applyFont="1" applyFill="1" applyBorder="1" applyAlignment="1" applyProtection="1">
      <alignment horizontal="center" vertical="top" wrapText="1"/>
      <protection locked="0"/>
    </xf>
    <xf numFmtId="38" fontId="13" fillId="13" borderId="8" xfId="3" applyFont="1" applyFill="1" applyBorder="1" applyAlignment="1" applyProtection="1">
      <alignment horizontal="center" vertical="top" wrapText="1"/>
      <protection locked="0"/>
    </xf>
    <xf numFmtId="38" fontId="13" fillId="12" borderId="8" xfId="3" applyFont="1" applyFill="1" applyBorder="1" applyAlignment="1" applyProtection="1">
      <alignment horizontal="center" vertical="top" wrapText="1"/>
      <protection locked="0"/>
    </xf>
    <xf numFmtId="38" fontId="6" fillId="3" borderId="8" xfId="3" applyFont="1" applyFill="1" applyBorder="1" applyAlignment="1" applyProtection="1">
      <alignment horizontal="center" vertical="top" wrapText="1"/>
      <protection locked="0"/>
    </xf>
    <xf numFmtId="38" fontId="6" fillId="3" borderId="11" xfId="3" applyFont="1" applyFill="1" applyBorder="1" applyAlignment="1" applyProtection="1">
      <alignment horizontal="center" vertical="center" wrapText="1"/>
      <protection locked="0"/>
    </xf>
    <xf numFmtId="38" fontId="6" fillId="3" borderId="12" xfId="3" applyFont="1" applyFill="1" applyBorder="1" applyAlignment="1" applyProtection="1">
      <alignment horizontal="center" vertical="center" wrapText="1"/>
      <protection locked="0"/>
    </xf>
    <xf numFmtId="38" fontId="6" fillId="0" borderId="0" xfId="3" applyFont="1" applyFill="1" applyBorder="1" applyAlignment="1" applyProtection="1">
      <alignment horizontal="left"/>
      <protection locked="0"/>
    </xf>
    <xf numFmtId="38" fontId="6" fillId="0" borderId="8" xfId="3" applyFont="1" applyFill="1" applyBorder="1" applyAlignment="1" applyProtection="1">
      <alignment horizontal="center" vertical="top" wrapText="1"/>
      <protection locked="0"/>
    </xf>
    <xf numFmtId="38" fontId="6" fillId="0" borderId="54" xfId="3" applyFont="1" applyFill="1" applyBorder="1" applyAlignment="1" applyProtection="1">
      <alignment horizontal="center" vertical="center" wrapText="1"/>
      <protection locked="0"/>
    </xf>
    <xf numFmtId="38" fontId="6" fillId="0" borderId="8" xfId="3" applyFont="1" applyFill="1" applyBorder="1" applyAlignment="1" applyProtection="1">
      <alignment horizontal="center" vertical="center" wrapText="1"/>
      <protection locked="0"/>
    </xf>
    <xf numFmtId="0" fontId="6" fillId="0" borderId="8" xfId="0" applyFont="1" applyBorder="1" applyAlignment="1" applyProtection="1">
      <alignment vertical="center"/>
      <protection locked="0"/>
    </xf>
    <xf numFmtId="0" fontId="6" fillId="0" borderId="7" xfId="0" applyFont="1" applyBorder="1" applyAlignment="1" applyProtection="1">
      <alignment vertical="center"/>
      <protection locked="0"/>
    </xf>
    <xf numFmtId="0" fontId="6" fillId="18" borderId="7" xfId="0" applyFont="1" applyFill="1" applyBorder="1" applyAlignment="1" applyProtection="1">
      <alignment vertical="center"/>
      <protection locked="0"/>
    </xf>
    <xf numFmtId="0" fontId="6" fillId="18" borderId="12" xfId="0" applyFont="1" applyFill="1" applyBorder="1" applyAlignment="1" applyProtection="1">
      <alignment vertical="center"/>
      <protection locked="0"/>
    </xf>
    <xf numFmtId="0" fontId="6" fillId="19" borderId="12" xfId="0" applyFont="1" applyFill="1" applyBorder="1" applyAlignment="1" applyProtection="1">
      <alignment vertical="center"/>
      <protection locked="0"/>
    </xf>
    <xf numFmtId="0" fontId="6" fillId="7" borderId="0" xfId="0" applyFont="1" applyFill="1" applyAlignment="1" applyProtection="1">
      <protection locked="0"/>
    </xf>
    <xf numFmtId="41" fontId="6" fillId="0" borderId="0" xfId="0" applyNumberFormat="1" applyFont="1" applyAlignment="1" applyProtection="1">
      <protection locked="0"/>
    </xf>
    <xf numFmtId="41" fontId="28" fillId="2" borderId="71" xfId="3" applyNumberFormat="1" applyFont="1" applyFill="1" applyBorder="1" applyAlignment="1" applyProtection="1">
      <alignment horizontal="center"/>
      <protection locked="0"/>
    </xf>
    <xf numFmtId="41" fontId="6" fillId="0" borderId="0" xfId="0" applyNumberFormat="1" applyFont="1" applyBorder="1" applyAlignment="1" applyProtection="1">
      <protection locked="0"/>
    </xf>
    <xf numFmtId="0" fontId="6" fillId="18" borderId="0" xfId="0" applyFont="1" applyFill="1" applyAlignment="1" applyProtection="1">
      <protection locked="0"/>
    </xf>
    <xf numFmtId="41" fontId="17" fillId="0" borderId="163" xfId="3" applyNumberFormat="1" applyFont="1" applyFill="1" applyBorder="1" applyAlignment="1" applyProtection="1">
      <alignment horizontal="center"/>
      <protection locked="0"/>
    </xf>
    <xf numFmtId="0" fontId="17" fillId="0" borderId="0" xfId="0" applyFont="1" applyAlignment="1" applyProtection="1">
      <protection locked="0"/>
    </xf>
    <xf numFmtId="0" fontId="17" fillId="19" borderId="0" xfId="0" applyFont="1" applyFill="1" applyAlignment="1" applyProtection="1">
      <protection locked="0"/>
    </xf>
    <xf numFmtId="41" fontId="17" fillId="19" borderId="163" xfId="0" applyNumberFormat="1" applyFont="1" applyFill="1" applyBorder="1" applyAlignment="1" applyProtection="1">
      <alignment vertical="center" shrinkToFit="1"/>
      <protection locked="0"/>
    </xf>
    <xf numFmtId="41" fontId="28" fillId="2" borderId="68" xfId="3" applyNumberFormat="1" applyFont="1" applyFill="1" applyBorder="1" applyAlignment="1" applyProtection="1">
      <alignment horizontal="center"/>
      <protection locked="0"/>
    </xf>
    <xf numFmtId="38" fontId="17" fillId="7" borderId="0" xfId="3" applyFont="1" applyFill="1" applyAlignment="1" applyProtection="1">
      <protection locked="0"/>
    </xf>
    <xf numFmtId="38" fontId="17" fillId="0" borderId="0" xfId="3" applyFont="1" applyAlignment="1" applyProtection="1">
      <protection locked="0"/>
    </xf>
    <xf numFmtId="38" fontId="17" fillId="0" borderId="0" xfId="3" applyFont="1" applyBorder="1" applyAlignment="1" applyProtection="1">
      <protection locked="0"/>
    </xf>
    <xf numFmtId="38" fontId="17" fillId="19" borderId="0" xfId="3" applyFont="1" applyFill="1" applyAlignment="1" applyProtection="1">
      <protection locked="0"/>
    </xf>
    <xf numFmtId="0" fontId="17" fillId="7" borderId="0" xfId="0" applyFont="1" applyFill="1" applyAlignment="1" applyProtection="1">
      <protection locked="0"/>
    </xf>
    <xf numFmtId="0" fontId="17" fillId="0" borderId="0" xfId="0" applyFont="1" applyBorder="1" applyAlignment="1" applyProtection="1">
      <protection locked="0"/>
    </xf>
    <xf numFmtId="0" fontId="7" fillId="0" borderId="0" xfId="0" applyFont="1" applyProtection="1">
      <protection locked="0"/>
    </xf>
    <xf numFmtId="0" fontId="14" fillId="0" borderId="0" xfId="0" applyFont="1" applyProtection="1">
      <protection locked="0"/>
    </xf>
    <xf numFmtId="0" fontId="31" fillId="0" borderId="0" xfId="0" applyFont="1" applyProtection="1">
      <protection locked="0"/>
    </xf>
    <xf numFmtId="0" fontId="14" fillId="0" borderId="0" xfId="0" applyFont="1" applyFill="1" applyProtection="1">
      <protection locked="0"/>
    </xf>
    <xf numFmtId="0" fontId="14" fillId="0" borderId="0" xfId="0" applyFont="1" applyFill="1" applyBorder="1" applyProtection="1">
      <protection locked="0"/>
    </xf>
    <xf numFmtId="0" fontId="16" fillId="0" borderId="0" xfId="0" applyFont="1" applyFill="1" applyAlignment="1" applyProtection="1">
      <alignment horizontal="center"/>
      <protection locked="0"/>
    </xf>
    <xf numFmtId="0" fontId="19" fillId="0" borderId="0" xfId="0" applyFont="1" applyFill="1" applyAlignment="1" applyProtection="1">
      <alignment horizontal="center"/>
      <protection locked="0"/>
    </xf>
    <xf numFmtId="41" fontId="14" fillId="0" borderId="0" xfId="8" applyNumberFormat="1" applyFont="1" applyFill="1" applyAlignment="1" applyProtection="1">
      <alignment horizontal="right" vertical="center"/>
      <protection locked="0"/>
    </xf>
    <xf numFmtId="38" fontId="14" fillId="0" borderId="0" xfId="4" applyFont="1" applyFill="1" applyAlignment="1" applyProtection="1">
      <alignment horizontal="center"/>
      <protection locked="0"/>
    </xf>
    <xf numFmtId="0" fontId="9" fillId="0" borderId="0" xfId="0" applyFont="1" applyProtection="1">
      <protection locked="0"/>
    </xf>
    <xf numFmtId="41" fontId="6" fillId="0" borderId="0" xfId="8" applyNumberFormat="1" applyFont="1" applyFill="1" applyAlignment="1" applyProtection="1">
      <alignment horizontal="right" vertical="center"/>
      <protection locked="0"/>
    </xf>
    <xf numFmtId="0" fontId="0" fillId="0" borderId="0" xfId="0" applyFont="1" applyProtection="1">
      <protection locked="0"/>
    </xf>
    <xf numFmtId="38" fontId="6" fillId="0" borderId="0" xfId="4" applyFont="1" applyFill="1" applyAlignment="1" applyProtection="1">
      <alignment horizontal="center"/>
      <protection locked="0"/>
    </xf>
    <xf numFmtId="0" fontId="20" fillId="0" borderId="1" xfId="0" applyFont="1" applyBorder="1" applyAlignment="1" applyProtection="1">
      <alignment horizontal="left" vertical="center"/>
      <protection locked="0"/>
    </xf>
    <xf numFmtId="0" fontId="20" fillId="0" borderId="1" xfId="0" applyFont="1" applyBorder="1" applyAlignment="1" applyProtection="1">
      <alignment horizontal="center" vertical="center"/>
      <protection locked="0"/>
    </xf>
    <xf numFmtId="0" fontId="6" fillId="0" borderId="0" xfId="0" applyFont="1" applyAlignment="1" applyProtection="1">
      <alignment vertical="center"/>
      <protection locked="0"/>
    </xf>
    <xf numFmtId="0" fontId="6" fillId="0" borderId="1" xfId="0" applyFont="1" applyBorder="1" applyAlignment="1" applyProtection="1">
      <alignment horizontal="left" vertical="center"/>
      <protection locked="0"/>
    </xf>
    <xf numFmtId="0" fontId="6" fillId="0" borderId="1" xfId="0" applyFont="1" applyBorder="1" applyAlignment="1" applyProtection="1">
      <alignment horizontal="center" vertical="center"/>
      <protection locked="0"/>
    </xf>
    <xf numFmtId="38" fontId="6" fillId="0" borderId="0" xfId="4" applyFont="1" applyFill="1" applyAlignment="1" applyProtection="1">
      <alignment horizontal="left"/>
      <protection locked="0"/>
    </xf>
    <xf numFmtId="0" fontId="6" fillId="0" borderId="0" xfId="8" applyFont="1" applyFill="1" applyBorder="1" applyAlignment="1" applyProtection="1">
      <alignment horizontal="center" vertical="center"/>
      <protection locked="0"/>
    </xf>
    <xf numFmtId="0" fontId="6" fillId="0" borderId="0" xfId="8" applyFont="1" applyFill="1" applyBorder="1" applyAlignment="1" applyProtection="1">
      <alignment horizontal="left" vertical="center"/>
      <protection locked="0"/>
    </xf>
    <xf numFmtId="0" fontId="6" fillId="0" borderId="1" xfId="8" applyFont="1" applyFill="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111" xfId="0" applyFont="1" applyBorder="1" applyAlignment="1" applyProtection="1">
      <alignment horizontal="center" vertical="center"/>
      <protection locked="0"/>
    </xf>
    <xf numFmtId="38" fontId="6" fillId="0" borderId="53" xfId="3" applyFont="1" applyFill="1" applyBorder="1" applyAlignment="1" applyProtection="1">
      <alignment horizontal="center" vertical="center" wrapText="1"/>
      <protection locked="0"/>
    </xf>
    <xf numFmtId="0" fontId="6" fillId="0" borderId="4" xfId="0" applyFont="1" applyBorder="1" applyAlignment="1" applyProtection="1">
      <alignment horizontal="right" vertical="center"/>
      <protection locked="0"/>
    </xf>
    <xf numFmtId="0" fontId="6" fillId="0" borderId="112" xfId="0" applyFont="1" applyBorder="1" applyAlignment="1" applyProtection="1">
      <alignment horizontal="distributed" vertical="center"/>
      <protection locked="0"/>
    </xf>
    <xf numFmtId="38" fontId="6" fillId="2" borderId="14" xfId="3" applyFont="1" applyFill="1" applyBorder="1" applyAlignment="1" applyProtection="1">
      <alignment horizontal="center" vertical="top"/>
      <protection locked="0"/>
    </xf>
    <xf numFmtId="38" fontId="6" fillId="9" borderId="13" xfId="4" applyFont="1" applyFill="1" applyBorder="1" applyAlignment="1" applyProtection="1">
      <alignment horizontal="center" vertical="top"/>
      <protection locked="0"/>
    </xf>
    <xf numFmtId="38" fontId="6" fillId="2" borderId="18" xfId="3" applyFont="1" applyFill="1" applyBorder="1" applyAlignment="1" applyProtection="1">
      <alignment horizontal="center" vertical="top"/>
      <protection locked="0"/>
    </xf>
    <xf numFmtId="38" fontId="6" fillId="9" borderId="18" xfId="4" applyFont="1" applyFill="1" applyBorder="1" applyAlignment="1" applyProtection="1">
      <alignment horizontal="center" vertical="top"/>
      <protection locked="0"/>
    </xf>
    <xf numFmtId="38" fontId="6" fillId="2" borderId="18" xfId="4" applyFont="1" applyFill="1" applyBorder="1" applyAlignment="1" applyProtection="1">
      <alignment horizontal="center" vertical="top"/>
      <protection locked="0"/>
    </xf>
    <xf numFmtId="38" fontId="6" fillId="0" borderId="32" xfId="4" applyFont="1" applyFill="1" applyBorder="1" applyAlignment="1" applyProtection="1">
      <alignment horizontal="centerContinuous" vertical="center"/>
      <protection locked="0"/>
    </xf>
    <xf numFmtId="38" fontId="6" fillId="0" borderId="121" xfId="4" applyFont="1" applyFill="1" applyBorder="1" applyAlignment="1" applyProtection="1">
      <alignment horizontal="centerContinuous" vertical="center"/>
      <protection locked="0"/>
    </xf>
    <xf numFmtId="38" fontId="6" fillId="3" borderId="91" xfId="3" applyFont="1" applyFill="1" applyBorder="1" applyAlignment="1" applyProtection="1">
      <alignment horizontal="center" vertical="top"/>
      <protection locked="0"/>
    </xf>
    <xf numFmtId="38" fontId="6" fillId="2" borderId="21" xfId="3" applyFont="1" applyFill="1" applyBorder="1" applyAlignment="1" applyProtection="1">
      <alignment horizontal="center" vertical="top"/>
      <protection locked="0"/>
    </xf>
    <xf numFmtId="38" fontId="6" fillId="5" borderId="12" xfId="3" applyFont="1" applyFill="1" applyBorder="1" applyAlignment="1" applyProtection="1">
      <alignment horizontal="centerContinuous" vertical="center"/>
      <protection locked="0"/>
    </xf>
    <xf numFmtId="38" fontId="6" fillId="0" borderId="12" xfId="3" applyFont="1" applyFill="1" applyBorder="1" applyAlignment="1" applyProtection="1">
      <alignment horizontal="centerContinuous" vertical="center"/>
      <protection locked="0"/>
    </xf>
    <xf numFmtId="38" fontId="6" fillId="0" borderId="10" xfId="3" applyFont="1" applyFill="1" applyBorder="1" applyAlignment="1" applyProtection="1">
      <alignment horizontal="centerContinuous" vertical="center"/>
      <protection locked="0"/>
    </xf>
    <xf numFmtId="0" fontId="17" fillId="0" borderId="8" xfId="0" applyFont="1" applyBorder="1" applyAlignment="1" applyProtection="1">
      <alignment horizontal="center" vertical="center" wrapText="1"/>
      <protection locked="0"/>
    </xf>
    <xf numFmtId="0" fontId="17" fillId="0" borderId="9" xfId="0" applyFont="1" applyBorder="1" applyAlignment="1" applyProtection="1">
      <alignment horizontal="center" vertical="center" wrapText="1"/>
      <protection locked="0"/>
    </xf>
    <xf numFmtId="0" fontId="17" fillId="9" borderId="10" xfId="0" applyFont="1" applyFill="1" applyBorder="1" applyAlignment="1" applyProtection="1">
      <alignment horizontal="center" vertical="center" wrapText="1"/>
      <protection locked="0"/>
    </xf>
    <xf numFmtId="0" fontId="17" fillId="0" borderId="11" xfId="0" applyFont="1" applyBorder="1" applyAlignment="1" applyProtection="1">
      <alignment horizontal="center" vertical="center" wrapText="1"/>
      <protection locked="0"/>
    </xf>
    <xf numFmtId="0" fontId="17" fillId="0" borderId="113"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protection locked="0"/>
    </xf>
    <xf numFmtId="38" fontId="6" fillId="9" borderId="8" xfId="3" applyFont="1" applyFill="1" applyBorder="1" applyAlignment="1" applyProtection="1">
      <alignment horizontal="center" vertical="top" wrapText="1"/>
      <protection locked="0"/>
    </xf>
    <xf numFmtId="38" fontId="6" fillId="0" borderId="17" xfId="3" applyFont="1" applyFill="1" applyBorder="1" applyAlignment="1" applyProtection="1">
      <alignment horizontal="center" vertical="center" wrapText="1"/>
      <protection locked="0"/>
    </xf>
    <xf numFmtId="38" fontId="6" fillId="9" borderId="54" xfId="4" applyFont="1" applyFill="1" applyBorder="1" applyAlignment="1" applyProtection="1">
      <alignment horizontal="center" vertical="top" wrapText="1"/>
      <protection locked="0"/>
    </xf>
    <xf numFmtId="38" fontId="6" fillId="0" borderId="54" xfId="4" applyFont="1" applyFill="1" applyBorder="1" applyAlignment="1" applyProtection="1">
      <alignment horizontal="center" vertical="center" wrapText="1"/>
      <protection locked="0"/>
    </xf>
    <xf numFmtId="38" fontId="6" fillId="0" borderId="8" xfId="4" applyFont="1" applyFill="1" applyBorder="1" applyAlignment="1" applyProtection="1">
      <alignment horizontal="center" vertical="center" wrapText="1"/>
      <protection locked="0"/>
    </xf>
    <xf numFmtId="38" fontId="6" fillId="0" borderId="17" xfId="4" applyFont="1" applyFill="1" applyBorder="1" applyAlignment="1" applyProtection="1">
      <alignment horizontal="center" vertical="center" wrapText="1"/>
      <protection locked="0"/>
    </xf>
    <xf numFmtId="38" fontId="6" fillId="9" borderId="22" xfId="3" applyFont="1" applyFill="1" applyBorder="1" applyAlignment="1" applyProtection="1">
      <alignment horizontal="center" vertical="top" wrapText="1"/>
      <protection locked="0"/>
    </xf>
    <xf numFmtId="38" fontId="6" fillId="9" borderId="22" xfId="4" applyFont="1" applyFill="1" applyBorder="1" applyAlignment="1" applyProtection="1">
      <alignment horizontal="center" vertical="top" wrapText="1"/>
      <protection locked="0"/>
    </xf>
    <xf numFmtId="38" fontId="6" fillId="0" borderId="10" xfId="4" applyFont="1" applyFill="1" applyBorder="1" applyAlignment="1" applyProtection="1">
      <alignment horizontal="center" vertical="center" wrapText="1"/>
      <protection locked="0"/>
    </xf>
    <xf numFmtId="38" fontId="6" fillId="9" borderId="54" xfId="3" applyFont="1" applyFill="1" applyBorder="1" applyAlignment="1" applyProtection="1">
      <alignment horizontal="center" vertical="top" wrapText="1"/>
      <protection locked="0"/>
    </xf>
    <xf numFmtId="38" fontId="6" fillId="8" borderId="54" xfId="3" applyFont="1" applyFill="1" applyBorder="1" applyAlignment="1" applyProtection="1">
      <alignment horizontal="center" vertical="top" wrapText="1"/>
      <protection locked="0"/>
    </xf>
    <xf numFmtId="38" fontId="6" fillId="8" borderId="54" xfId="3" applyFont="1" applyFill="1" applyBorder="1" applyAlignment="1" applyProtection="1">
      <alignment horizontal="center" vertical="center" wrapText="1"/>
      <protection locked="0"/>
    </xf>
    <xf numFmtId="38" fontId="6" fillId="8" borderId="8" xfId="3" applyFont="1" applyFill="1" applyBorder="1" applyAlignment="1" applyProtection="1">
      <alignment horizontal="center" vertical="center" wrapText="1"/>
      <protection locked="0"/>
    </xf>
    <xf numFmtId="38" fontId="6" fillId="8" borderId="17" xfId="3" applyFont="1" applyFill="1" applyBorder="1" applyAlignment="1" applyProtection="1">
      <alignment horizontal="center" vertical="center" wrapText="1"/>
      <protection locked="0"/>
    </xf>
    <xf numFmtId="38" fontId="6" fillId="0" borderId="53" xfId="3" applyFont="1" applyFill="1" applyBorder="1" applyAlignment="1" applyProtection="1">
      <alignment horizontal="left"/>
      <protection locked="0"/>
    </xf>
    <xf numFmtId="38" fontId="6" fillId="5" borderId="8" xfId="3" applyFont="1" applyFill="1" applyBorder="1" applyAlignment="1" applyProtection="1">
      <alignment horizontal="center" vertical="center" wrapText="1"/>
      <protection locked="0"/>
    </xf>
    <xf numFmtId="41" fontId="6" fillId="0" borderId="0" xfId="0" applyNumberFormat="1" applyFont="1" applyProtection="1">
      <protection locked="0"/>
    </xf>
    <xf numFmtId="41" fontId="6" fillId="0" borderId="0" xfId="0" applyNumberFormat="1" applyFont="1" applyFill="1" applyBorder="1" applyProtection="1">
      <protection locked="0"/>
    </xf>
    <xf numFmtId="0" fontId="6" fillId="0" borderId="0" xfId="0" applyFont="1" applyFill="1" applyBorder="1" applyProtection="1">
      <protection locked="0"/>
    </xf>
    <xf numFmtId="0" fontId="28" fillId="0" borderId="0" xfId="0" applyFont="1" applyProtection="1">
      <protection locked="0"/>
    </xf>
    <xf numFmtId="0" fontId="6" fillId="0" borderId="0" xfId="0" applyFont="1" applyFill="1" applyProtection="1">
      <protection locked="0"/>
    </xf>
    <xf numFmtId="0" fontId="6" fillId="5" borderId="0" xfId="0" applyFont="1" applyFill="1" applyProtection="1">
      <protection locked="0"/>
    </xf>
    <xf numFmtId="0" fontId="6" fillId="8" borderId="62" xfId="0" applyFont="1" applyFill="1" applyBorder="1" applyAlignment="1" applyProtection="1">
      <alignment horizontal="distributed" vertical="center" shrinkToFit="1"/>
    </xf>
    <xf numFmtId="41" fontId="6" fillId="8" borderId="63" xfId="0" applyNumberFormat="1" applyFont="1" applyFill="1" applyBorder="1" applyAlignment="1" applyProtection="1">
      <alignment vertical="center" shrinkToFit="1"/>
    </xf>
    <xf numFmtId="41" fontId="6" fillId="9" borderId="69" xfId="0" applyNumberFormat="1" applyFont="1" applyFill="1" applyBorder="1" applyAlignment="1" applyProtection="1">
      <alignment vertical="center" shrinkToFit="1"/>
    </xf>
    <xf numFmtId="41" fontId="6" fillId="8" borderId="80" xfId="0" applyNumberFormat="1" applyFont="1" applyFill="1" applyBorder="1" applyAlignment="1" applyProtection="1">
      <alignment vertical="center" shrinkToFit="1"/>
    </xf>
    <xf numFmtId="41" fontId="6" fillId="8" borderId="86" xfId="0" applyNumberFormat="1" applyFont="1" applyFill="1" applyBorder="1" applyAlignment="1" applyProtection="1">
      <alignment vertical="center" shrinkToFit="1"/>
    </xf>
    <xf numFmtId="41" fontId="6" fillId="8" borderId="137" xfId="0" applyNumberFormat="1" applyFont="1" applyFill="1" applyBorder="1" applyAlignment="1" applyProtection="1">
      <alignment vertical="center" shrinkToFit="1"/>
    </xf>
    <xf numFmtId="0" fontId="30" fillId="0" borderId="56" xfId="0" applyFont="1" applyBorder="1" applyAlignment="1" applyProtection="1">
      <alignment shrinkToFit="1"/>
    </xf>
    <xf numFmtId="41" fontId="6" fillId="8" borderId="72" xfId="0" applyNumberFormat="1" applyFont="1" applyFill="1" applyBorder="1" applyAlignment="1" applyProtection="1">
      <alignment horizontal="center" vertical="center" shrinkToFit="1"/>
    </xf>
    <xf numFmtId="41" fontId="6" fillId="8" borderId="71" xfId="4" applyNumberFormat="1" applyFont="1" applyFill="1" applyBorder="1" applyAlignment="1" applyProtection="1">
      <alignment horizontal="center" shrinkToFit="1"/>
    </xf>
    <xf numFmtId="41" fontId="6" fillId="8" borderId="110" xfId="4" applyNumberFormat="1" applyFont="1" applyFill="1" applyBorder="1" applyAlignment="1" applyProtection="1">
      <alignment horizontal="center" shrinkToFit="1"/>
    </xf>
    <xf numFmtId="41" fontId="6" fillId="8" borderId="72" xfId="4" applyNumberFormat="1" applyFont="1" applyFill="1" applyBorder="1" applyAlignment="1" applyProtection="1">
      <alignment horizontal="center" shrinkToFit="1"/>
    </xf>
    <xf numFmtId="41" fontId="6" fillId="8" borderId="68" xfId="4" applyNumberFormat="1" applyFont="1" applyFill="1" applyBorder="1" applyAlignment="1" applyProtection="1">
      <alignment horizontal="center" shrinkToFit="1"/>
    </xf>
    <xf numFmtId="41" fontId="6" fillId="8" borderId="69" xfId="4" applyNumberFormat="1" applyFont="1" applyFill="1" applyBorder="1" applyAlignment="1" applyProtection="1">
      <alignment horizontal="center" shrinkToFit="1"/>
    </xf>
    <xf numFmtId="41" fontId="6" fillId="8" borderId="70" xfId="4" applyNumberFormat="1" applyFont="1" applyFill="1" applyBorder="1" applyAlignment="1" applyProtection="1">
      <alignment horizontal="center" shrinkToFit="1"/>
    </xf>
    <xf numFmtId="41" fontId="6" fillId="8" borderId="122" xfId="4" applyNumberFormat="1" applyFont="1" applyFill="1" applyBorder="1" applyAlignment="1" applyProtection="1">
      <alignment horizontal="center" shrinkToFit="1"/>
    </xf>
    <xf numFmtId="41" fontId="6" fillId="8" borderId="149" xfId="4" applyNumberFormat="1" applyFont="1" applyFill="1" applyBorder="1" applyAlignment="1" applyProtection="1">
      <alignment horizontal="center" shrinkToFit="1"/>
    </xf>
    <xf numFmtId="41" fontId="6" fillId="8" borderId="99" xfId="4" applyNumberFormat="1" applyFont="1" applyFill="1" applyBorder="1" applyAlignment="1" applyProtection="1">
      <alignment horizontal="center" shrinkToFit="1"/>
    </xf>
    <xf numFmtId="41" fontId="6" fillId="0" borderId="107" xfId="4" applyNumberFormat="1" applyFont="1" applyFill="1" applyBorder="1" applyAlignment="1" applyProtection="1">
      <alignment horizontal="center" shrinkToFit="1"/>
    </xf>
    <xf numFmtId="41" fontId="6" fillId="8" borderId="109" xfId="4" applyNumberFormat="1" applyFont="1" applyFill="1" applyBorder="1" applyAlignment="1" applyProtection="1">
      <alignment horizontal="center" shrinkToFit="1"/>
    </xf>
    <xf numFmtId="41" fontId="6" fillId="8" borderId="159" xfId="4" applyNumberFormat="1" applyFont="1" applyFill="1" applyBorder="1" applyAlignment="1" applyProtection="1">
      <alignment horizontal="center" shrinkToFit="1"/>
    </xf>
    <xf numFmtId="0" fontId="6" fillId="0" borderId="76" xfId="7" applyFont="1" applyFill="1" applyBorder="1" applyAlignment="1" applyProtection="1">
      <alignment horizontal="distributed" vertical="center"/>
    </xf>
    <xf numFmtId="41" fontId="6" fillId="0" borderId="64" xfId="0" applyNumberFormat="1" applyFont="1" applyFill="1" applyBorder="1" applyAlignment="1" applyProtection="1">
      <alignment vertical="center"/>
    </xf>
    <xf numFmtId="41" fontId="6" fillId="9" borderId="75" xfId="0" applyNumberFormat="1" applyFont="1" applyFill="1" applyBorder="1" applyAlignment="1" applyProtection="1">
      <alignment vertical="center"/>
    </xf>
    <xf numFmtId="41" fontId="6" fillId="0" borderId="65" xfId="0" applyNumberFormat="1" applyFont="1" applyFill="1" applyBorder="1" applyAlignment="1" applyProtection="1">
      <alignment vertical="center"/>
    </xf>
    <xf numFmtId="41" fontId="6" fillId="8" borderId="90" xfId="0" applyNumberFormat="1" applyFont="1" applyFill="1" applyBorder="1" applyAlignment="1" applyProtection="1">
      <alignment vertical="center"/>
    </xf>
    <xf numFmtId="41" fontId="6" fillId="8" borderId="138" xfId="0" applyNumberFormat="1" applyFont="1" applyFill="1" applyBorder="1" applyAlignment="1" applyProtection="1">
      <alignment vertical="center"/>
    </xf>
    <xf numFmtId="0" fontId="0" fillId="0" borderId="0" xfId="0" applyFont="1" applyBorder="1" applyAlignment="1" applyProtection="1"/>
    <xf numFmtId="0" fontId="6" fillId="0" borderId="76" xfId="8" applyFont="1" applyFill="1" applyBorder="1" applyAlignment="1" applyProtection="1">
      <alignment horizontal="distributed" vertical="center"/>
    </xf>
    <xf numFmtId="41" fontId="6" fillId="9" borderId="64" xfId="4" applyNumberFormat="1" applyFont="1" applyFill="1" applyBorder="1" applyAlignment="1" applyProtection="1">
      <alignment horizontal="center" shrinkToFit="1"/>
    </xf>
    <xf numFmtId="41" fontId="6" fillId="0" borderId="64" xfId="4" applyNumberFormat="1" applyFont="1" applyFill="1" applyBorder="1" applyAlignment="1" applyProtection="1">
      <alignment horizontal="center" shrinkToFit="1"/>
    </xf>
    <xf numFmtId="41" fontId="6" fillId="0" borderId="75" xfId="4" applyNumberFormat="1" applyFont="1" applyFill="1" applyBorder="1" applyAlignment="1" applyProtection="1">
      <alignment horizontal="center" shrinkToFit="1"/>
    </xf>
    <xf numFmtId="41" fontId="6" fillId="9" borderId="106" xfId="4" applyNumberFormat="1" applyFont="1" applyFill="1" applyBorder="1" applyAlignment="1" applyProtection="1">
      <alignment horizontal="center" shrinkToFit="1"/>
    </xf>
    <xf numFmtId="41" fontId="6" fillId="0" borderId="114" xfId="4" applyNumberFormat="1" applyFont="1" applyFill="1" applyBorder="1" applyAlignment="1" applyProtection="1">
      <alignment horizontal="center" shrinkToFit="1"/>
    </xf>
    <xf numFmtId="41" fontId="6" fillId="0" borderId="96" xfId="4" applyNumberFormat="1" applyFont="1" applyFill="1" applyBorder="1" applyAlignment="1" applyProtection="1">
      <alignment horizontal="center" shrinkToFit="1"/>
    </xf>
    <xf numFmtId="41" fontId="6" fillId="9" borderId="76" xfId="4" applyNumberFormat="1" applyFont="1" applyFill="1" applyBorder="1" applyAlignment="1" applyProtection="1">
      <alignment horizontal="center" shrinkToFit="1"/>
    </xf>
    <xf numFmtId="41" fontId="6" fillId="7" borderId="148" xfId="4" applyNumberFormat="1" applyFont="1" applyFill="1" applyBorder="1" applyAlignment="1" applyProtection="1">
      <alignment horizontal="center" shrinkToFit="1"/>
    </xf>
    <xf numFmtId="41" fontId="6" fillId="0" borderId="65" xfId="4" applyNumberFormat="1" applyFont="1" applyFill="1" applyBorder="1" applyAlignment="1" applyProtection="1">
      <alignment horizontal="center" shrinkToFit="1"/>
    </xf>
    <xf numFmtId="41" fontId="6" fillId="0" borderId="148" xfId="4" applyNumberFormat="1" applyFont="1" applyFill="1" applyBorder="1" applyAlignment="1" applyProtection="1">
      <alignment horizontal="center" shrinkToFit="1"/>
    </xf>
    <xf numFmtId="41" fontId="6" fillId="0" borderId="142" xfId="4" applyNumberFormat="1" applyFont="1" applyFill="1" applyBorder="1" applyAlignment="1" applyProtection="1">
      <alignment horizontal="center" shrinkToFit="1"/>
    </xf>
    <xf numFmtId="41" fontId="6" fillId="0" borderId="106" xfId="4" applyNumberFormat="1" applyFont="1" applyFill="1" applyBorder="1" applyAlignment="1" applyProtection="1">
      <alignment horizontal="center" shrinkToFit="1"/>
    </xf>
    <xf numFmtId="41" fontId="6" fillId="0" borderId="151" xfId="4" applyNumberFormat="1" applyFont="1" applyFill="1" applyBorder="1" applyAlignment="1" applyProtection="1">
      <alignment horizontal="center" shrinkToFit="1"/>
    </xf>
    <xf numFmtId="41" fontId="6" fillId="8" borderId="106" xfId="4" applyNumberFormat="1" applyFont="1" applyFill="1" applyBorder="1" applyAlignment="1" applyProtection="1">
      <alignment horizontal="center" shrinkToFit="1"/>
    </xf>
    <xf numFmtId="41" fontId="6" fillId="8" borderId="114" xfId="4" applyNumberFormat="1" applyFont="1" applyFill="1" applyBorder="1" applyAlignment="1" applyProtection="1">
      <alignment horizontal="center" shrinkToFit="1"/>
    </xf>
    <xf numFmtId="41" fontId="6" fillId="0" borderId="108" xfId="4" applyNumberFormat="1" applyFont="1" applyFill="1" applyBorder="1" applyAlignment="1" applyProtection="1">
      <alignment horizontal="center" shrinkToFit="1"/>
    </xf>
    <xf numFmtId="41" fontId="6" fillId="8" borderId="76" xfId="4" applyNumberFormat="1" applyFont="1" applyFill="1" applyBorder="1" applyAlignment="1" applyProtection="1">
      <alignment horizontal="center" shrinkToFit="1"/>
    </xf>
    <xf numFmtId="41" fontId="6" fillId="0" borderId="76" xfId="4" applyNumberFormat="1" applyFont="1" applyFill="1" applyBorder="1" applyAlignment="1" applyProtection="1">
      <alignment horizontal="center" shrinkToFit="1"/>
    </xf>
    <xf numFmtId="41" fontId="6" fillId="0" borderId="160" xfId="4" applyNumberFormat="1" applyFont="1" applyFill="1" applyBorder="1" applyAlignment="1" applyProtection="1">
      <alignment horizontal="center" shrinkToFit="1"/>
    </xf>
    <xf numFmtId="41" fontId="6" fillId="0" borderId="0" xfId="4" applyNumberFormat="1" applyFont="1" applyFill="1" applyBorder="1" applyAlignment="1" applyProtection="1">
      <alignment horizontal="center"/>
    </xf>
    <xf numFmtId="0" fontId="6" fillId="0" borderId="19" xfId="7" applyFont="1" applyFill="1" applyBorder="1" applyAlignment="1" applyProtection="1">
      <alignment horizontal="distributed" vertical="center"/>
    </xf>
    <xf numFmtId="41" fontId="6" fillId="0" borderId="44" xfId="0" applyNumberFormat="1" applyFont="1" applyFill="1" applyBorder="1" applyAlignment="1" applyProtection="1">
      <alignment vertical="center"/>
    </xf>
    <xf numFmtId="41" fontId="6" fillId="9" borderId="46" xfId="0" applyNumberFormat="1" applyFont="1" applyFill="1" applyBorder="1" applyAlignment="1" applyProtection="1">
      <alignment vertical="center"/>
    </xf>
    <xf numFmtId="41" fontId="6" fillId="0" borderId="60" xfId="0" applyNumberFormat="1" applyFont="1" applyFill="1" applyBorder="1" applyAlignment="1" applyProtection="1">
      <alignment vertical="center"/>
    </xf>
    <xf numFmtId="41" fontId="6" fillId="8" borderId="82" xfId="0" applyNumberFormat="1" applyFont="1" applyFill="1" applyBorder="1" applyAlignment="1" applyProtection="1">
      <alignment vertical="center"/>
    </xf>
    <xf numFmtId="41" fontId="6" fillId="8" borderId="139" xfId="0" applyNumberFormat="1" applyFont="1" applyFill="1" applyBorder="1" applyAlignment="1" applyProtection="1">
      <alignment vertical="center"/>
    </xf>
    <xf numFmtId="41" fontId="6" fillId="9" borderId="44" xfId="4" applyNumberFormat="1" applyFont="1" applyFill="1" applyBorder="1" applyAlignment="1" applyProtection="1">
      <alignment horizontal="center" shrinkToFit="1"/>
    </xf>
    <xf numFmtId="41" fontId="6" fillId="0" borderId="44" xfId="4" applyNumberFormat="1" applyFont="1" applyFill="1" applyBorder="1" applyAlignment="1" applyProtection="1">
      <alignment horizontal="center" shrinkToFit="1"/>
    </xf>
    <xf numFmtId="41" fontId="6" fillId="0" borderId="46" xfId="4" applyNumberFormat="1" applyFont="1" applyFill="1" applyBorder="1" applyAlignment="1" applyProtection="1">
      <alignment horizontal="center" shrinkToFit="1"/>
    </xf>
    <xf numFmtId="41" fontId="6" fillId="9" borderId="19" xfId="4" applyNumberFormat="1" applyFont="1" applyFill="1" applyBorder="1" applyAlignment="1" applyProtection="1">
      <alignment horizontal="center" shrinkToFit="1"/>
    </xf>
    <xf numFmtId="41" fontId="6" fillId="7" borderId="60" xfId="4" applyNumberFormat="1" applyFont="1" applyFill="1" applyBorder="1" applyAlignment="1" applyProtection="1">
      <alignment horizontal="center" shrinkToFit="1"/>
    </xf>
    <xf numFmtId="41" fontId="6" fillId="0" borderId="60" xfId="4" applyNumberFormat="1" applyFont="1" applyFill="1" applyBorder="1" applyAlignment="1" applyProtection="1">
      <alignment horizontal="center" shrinkToFit="1"/>
    </xf>
    <xf numFmtId="41" fontId="6" fillId="0" borderId="139" xfId="4" applyNumberFormat="1" applyFont="1" applyFill="1" applyBorder="1" applyAlignment="1" applyProtection="1">
      <alignment horizontal="center" shrinkToFit="1"/>
    </xf>
    <xf numFmtId="41" fontId="6" fillId="0" borderId="19" xfId="4" applyNumberFormat="1" applyFont="1" applyFill="1" applyBorder="1" applyAlignment="1" applyProtection="1">
      <alignment horizontal="center" shrinkToFit="1"/>
    </xf>
    <xf numFmtId="41" fontId="6" fillId="0" borderId="150" xfId="4" applyNumberFormat="1" applyFont="1" applyFill="1" applyBorder="1" applyAlignment="1" applyProtection="1">
      <alignment horizontal="center" shrinkToFit="1"/>
    </xf>
    <xf numFmtId="41" fontId="6" fillId="8" borderId="19" xfId="4" applyNumberFormat="1" applyFont="1" applyFill="1" applyBorder="1" applyAlignment="1" applyProtection="1">
      <alignment horizontal="center" shrinkToFit="1"/>
    </xf>
    <xf numFmtId="41" fontId="6" fillId="8" borderId="44" xfId="4" applyNumberFormat="1" applyFont="1" applyFill="1" applyBorder="1" applyAlignment="1" applyProtection="1">
      <alignment horizontal="center" shrinkToFit="1"/>
    </xf>
    <xf numFmtId="41" fontId="6" fillId="0" borderId="53" xfId="4" applyNumberFormat="1" applyFont="1" applyFill="1" applyBorder="1" applyAlignment="1" applyProtection="1">
      <alignment horizontal="center" shrinkToFit="1"/>
    </xf>
    <xf numFmtId="0" fontId="6" fillId="0" borderId="19" xfId="8" applyFont="1" applyFill="1" applyBorder="1" applyAlignment="1" applyProtection="1">
      <alignment horizontal="distributed" vertical="center"/>
    </xf>
    <xf numFmtId="0" fontId="0" fillId="0" borderId="0" xfId="0" applyFont="1" applyFill="1" applyBorder="1" applyAlignment="1" applyProtection="1"/>
    <xf numFmtId="0" fontId="6" fillId="0" borderId="0" xfId="0" applyFont="1" applyFill="1" applyBorder="1" applyAlignment="1" applyProtection="1"/>
    <xf numFmtId="0" fontId="6" fillId="0" borderId="19" xfId="6" applyFont="1" applyFill="1" applyBorder="1" applyAlignment="1" applyProtection="1">
      <alignment horizontal="distributed" vertical="center"/>
    </xf>
    <xf numFmtId="0" fontId="6" fillId="0" borderId="73" xfId="7" applyFont="1" applyFill="1" applyBorder="1" applyAlignment="1" applyProtection="1">
      <alignment horizontal="distributed" vertical="center"/>
    </xf>
    <xf numFmtId="41" fontId="6" fillId="0" borderId="52" xfId="0" applyNumberFormat="1" applyFont="1" applyFill="1" applyBorder="1" applyAlignment="1" applyProtection="1">
      <alignment vertical="center"/>
    </xf>
    <xf numFmtId="41" fontId="6" fillId="9" borderId="77" xfId="0" applyNumberFormat="1" applyFont="1" applyFill="1" applyBorder="1" applyAlignment="1" applyProtection="1">
      <alignment vertical="center"/>
    </xf>
    <xf numFmtId="41" fontId="6" fillId="0" borderId="61" xfId="0" applyNumberFormat="1" applyFont="1" applyFill="1" applyBorder="1" applyAlignment="1" applyProtection="1">
      <alignment vertical="center"/>
    </xf>
    <xf numFmtId="41" fontId="6" fillId="8" borderId="84" xfId="0" applyNumberFormat="1" applyFont="1" applyFill="1" applyBorder="1" applyAlignment="1" applyProtection="1">
      <alignment vertical="center"/>
    </xf>
    <xf numFmtId="41" fontId="6" fillId="8" borderId="140" xfId="0" applyNumberFormat="1" applyFont="1" applyFill="1" applyBorder="1" applyAlignment="1" applyProtection="1">
      <alignment vertical="center"/>
    </xf>
    <xf numFmtId="0" fontId="6" fillId="0" borderId="73" xfId="6" applyFont="1" applyFill="1" applyBorder="1" applyAlignment="1" applyProtection="1">
      <alignment horizontal="distributed" vertical="center"/>
    </xf>
    <xf numFmtId="41" fontId="6" fillId="9" borderId="52" xfId="4" applyNumberFormat="1" applyFont="1" applyFill="1" applyBorder="1" applyAlignment="1" applyProtection="1">
      <alignment horizontal="center" shrinkToFit="1"/>
    </xf>
    <xf numFmtId="41" fontId="6" fillId="0" borderId="52" xfId="4" applyNumberFormat="1" applyFont="1" applyFill="1" applyBorder="1" applyAlignment="1" applyProtection="1">
      <alignment horizontal="center" shrinkToFit="1"/>
    </xf>
    <xf numFmtId="41" fontId="6" fillId="0" borderId="77" xfId="4" applyNumberFormat="1" applyFont="1" applyFill="1" applyBorder="1" applyAlignment="1" applyProtection="1">
      <alignment horizontal="center" shrinkToFit="1"/>
    </xf>
    <xf numFmtId="41" fontId="6" fillId="9" borderId="73" xfId="4" applyNumberFormat="1" applyFont="1" applyFill="1" applyBorder="1" applyAlignment="1" applyProtection="1">
      <alignment horizontal="center" shrinkToFit="1"/>
    </xf>
    <xf numFmtId="41" fontId="6" fillId="7" borderId="61" xfId="4" applyNumberFormat="1" applyFont="1" applyFill="1" applyBorder="1" applyAlignment="1" applyProtection="1">
      <alignment horizontal="center" shrinkToFit="1"/>
    </xf>
    <xf numFmtId="41" fontId="6" fillId="7" borderId="140" xfId="4" applyNumberFormat="1" applyFont="1" applyFill="1" applyBorder="1" applyAlignment="1" applyProtection="1">
      <alignment horizontal="center" shrinkToFit="1"/>
    </xf>
    <xf numFmtId="41" fontId="6" fillId="0" borderId="61" xfId="4" applyNumberFormat="1" applyFont="1" applyFill="1" applyBorder="1" applyAlignment="1" applyProtection="1">
      <alignment horizontal="center" shrinkToFit="1"/>
    </xf>
    <xf numFmtId="41" fontId="6" fillId="0" borderId="140" xfId="4" applyNumberFormat="1" applyFont="1" applyFill="1" applyBorder="1" applyAlignment="1" applyProtection="1">
      <alignment horizontal="center" shrinkToFit="1"/>
    </xf>
    <xf numFmtId="41" fontId="6" fillId="0" borderId="73" xfId="4" applyNumberFormat="1" applyFont="1" applyFill="1" applyBorder="1" applyAlignment="1" applyProtection="1">
      <alignment horizontal="center" shrinkToFit="1"/>
    </xf>
    <xf numFmtId="41" fontId="6" fillId="0" borderId="158" xfId="4" applyNumberFormat="1" applyFont="1" applyFill="1" applyBorder="1" applyAlignment="1" applyProtection="1">
      <alignment horizontal="center" shrinkToFit="1"/>
    </xf>
    <xf numFmtId="41" fontId="6" fillId="8" borderId="73" xfId="4" applyNumberFormat="1" applyFont="1" applyFill="1" applyBorder="1" applyAlignment="1" applyProtection="1">
      <alignment horizontal="center" shrinkToFit="1"/>
    </xf>
    <xf numFmtId="41" fontId="6" fillId="8" borderId="52" xfId="4" applyNumberFormat="1" applyFont="1" applyFill="1" applyBorder="1" applyAlignment="1" applyProtection="1">
      <alignment horizontal="center" shrinkToFit="1"/>
    </xf>
    <xf numFmtId="41" fontId="6" fillId="8" borderId="77" xfId="4" applyNumberFormat="1" applyFont="1" applyFill="1" applyBorder="1" applyAlignment="1" applyProtection="1">
      <alignment horizontal="center" shrinkToFit="1"/>
    </xf>
    <xf numFmtId="0" fontId="22" fillId="0" borderId="34" xfId="0" applyFont="1" applyBorder="1" applyAlignment="1">
      <alignment horizontal="center" vertical="center"/>
    </xf>
    <xf numFmtId="0" fontId="22" fillId="0" borderId="33" xfId="0" applyFont="1" applyBorder="1" applyAlignment="1">
      <alignment horizontal="center" vertical="center"/>
    </xf>
    <xf numFmtId="0" fontId="22" fillId="4" borderId="25" xfId="0" applyFont="1" applyFill="1" applyBorder="1" applyAlignment="1">
      <alignment horizontal="left" shrinkToFit="1"/>
    </xf>
    <xf numFmtId="0" fontId="22" fillId="4" borderId="11" xfId="0" applyFont="1" applyFill="1" applyBorder="1" applyAlignment="1">
      <alignment horizontal="left" shrinkToFit="1"/>
    </xf>
    <xf numFmtId="0" fontId="15" fillId="0" borderId="18" xfId="0" applyFont="1" applyBorder="1" applyAlignment="1">
      <alignment horizontal="center" vertical="center" wrapText="1"/>
    </xf>
    <xf numFmtId="0" fontId="15" fillId="0" borderId="22" xfId="0" applyFont="1" applyBorder="1" applyAlignment="1">
      <alignment horizontal="center" vertical="center" wrapText="1"/>
    </xf>
    <xf numFmtId="0" fontId="6" fillId="0" borderId="97" xfId="0" applyFont="1" applyBorder="1" applyAlignment="1">
      <alignment horizontal="center" vertical="center"/>
    </xf>
    <xf numFmtId="0" fontId="0" fillId="0" borderId="9" xfId="0" applyFont="1" applyBorder="1" applyAlignment="1">
      <alignment vertical="center"/>
    </xf>
    <xf numFmtId="38" fontId="6" fillId="3" borderId="102" xfId="3" applyFont="1" applyFill="1" applyBorder="1" applyAlignment="1">
      <alignment horizontal="center" vertical="center" wrapText="1"/>
    </xf>
    <xf numFmtId="0" fontId="0" fillId="3" borderId="105" xfId="0" applyFont="1" applyFill="1" applyBorder="1" applyAlignment="1">
      <alignment vertical="center"/>
    </xf>
    <xf numFmtId="0" fontId="6" fillId="0" borderId="9" xfId="0" applyFont="1" applyBorder="1" applyAlignment="1">
      <alignment horizontal="center" vertical="center"/>
    </xf>
    <xf numFmtId="0" fontId="6" fillId="0" borderId="5" xfId="0" applyFont="1" applyBorder="1" applyAlignment="1">
      <alignment horizontal="center" vertical="center"/>
    </xf>
    <xf numFmtId="0" fontId="0" fillId="0" borderId="6" xfId="0" applyFont="1" applyBorder="1" applyAlignment="1">
      <alignment horizontal="center" vertical="center"/>
    </xf>
    <xf numFmtId="0" fontId="6" fillId="0" borderId="25" xfId="0" applyFont="1" applyBorder="1" applyAlignment="1">
      <alignment horizontal="center" vertical="center"/>
    </xf>
    <xf numFmtId="0" fontId="6" fillId="3" borderId="20"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0" borderId="20" xfId="0" applyFont="1" applyBorder="1" applyAlignment="1">
      <alignment vertical="center" wrapText="1"/>
    </xf>
    <xf numFmtId="0" fontId="6" fillId="0" borderId="8" xfId="0" applyFont="1" applyBorder="1" applyAlignment="1">
      <alignment vertical="center" wrapText="1"/>
    </xf>
    <xf numFmtId="0" fontId="6" fillId="0" borderId="118" xfId="0" applyFont="1" applyBorder="1" applyAlignment="1">
      <alignment horizontal="distributed" vertical="center" wrapText="1"/>
    </xf>
    <xf numFmtId="0" fontId="6" fillId="0" borderId="14" xfId="0" applyFont="1" applyBorder="1" applyAlignment="1">
      <alignment horizontal="distributed" vertical="center" wrapText="1"/>
    </xf>
    <xf numFmtId="0" fontId="6" fillId="0" borderId="8" xfId="0" applyFont="1" applyBorder="1" applyAlignment="1">
      <alignment horizontal="distributed" vertical="center" wrapText="1"/>
    </xf>
    <xf numFmtId="0" fontId="6" fillId="0" borderId="120" xfId="0" applyFont="1" applyBorder="1" applyAlignment="1">
      <alignment horizontal="center" vertical="center"/>
    </xf>
    <xf numFmtId="0" fontId="6" fillId="0" borderId="92" xfId="0" applyFont="1" applyBorder="1" applyAlignment="1">
      <alignment horizontal="center" vertical="center"/>
    </xf>
    <xf numFmtId="0" fontId="6" fillId="0" borderId="115" xfId="0" applyFont="1" applyBorder="1" applyAlignment="1">
      <alignment horizontal="center" vertical="center"/>
    </xf>
    <xf numFmtId="0" fontId="6" fillId="0" borderId="104" xfId="0" applyFont="1" applyBorder="1" applyAlignment="1">
      <alignment horizontal="distributed" vertical="center" wrapText="1"/>
    </xf>
    <xf numFmtId="0" fontId="0" fillId="0" borderId="87" xfId="0" applyFont="1" applyBorder="1" applyAlignment="1">
      <alignment vertical="center"/>
    </xf>
    <xf numFmtId="0" fontId="6" fillId="0" borderId="103" xfId="0" applyFont="1" applyBorder="1" applyAlignment="1">
      <alignment horizontal="distributed" vertical="center" wrapText="1"/>
    </xf>
    <xf numFmtId="0" fontId="0" fillId="0" borderId="12" xfId="0" applyFont="1" applyBorder="1" applyAlignment="1">
      <alignment vertical="center"/>
    </xf>
    <xf numFmtId="0" fontId="15" fillId="0" borderId="20" xfId="0" applyFont="1" applyBorder="1" applyAlignment="1">
      <alignment vertical="top" wrapText="1"/>
    </xf>
    <xf numFmtId="0" fontId="15" fillId="0" borderId="8" xfId="0" applyFont="1" applyBorder="1" applyAlignment="1">
      <alignment vertical="top" wrapText="1"/>
    </xf>
    <xf numFmtId="38" fontId="6" fillId="3" borderId="118" xfId="3" applyFont="1" applyFill="1" applyBorder="1" applyAlignment="1">
      <alignment vertical="top" wrapText="1"/>
    </xf>
    <xf numFmtId="38" fontId="6" fillId="3" borderId="14" xfId="3" applyFont="1" applyFill="1" applyBorder="1" applyAlignment="1">
      <alignment vertical="top" wrapText="1"/>
    </xf>
    <xf numFmtId="38" fontId="6" fillId="3" borderId="8" xfId="3" applyFont="1" applyFill="1" applyBorder="1" applyAlignment="1">
      <alignment vertical="top" wrapText="1"/>
    </xf>
    <xf numFmtId="0" fontId="6" fillId="0" borderId="119" xfId="0" applyFont="1" applyBorder="1" applyAlignment="1">
      <alignment horizontal="distributed" vertical="center" wrapText="1"/>
    </xf>
    <xf numFmtId="0" fontId="6" fillId="0" borderId="18" xfId="0" applyFont="1" applyBorder="1" applyAlignment="1">
      <alignment horizontal="distributed" vertical="center" wrapText="1"/>
    </xf>
    <xf numFmtId="0" fontId="6" fillId="0" borderId="22" xfId="0" applyFont="1" applyBorder="1" applyAlignment="1">
      <alignment horizontal="distributed" vertical="center" wrapText="1"/>
    </xf>
    <xf numFmtId="0" fontId="0" fillId="0" borderId="12" xfId="0" applyFont="1" applyBorder="1" applyAlignment="1"/>
    <xf numFmtId="0" fontId="15" fillId="0" borderId="55" xfId="0" applyFont="1" applyBorder="1" applyAlignment="1">
      <alignment vertical="top" wrapText="1"/>
    </xf>
    <xf numFmtId="0" fontId="15" fillId="0" borderId="121" xfId="0" applyFont="1" applyBorder="1" applyAlignment="1"/>
    <xf numFmtId="0" fontId="15" fillId="0" borderId="8" xfId="0" applyFont="1" applyBorder="1" applyAlignment="1"/>
    <xf numFmtId="0" fontId="6" fillId="0" borderId="3" xfId="8" applyFont="1" applyFill="1" applyBorder="1" applyAlignment="1">
      <alignment horizontal="center" vertical="center"/>
    </xf>
    <xf numFmtId="0" fontId="6" fillId="0" borderId="0" xfId="8" applyFont="1" applyFill="1" applyBorder="1" applyAlignment="1">
      <alignment horizontal="center" vertical="center"/>
    </xf>
    <xf numFmtId="0" fontId="6" fillId="0" borderId="56" xfId="8" applyFont="1" applyFill="1" applyBorder="1" applyAlignment="1">
      <alignment horizontal="center" vertical="center"/>
    </xf>
    <xf numFmtId="0" fontId="6" fillId="0" borderId="98" xfId="0" applyFont="1" applyBorder="1" applyAlignment="1">
      <alignment horizontal="center" vertical="center"/>
    </xf>
    <xf numFmtId="0" fontId="0" fillId="0" borderId="24" xfId="0" applyFont="1" applyBorder="1" applyAlignment="1">
      <alignment horizontal="center" vertical="center"/>
    </xf>
    <xf numFmtId="0" fontId="0" fillId="3" borderId="101" xfId="0" applyFont="1" applyFill="1" applyBorder="1" applyAlignment="1">
      <alignment vertical="center"/>
    </xf>
    <xf numFmtId="38" fontId="6" fillId="11" borderId="141" xfId="3" applyFont="1" applyFill="1" applyBorder="1" applyAlignment="1">
      <alignment horizontal="center" vertical="center" shrinkToFit="1"/>
    </xf>
    <xf numFmtId="0" fontId="6" fillId="11" borderId="141" xfId="8" applyFont="1" applyFill="1" applyBorder="1" applyAlignment="1">
      <alignment horizontal="center" vertical="center" shrinkToFit="1"/>
    </xf>
    <xf numFmtId="38" fontId="6" fillId="10" borderId="141" xfId="3" applyFont="1" applyFill="1" applyBorder="1" applyAlignment="1">
      <alignment horizontal="center" vertical="center" shrinkToFit="1"/>
    </xf>
    <xf numFmtId="0" fontId="6" fillId="10" borderId="141" xfId="8" applyFont="1" applyFill="1" applyBorder="1" applyAlignment="1">
      <alignment horizontal="center" vertical="center" shrinkToFit="1"/>
    </xf>
    <xf numFmtId="38" fontId="6" fillId="13" borderId="141" xfId="3" applyFont="1" applyFill="1" applyBorder="1" applyAlignment="1">
      <alignment horizontal="center" vertical="center" shrinkToFit="1"/>
    </xf>
    <xf numFmtId="0" fontId="6" fillId="13" borderId="141" xfId="8" applyFont="1" applyFill="1" applyBorder="1" applyAlignment="1">
      <alignment horizontal="center" vertical="center" shrinkToFit="1"/>
    </xf>
    <xf numFmtId="0" fontId="6" fillId="12" borderId="141" xfId="8" applyFont="1" applyFill="1" applyBorder="1" applyAlignment="1">
      <alignment horizontal="center" vertical="center" shrinkToFit="1"/>
    </xf>
    <xf numFmtId="0" fontId="6" fillId="3" borderId="23" xfId="8" applyFont="1" applyFill="1" applyBorder="1" applyAlignment="1">
      <alignment horizontal="center" vertical="center"/>
    </xf>
    <xf numFmtId="0" fontId="6" fillId="3" borderId="98" xfId="8" applyFont="1" applyFill="1" applyBorder="1" applyAlignment="1">
      <alignment horizontal="center" vertical="center"/>
    </xf>
    <xf numFmtId="0" fontId="6" fillId="3" borderId="24" xfId="8" applyFont="1" applyFill="1" applyBorder="1" applyAlignment="1">
      <alignment horizontal="center" vertical="center"/>
    </xf>
    <xf numFmtId="0" fontId="18" fillId="0" borderId="0" xfId="0" applyFont="1" applyAlignment="1">
      <alignment wrapText="1"/>
    </xf>
    <xf numFmtId="0" fontId="0" fillId="0" borderId="0" xfId="0" applyFont="1" applyAlignment="1"/>
    <xf numFmtId="0" fontId="0" fillId="0" borderId="1" xfId="0" applyFont="1" applyBorder="1" applyAlignment="1"/>
    <xf numFmtId="0" fontId="6" fillId="0" borderId="1" xfId="0" applyFont="1" applyBorder="1" applyAlignment="1">
      <alignment horizontal="center" vertical="center"/>
    </xf>
    <xf numFmtId="0" fontId="6" fillId="0" borderId="0" xfId="8" applyFont="1" applyFill="1" applyBorder="1" applyAlignment="1">
      <alignment horizontal="center"/>
    </xf>
    <xf numFmtId="0" fontId="6" fillId="0" borderId="1" xfId="0" applyFont="1" applyBorder="1" applyAlignment="1">
      <alignment horizontal="center"/>
    </xf>
    <xf numFmtId="0" fontId="6" fillId="0" borderId="0" xfId="8" applyFont="1" applyFill="1" applyAlignment="1">
      <alignment horizontal="center" vertical="center"/>
    </xf>
    <xf numFmtId="38" fontId="6" fillId="0" borderId="0" xfId="3" applyFont="1" applyFill="1" applyAlignment="1">
      <alignment horizontal="center"/>
    </xf>
    <xf numFmtId="0" fontId="14" fillId="0" borderId="0" xfId="8" applyFont="1" applyFill="1" applyAlignment="1" applyProtection="1">
      <alignment horizontal="center" vertical="center"/>
      <protection locked="0"/>
    </xf>
    <xf numFmtId="0" fontId="14" fillId="19" borderId="0" xfId="8" applyFont="1" applyFill="1" applyAlignment="1" applyProtection="1">
      <alignment horizontal="center" vertical="center"/>
      <protection locked="0"/>
    </xf>
    <xf numFmtId="38" fontId="6" fillId="18" borderId="12" xfId="3" applyFont="1" applyFill="1" applyBorder="1" applyAlignment="1" applyProtection="1">
      <alignment horizontal="center" vertical="center" wrapText="1"/>
      <protection locked="0"/>
    </xf>
    <xf numFmtId="0" fontId="0" fillId="18" borderId="12" xfId="0" applyFont="1" applyFill="1" applyBorder="1" applyAlignment="1" applyProtection="1">
      <alignment vertical="center"/>
      <protection locked="0"/>
    </xf>
    <xf numFmtId="38" fontId="6" fillId="19" borderId="12" xfId="3" applyFont="1" applyFill="1" applyBorder="1" applyAlignment="1" applyProtection="1">
      <alignment horizontal="center" vertical="center" wrapText="1"/>
      <protection locked="0"/>
    </xf>
    <xf numFmtId="0" fontId="0" fillId="19" borderId="12" xfId="0" applyFont="1" applyFill="1" applyBorder="1" applyAlignment="1" applyProtection="1">
      <alignment vertical="center"/>
      <protection locked="0"/>
    </xf>
    <xf numFmtId="0" fontId="6" fillId="0" borderId="16" xfId="0" applyFont="1" applyBorder="1" applyAlignment="1" applyProtection="1">
      <alignment horizontal="left" wrapText="1"/>
      <protection locked="0"/>
    </xf>
    <xf numFmtId="0" fontId="6" fillId="0" borderId="0" xfId="0" applyFont="1" applyBorder="1" applyAlignment="1" applyProtection="1">
      <alignment horizontal="left" wrapText="1"/>
      <protection locked="0"/>
    </xf>
    <xf numFmtId="0" fontId="6" fillId="19" borderId="12" xfId="0" applyFont="1" applyFill="1" applyBorder="1" applyAlignment="1" applyProtection="1">
      <alignment horizontal="distributed" vertical="center" wrapText="1"/>
      <protection locked="0"/>
    </xf>
    <xf numFmtId="0" fontId="6" fillId="19" borderId="12" xfId="0" applyFont="1" applyFill="1" applyBorder="1" applyAlignment="1" applyProtection="1">
      <alignment horizontal="center" vertical="center"/>
      <protection locked="0"/>
    </xf>
    <xf numFmtId="0" fontId="6" fillId="18" borderId="12" xfId="0" applyFont="1" applyFill="1" applyBorder="1" applyAlignment="1" applyProtection="1">
      <alignment horizontal="distributed" vertical="center" wrapText="1"/>
      <protection locked="0"/>
    </xf>
    <xf numFmtId="0" fontId="6" fillId="18" borderId="12" xfId="0" applyFont="1" applyFill="1" applyBorder="1" applyAlignment="1" applyProtection="1">
      <alignment horizontal="center" vertical="center"/>
      <protection locked="0"/>
    </xf>
    <xf numFmtId="0" fontId="15" fillId="0" borderId="20" xfId="0" applyFont="1" applyBorder="1" applyAlignment="1" applyProtection="1">
      <alignment vertical="top" wrapText="1"/>
      <protection locked="0"/>
    </xf>
    <xf numFmtId="0" fontId="15" fillId="0" borderId="8" xfId="0" applyFont="1" applyBorder="1" applyAlignment="1" applyProtection="1">
      <alignment vertical="top" wrapText="1"/>
      <protection locked="0"/>
    </xf>
    <xf numFmtId="0" fontId="15" fillId="0" borderId="162" xfId="0" applyFont="1" applyBorder="1" applyAlignment="1" applyProtection="1">
      <alignment vertical="top" wrapText="1"/>
      <protection locked="0"/>
    </xf>
    <xf numFmtId="0" fontId="15" fillId="0" borderId="17" xfId="0" applyFont="1" applyBorder="1" applyAlignment="1" applyProtection="1">
      <alignment vertical="top" wrapText="1"/>
      <protection locked="0"/>
    </xf>
    <xf numFmtId="0" fontId="6" fillId="18" borderId="104" xfId="0" applyFont="1" applyFill="1" applyBorder="1" applyAlignment="1" applyProtection="1">
      <alignment horizontal="distributed" vertical="center" wrapText="1"/>
      <protection locked="0"/>
    </xf>
    <xf numFmtId="0" fontId="0" fillId="18" borderId="87" xfId="0" applyFont="1" applyFill="1" applyBorder="1" applyAlignment="1" applyProtection="1">
      <alignment vertical="center"/>
      <protection locked="0"/>
    </xf>
    <xf numFmtId="0" fontId="6" fillId="18" borderId="103" xfId="0" applyFont="1" applyFill="1" applyBorder="1" applyAlignment="1" applyProtection="1">
      <alignment horizontal="distributed" vertical="center" wrapText="1"/>
      <protection locked="0"/>
    </xf>
    <xf numFmtId="0" fontId="6" fillId="18" borderId="97" xfId="0" applyFont="1" applyFill="1" applyBorder="1" applyAlignment="1" applyProtection="1">
      <alignment horizontal="center" vertical="center"/>
      <protection locked="0"/>
    </xf>
    <xf numFmtId="0" fontId="0" fillId="18" borderId="9" xfId="0" applyFont="1" applyFill="1" applyBorder="1" applyAlignment="1" applyProtection="1">
      <alignment vertical="center"/>
      <protection locked="0"/>
    </xf>
    <xf numFmtId="38" fontId="6" fillId="18" borderId="102" xfId="3" applyFont="1" applyFill="1" applyBorder="1" applyAlignment="1" applyProtection="1">
      <alignment horizontal="center" vertical="center" wrapText="1"/>
      <protection locked="0"/>
    </xf>
    <xf numFmtId="0" fontId="0" fillId="18" borderId="105" xfId="0" applyFont="1" applyFill="1" applyBorder="1" applyAlignment="1" applyProtection="1">
      <alignment vertical="center"/>
      <protection locked="0"/>
    </xf>
    <xf numFmtId="38" fontId="6" fillId="7" borderId="118" xfId="3" applyFont="1" applyFill="1" applyBorder="1" applyAlignment="1" applyProtection="1">
      <alignment vertical="top" wrapText="1"/>
      <protection locked="0"/>
    </xf>
    <xf numFmtId="38" fontId="6" fillId="7" borderId="14" xfId="3" applyFont="1" applyFill="1" applyBorder="1" applyAlignment="1" applyProtection="1">
      <alignment vertical="top" wrapText="1"/>
      <protection locked="0"/>
    </xf>
    <xf numFmtId="38" fontId="6" fillId="7" borderId="8" xfId="3" applyFont="1" applyFill="1" applyBorder="1" applyAlignment="1" applyProtection="1">
      <alignment vertical="top" wrapText="1"/>
      <protection locked="0"/>
    </xf>
    <xf numFmtId="0" fontId="6" fillId="7" borderId="20" xfId="0" applyFont="1" applyFill="1" applyBorder="1" applyAlignment="1" applyProtection="1">
      <alignment vertical="top" wrapText="1"/>
      <protection locked="0"/>
    </xf>
    <xf numFmtId="0" fontId="6" fillId="7" borderId="8" xfId="0" applyFont="1" applyFill="1" applyBorder="1" applyAlignment="1" applyProtection="1">
      <alignment vertical="top" wrapText="1"/>
      <protection locked="0"/>
    </xf>
    <xf numFmtId="0" fontId="30" fillId="7" borderId="12" xfId="0" applyFont="1" applyFill="1" applyBorder="1" applyAlignment="1" applyProtection="1">
      <alignment vertical="top"/>
      <protection locked="0"/>
    </xf>
    <xf numFmtId="38" fontId="6" fillId="7" borderId="161" xfId="3" applyFont="1" applyFill="1" applyBorder="1" applyAlignment="1" applyProtection="1">
      <alignment vertical="top" wrapText="1"/>
      <protection locked="0"/>
    </xf>
    <xf numFmtId="38" fontId="6" fillId="7" borderId="16" xfId="3" applyFont="1" applyFill="1" applyBorder="1" applyAlignment="1" applyProtection="1">
      <alignment vertical="top" wrapText="1"/>
      <protection locked="0"/>
    </xf>
    <xf numFmtId="38" fontId="6" fillId="7" borderId="36" xfId="3" applyFont="1" applyFill="1" applyBorder="1" applyAlignment="1" applyProtection="1">
      <alignment vertical="top" wrapText="1"/>
      <protection locked="0"/>
    </xf>
    <xf numFmtId="0" fontId="6" fillId="0" borderId="20" xfId="0" applyFont="1" applyBorder="1" applyAlignment="1" applyProtection="1">
      <alignment horizontal="distributed" vertical="center" wrapText="1"/>
      <protection locked="0"/>
    </xf>
    <xf numFmtId="0" fontId="6" fillId="0" borderId="14" xfId="0" applyFont="1" applyBorder="1" applyAlignment="1" applyProtection="1">
      <alignment horizontal="distributed" vertical="center" wrapText="1"/>
      <protection locked="0"/>
    </xf>
    <xf numFmtId="0" fontId="6" fillId="0" borderId="8" xfId="0" applyFont="1" applyBorder="1" applyAlignment="1" applyProtection="1">
      <alignment horizontal="distributed" vertical="center" wrapText="1"/>
      <protection locked="0"/>
    </xf>
    <xf numFmtId="0" fontId="6" fillId="0" borderId="12" xfId="0" applyFont="1" applyBorder="1" applyAlignment="1" applyProtection="1">
      <alignment horizontal="distributed" vertical="center" wrapText="1"/>
      <protection locked="0"/>
    </xf>
    <xf numFmtId="0" fontId="0" fillId="0" borderId="12" xfId="0" applyFont="1" applyBorder="1" applyAlignment="1" applyProtection="1">
      <alignment vertical="center"/>
      <protection locked="0"/>
    </xf>
    <xf numFmtId="0" fontId="6" fillId="0" borderId="12" xfId="0" applyFont="1" applyBorder="1" applyAlignment="1" applyProtection="1">
      <alignment horizontal="center" vertical="center"/>
      <protection locked="0"/>
    </xf>
    <xf numFmtId="38" fontId="6" fillId="8" borderId="12" xfId="3" applyFont="1" applyFill="1" applyBorder="1" applyAlignment="1" applyProtection="1">
      <alignment horizontal="center" vertical="center" wrapText="1"/>
      <protection locked="0"/>
    </xf>
    <xf numFmtId="0" fontId="0" fillId="8" borderId="12" xfId="0" applyFont="1" applyFill="1" applyBorder="1" applyAlignment="1" applyProtection="1">
      <alignment vertical="center"/>
      <protection locked="0"/>
    </xf>
    <xf numFmtId="0" fontId="0" fillId="0" borderId="12" xfId="0" applyFont="1" applyBorder="1" applyAlignment="1" applyProtection="1">
      <alignment horizontal="center" vertical="center"/>
      <protection locked="0"/>
    </xf>
    <xf numFmtId="0" fontId="17" fillId="8" borderId="20" xfId="0" applyFont="1" applyFill="1" applyBorder="1" applyAlignment="1" applyProtection="1">
      <alignment horizontal="center" vertical="center" wrapText="1"/>
      <protection locked="0"/>
    </xf>
    <xf numFmtId="0" fontId="17" fillId="8" borderId="14" xfId="0" applyFont="1" applyFill="1" applyBorder="1" applyAlignment="1" applyProtection="1">
      <alignment horizontal="center" vertical="center" wrapText="1"/>
      <protection locked="0"/>
    </xf>
    <xf numFmtId="0" fontId="17" fillId="8" borderId="8" xfId="0" applyFont="1" applyFill="1" applyBorder="1" applyAlignment="1" applyProtection="1">
      <alignment horizontal="center" vertical="center" wrapText="1"/>
      <protection locked="0"/>
    </xf>
    <xf numFmtId="38" fontId="6" fillId="11" borderId="12" xfId="3" applyFont="1" applyFill="1" applyBorder="1" applyAlignment="1" applyProtection="1">
      <alignment horizontal="center" vertical="top"/>
      <protection locked="0"/>
    </xf>
    <xf numFmtId="0" fontId="6" fillId="11" borderId="12" xfId="8" applyFont="1" applyFill="1" applyBorder="1" applyAlignment="1" applyProtection="1">
      <alignment horizontal="center" vertical="center"/>
      <protection locked="0"/>
    </xf>
    <xf numFmtId="38" fontId="14" fillId="0" borderId="0" xfId="3" applyFont="1" applyFill="1" applyAlignment="1" applyProtection="1">
      <alignment horizontal="center"/>
      <protection locked="0"/>
    </xf>
    <xf numFmtId="38" fontId="6" fillId="10" borderId="12" xfId="3" applyFont="1" applyFill="1" applyBorder="1" applyAlignment="1" applyProtection="1">
      <alignment horizontal="center" vertical="top"/>
      <protection locked="0"/>
    </xf>
    <xf numFmtId="0" fontId="6" fillId="10" borderId="12" xfId="8" applyFont="1" applyFill="1" applyBorder="1" applyAlignment="1" applyProtection="1">
      <alignment horizontal="center" vertical="center"/>
      <protection locked="0"/>
    </xf>
    <xf numFmtId="38" fontId="6" fillId="13" borderId="12" xfId="3" applyFont="1" applyFill="1" applyBorder="1" applyAlignment="1" applyProtection="1">
      <alignment horizontal="center" vertical="top"/>
      <protection locked="0"/>
    </xf>
    <xf numFmtId="38" fontId="6" fillId="3" borderId="12" xfId="3" applyFont="1" applyFill="1" applyBorder="1" applyAlignment="1" applyProtection="1">
      <alignment horizontal="center" vertical="center" wrapText="1"/>
      <protection locked="0"/>
    </xf>
    <xf numFmtId="0" fontId="0" fillId="3" borderId="12" xfId="0" applyFont="1" applyFill="1" applyBorder="1" applyAlignment="1" applyProtection="1">
      <alignment vertical="center"/>
      <protection locked="0"/>
    </xf>
    <xf numFmtId="0" fontId="6" fillId="0" borderId="11" xfId="0" applyFont="1" applyBorder="1" applyAlignment="1" applyProtection="1">
      <alignment horizontal="distributed" vertical="center" wrapText="1"/>
      <protection locked="0"/>
    </xf>
    <xf numFmtId="0" fontId="0" fillId="0" borderId="11" xfId="0" applyFont="1" applyBorder="1" applyAlignment="1" applyProtection="1">
      <alignment vertical="center"/>
      <protection locked="0"/>
    </xf>
    <xf numFmtId="0" fontId="6" fillId="13" borderId="12" xfId="8" applyFont="1" applyFill="1" applyBorder="1" applyAlignment="1" applyProtection="1">
      <alignment horizontal="center" vertical="center"/>
      <protection locked="0"/>
    </xf>
    <xf numFmtId="0" fontId="6" fillId="12" borderId="12" xfId="8" applyFont="1" applyFill="1" applyBorder="1" applyAlignment="1" applyProtection="1">
      <alignment horizontal="center" vertical="center"/>
      <protection locked="0"/>
    </xf>
    <xf numFmtId="0" fontId="6" fillId="3" borderId="9" xfId="8" applyFont="1" applyFill="1" applyBorder="1" applyAlignment="1" applyProtection="1">
      <alignment horizontal="center" vertical="center"/>
      <protection locked="0"/>
    </xf>
    <xf numFmtId="0" fontId="6" fillId="3" borderId="5" xfId="8" applyFont="1" applyFill="1" applyBorder="1" applyAlignment="1" applyProtection="1">
      <alignment horizontal="center" vertical="center"/>
      <protection locked="0"/>
    </xf>
    <xf numFmtId="0" fontId="6" fillId="3" borderId="11" xfId="8" applyFont="1" applyFill="1" applyBorder="1" applyAlignment="1" applyProtection="1">
      <alignment horizontal="center" vertical="center"/>
      <protection locked="0"/>
    </xf>
    <xf numFmtId="0" fontId="6" fillId="0" borderId="9" xfId="8" applyFont="1" applyFill="1" applyBorder="1" applyAlignment="1" applyProtection="1">
      <alignment horizontal="center" vertical="center"/>
      <protection locked="0"/>
    </xf>
    <xf numFmtId="0" fontId="6" fillId="0" borderId="5" xfId="8" applyFont="1" applyFill="1" applyBorder="1" applyAlignment="1" applyProtection="1">
      <alignment horizontal="center" vertical="center"/>
      <protection locked="0"/>
    </xf>
    <xf numFmtId="0" fontId="6" fillId="0" borderId="11" xfId="8" applyFont="1" applyFill="1" applyBorder="1" applyAlignment="1" applyProtection="1">
      <alignment horizontal="center" vertical="center"/>
      <protection locked="0"/>
    </xf>
    <xf numFmtId="38" fontId="6" fillId="3" borderId="9" xfId="3" applyFont="1" applyFill="1" applyBorder="1" applyAlignment="1" applyProtection="1">
      <alignment horizontal="center" vertical="center"/>
      <protection locked="0"/>
    </xf>
    <xf numFmtId="38" fontId="6" fillId="3" borderId="5" xfId="3" applyFont="1" applyFill="1" applyBorder="1" applyAlignment="1" applyProtection="1">
      <alignment horizontal="center" vertical="center"/>
      <protection locked="0"/>
    </xf>
    <xf numFmtId="38" fontId="6" fillId="3" borderId="6" xfId="3" applyFont="1" applyFill="1" applyBorder="1" applyAlignment="1" applyProtection="1">
      <alignment horizontal="center" vertical="center"/>
      <protection locked="0"/>
    </xf>
    <xf numFmtId="38" fontId="6" fillId="0" borderId="97" xfId="4" applyFont="1" applyFill="1" applyBorder="1" applyAlignment="1" applyProtection="1">
      <alignment horizontal="center" vertical="center"/>
      <protection locked="0"/>
    </xf>
    <xf numFmtId="38" fontId="6" fillId="0" borderId="98" xfId="4" applyFont="1" applyFill="1" applyBorder="1" applyAlignment="1" applyProtection="1">
      <alignment horizontal="center" vertical="center"/>
      <protection locked="0"/>
    </xf>
    <xf numFmtId="38" fontId="6" fillId="0" borderId="24" xfId="4" applyFont="1" applyFill="1" applyBorder="1" applyAlignment="1" applyProtection="1">
      <alignment horizontal="center" vertical="center"/>
      <protection locked="0"/>
    </xf>
    <xf numFmtId="38" fontId="6" fillId="0" borderId="97" xfId="3" applyFont="1" applyFill="1" applyBorder="1" applyAlignment="1" applyProtection="1">
      <alignment horizontal="center" vertical="center"/>
      <protection locked="0"/>
    </xf>
    <xf numFmtId="38" fontId="6" fillId="0" borderId="98" xfId="3" applyFont="1" applyFill="1" applyBorder="1" applyAlignment="1" applyProtection="1">
      <alignment horizontal="center" vertical="center"/>
      <protection locked="0"/>
    </xf>
    <xf numFmtId="38" fontId="6" fillId="0" borderId="24" xfId="3" applyFont="1" applyFill="1" applyBorder="1" applyAlignment="1" applyProtection="1">
      <alignment horizontal="center" vertical="center"/>
      <protection locked="0"/>
    </xf>
    <xf numFmtId="38" fontId="17" fillId="0" borderId="97" xfId="4" applyFont="1" applyFill="1" applyBorder="1" applyAlignment="1" applyProtection="1">
      <alignment horizontal="center" vertical="center"/>
      <protection locked="0"/>
    </xf>
    <xf numFmtId="38" fontId="17" fillId="0" borderId="98" xfId="4" applyFont="1" applyFill="1" applyBorder="1" applyAlignment="1" applyProtection="1">
      <alignment horizontal="center" vertical="center"/>
      <protection locked="0"/>
    </xf>
    <xf numFmtId="38" fontId="17" fillId="0" borderId="24" xfId="4" applyFont="1" applyFill="1" applyBorder="1" applyAlignment="1" applyProtection="1">
      <alignment horizontal="center" vertical="center"/>
      <protection locked="0"/>
    </xf>
    <xf numFmtId="38" fontId="14" fillId="0" borderId="0" xfId="4" applyFont="1" applyFill="1" applyAlignment="1" applyProtection="1">
      <alignment horizontal="center"/>
      <protection locked="0"/>
    </xf>
    <xf numFmtId="0" fontId="6" fillId="11" borderId="141" xfId="8" applyFont="1" applyFill="1" applyBorder="1" applyAlignment="1" applyProtection="1">
      <alignment horizontal="center" vertical="center"/>
      <protection locked="0"/>
    </xf>
    <xf numFmtId="0" fontId="6" fillId="10" borderId="141" xfId="8" applyFont="1" applyFill="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38" fontId="6" fillId="13" borderId="141" xfId="3" applyFont="1" applyFill="1" applyBorder="1" applyAlignment="1" applyProtection="1">
      <alignment horizontal="center" vertical="top"/>
      <protection locked="0"/>
    </xf>
    <xf numFmtId="0" fontId="6" fillId="0" borderId="25" xfId="0" applyFont="1" applyBorder="1" applyAlignment="1" applyProtection="1">
      <alignment horizontal="center" vertical="center"/>
      <protection locked="0"/>
    </xf>
    <xf numFmtId="0" fontId="0" fillId="0" borderId="5" xfId="0" applyFont="1" applyBorder="1" applyProtection="1">
      <protection locked="0"/>
    </xf>
    <xf numFmtId="0" fontId="0" fillId="0" borderId="6" xfId="0" applyFont="1" applyBorder="1" applyProtection="1">
      <protection locked="0"/>
    </xf>
    <xf numFmtId="38" fontId="6" fillId="0" borderId="36" xfId="3" applyFont="1" applyFill="1" applyBorder="1" applyAlignment="1" applyProtection="1">
      <alignment horizontal="center" vertical="center"/>
      <protection locked="0"/>
    </xf>
    <xf numFmtId="0" fontId="0" fillId="0" borderId="32" xfId="0" applyFont="1" applyBorder="1" applyAlignment="1" applyProtection="1">
      <alignment horizontal="center" vertical="center"/>
      <protection locked="0"/>
    </xf>
    <xf numFmtId="0" fontId="0" fillId="0" borderId="121"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12" borderId="141" xfId="8" applyFont="1" applyFill="1" applyBorder="1" applyAlignment="1" applyProtection="1">
      <alignment horizontal="center" vertical="center"/>
      <protection locked="0"/>
    </xf>
    <xf numFmtId="0" fontId="6" fillId="0" borderId="104" xfId="8" applyFont="1" applyFill="1" applyBorder="1" applyAlignment="1" applyProtection="1">
      <alignment horizontal="center" vertical="center"/>
      <protection locked="0"/>
    </xf>
    <xf numFmtId="0" fontId="0" fillId="0" borderId="103" xfId="0" applyFont="1" applyBorder="1" applyProtection="1">
      <protection locked="0"/>
    </xf>
    <xf numFmtId="0" fontId="0" fillId="0" borderId="116" xfId="0" applyFont="1" applyBorder="1" applyProtection="1">
      <protection locked="0"/>
    </xf>
    <xf numFmtId="0" fontId="14" fillId="0" borderId="0" xfId="0" applyFont="1" applyAlignment="1" applyProtection="1">
      <alignment horizontal="center"/>
      <protection locked="0"/>
    </xf>
    <xf numFmtId="0" fontId="6" fillId="3" borderId="98" xfId="8" applyFont="1" applyFill="1" applyBorder="1" applyAlignment="1" applyProtection="1">
      <alignment horizontal="center" vertical="center"/>
      <protection locked="0"/>
    </xf>
    <xf numFmtId="0" fontId="6" fillId="3" borderId="24" xfId="8" applyFont="1" applyFill="1" applyBorder="1" applyAlignment="1" applyProtection="1">
      <alignment horizontal="center" vertical="center"/>
      <protection locked="0"/>
    </xf>
    <xf numFmtId="0" fontId="6" fillId="0" borderId="97" xfId="0" applyFont="1" applyBorder="1" applyAlignment="1" applyProtection="1">
      <alignment horizontal="center" vertical="center"/>
      <protection locked="0"/>
    </xf>
    <xf numFmtId="0" fontId="0" fillId="0" borderId="98" xfId="0" applyFont="1" applyBorder="1" applyProtection="1">
      <protection locked="0"/>
    </xf>
    <xf numFmtId="0" fontId="0" fillId="0" borderId="24" xfId="0" applyFont="1" applyBorder="1" applyProtection="1">
      <protection locked="0"/>
    </xf>
    <xf numFmtId="38" fontId="6" fillId="0" borderId="100" xfId="3" applyFont="1" applyFill="1" applyBorder="1" applyAlignment="1" applyProtection="1">
      <alignment horizontal="center" vertical="center" wrapText="1"/>
      <protection locked="0"/>
    </xf>
    <xf numFmtId="0" fontId="0" fillId="0" borderId="81" xfId="0" applyFont="1" applyBorder="1" applyProtection="1">
      <protection locked="0"/>
    </xf>
    <xf numFmtId="0" fontId="0" fillId="0" borderId="136" xfId="0" applyFont="1" applyBorder="1" applyProtection="1">
      <protection locked="0"/>
    </xf>
    <xf numFmtId="0" fontId="6" fillId="0" borderId="9" xfId="0" applyFont="1" applyBorder="1" applyAlignment="1" applyProtection="1">
      <alignment horizontal="center" vertical="center"/>
      <protection locked="0"/>
    </xf>
    <xf numFmtId="0" fontId="6" fillId="0" borderId="1" xfId="8" applyFont="1" applyFill="1" applyBorder="1" applyAlignment="1" applyProtection="1">
      <alignment horizontal="center" vertical="center"/>
      <protection locked="0"/>
    </xf>
    <xf numFmtId="0" fontId="6" fillId="0" borderId="0" xfId="8" applyFont="1" applyFill="1" applyBorder="1" applyAlignment="1" applyProtection="1">
      <alignment horizontal="center" vertical="center"/>
      <protection locked="0"/>
    </xf>
    <xf numFmtId="0" fontId="6" fillId="0" borderId="0" xfId="0" applyFont="1" applyBorder="1" applyAlignment="1" applyProtection="1">
      <protection locked="0"/>
    </xf>
    <xf numFmtId="0" fontId="0" fillId="0" borderId="0" xfId="0" applyFont="1" applyBorder="1" applyAlignment="1" applyProtection="1">
      <protection locked="0"/>
    </xf>
    <xf numFmtId="38" fontId="6" fillId="11" borderId="141" xfId="3" applyFont="1" applyFill="1" applyBorder="1" applyAlignment="1" applyProtection="1">
      <alignment horizontal="center" vertical="top"/>
      <protection locked="0"/>
    </xf>
    <xf numFmtId="38" fontId="6" fillId="10" borderId="141" xfId="3" applyFont="1" applyFill="1" applyBorder="1" applyAlignment="1" applyProtection="1">
      <alignment horizontal="center" vertical="top"/>
      <protection locked="0"/>
    </xf>
    <xf numFmtId="0" fontId="6" fillId="13" borderId="141" xfId="8" applyFont="1" applyFill="1" applyBorder="1" applyAlignment="1" applyProtection="1">
      <alignment horizontal="center" vertical="center"/>
      <protection locked="0"/>
    </xf>
    <xf numFmtId="0" fontId="6" fillId="0" borderId="6" xfId="0" applyFont="1" applyBorder="1" applyAlignment="1">
      <alignment horizontal="center" vertical="center"/>
    </xf>
    <xf numFmtId="0" fontId="6" fillId="0" borderId="24" xfId="0" applyFont="1" applyBorder="1" applyAlignment="1">
      <alignment horizontal="center" vertical="center"/>
    </xf>
    <xf numFmtId="38" fontId="14" fillId="0" borderId="100" xfId="3" applyFont="1" applyFill="1" applyBorder="1" applyAlignment="1">
      <alignment horizontal="center" vertical="center" wrapText="1"/>
    </xf>
    <xf numFmtId="38" fontId="14" fillId="0" borderId="81" xfId="3" applyFont="1" applyFill="1" applyBorder="1" applyAlignment="1">
      <alignment horizontal="center" vertical="center" wrapText="1"/>
    </xf>
    <xf numFmtId="38" fontId="14" fillId="0" borderId="136" xfId="3" applyFont="1" applyFill="1" applyBorder="1" applyAlignment="1">
      <alignment horizontal="center" vertical="center" wrapText="1"/>
    </xf>
    <xf numFmtId="38" fontId="6" fillId="11" borderId="141" xfId="3" applyFont="1" applyFill="1" applyBorder="1" applyAlignment="1">
      <alignment horizontal="center" vertical="top" shrinkToFit="1"/>
    </xf>
    <xf numFmtId="38" fontId="6" fillId="10" borderId="141" xfId="3" applyFont="1" applyFill="1" applyBorder="1" applyAlignment="1">
      <alignment horizontal="center" vertical="top" shrinkToFit="1"/>
    </xf>
    <xf numFmtId="38" fontId="6" fillId="13" borderId="141" xfId="3" applyFont="1" applyFill="1" applyBorder="1" applyAlignment="1">
      <alignment horizontal="center" vertical="top" shrinkToFit="1"/>
    </xf>
    <xf numFmtId="38" fontId="6" fillId="0" borderId="97" xfId="4" applyFont="1" applyFill="1" applyBorder="1" applyAlignment="1">
      <alignment horizontal="center" vertical="center" shrinkToFit="1"/>
    </xf>
    <xf numFmtId="38" fontId="6" fillId="0" borderId="98" xfId="4" applyFont="1" applyFill="1" applyBorder="1" applyAlignment="1">
      <alignment horizontal="center" vertical="center" shrinkToFit="1"/>
    </xf>
    <xf numFmtId="38" fontId="6" fillId="0" borderId="24" xfId="4" applyFont="1" applyFill="1" applyBorder="1" applyAlignment="1">
      <alignment horizontal="center" vertical="center" shrinkToFit="1"/>
    </xf>
    <xf numFmtId="38" fontId="6" fillId="0" borderId="97" xfId="3" applyFont="1" applyFill="1" applyBorder="1" applyAlignment="1">
      <alignment horizontal="center" vertical="center" shrinkToFit="1"/>
    </xf>
    <xf numFmtId="38" fontId="6" fillId="0" borderId="98" xfId="3" applyFont="1" applyFill="1" applyBorder="1" applyAlignment="1">
      <alignment horizontal="center" vertical="center" shrinkToFit="1"/>
    </xf>
    <xf numFmtId="38" fontId="6" fillId="0" borderId="24" xfId="3" applyFont="1" applyFill="1" applyBorder="1" applyAlignment="1">
      <alignment horizontal="center" vertical="center" shrinkToFit="1"/>
    </xf>
    <xf numFmtId="0" fontId="6" fillId="0" borderId="0" xfId="0" applyFont="1" applyAlignment="1">
      <alignment horizontal="center"/>
    </xf>
    <xf numFmtId="0" fontId="14" fillId="0" borderId="1" xfId="8" applyFont="1" applyFill="1" applyBorder="1" applyAlignment="1">
      <alignment horizontal="center" vertical="center"/>
    </xf>
    <xf numFmtId="38" fontId="6" fillId="0" borderId="36" xfId="3" applyFont="1" applyFill="1" applyBorder="1" applyAlignment="1">
      <alignment horizontal="center" vertical="center" shrinkToFit="1"/>
    </xf>
    <xf numFmtId="0" fontId="0" fillId="0" borderId="32" xfId="0" applyFont="1" applyBorder="1" applyAlignment="1">
      <alignment horizontal="center" vertical="center" shrinkToFit="1"/>
    </xf>
    <xf numFmtId="0" fontId="0" fillId="0" borderId="121" xfId="0" applyFont="1" applyBorder="1" applyAlignment="1">
      <alignment horizontal="center" vertical="center" shrinkToFit="1"/>
    </xf>
    <xf numFmtId="41" fontId="14" fillId="9" borderId="21" xfId="4" applyNumberFormat="1" applyFont="1" applyFill="1" applyBorder="1" applyAlignment="1">
      <alignment horizontal="center" vertical="center"/>
    </xf>
    <xf numFmtId="41" fontId="14" fillId="9" borderId="22" xfId="4" applyNumberFormat="1" applyFont="1" applyFill="1" applyBorder="1" applyAlignment="1">
      <alignment horizontal="center" vertical="center"/>
    </xf>
    <xf numFmtId="38" fontId="17" fillId="0" borderId="97" xfId="4" applyFont="1" applyFill="1" applyBorder="1" applyAlignment="1">
      <alignment horizontal="center" vertical="center" shrinkToFit="1"/>
    </xf>
    <xf numFmtId="38" fontId="17" fillId="0" borderId="98" xfId="4" applyFont="1" applyFill="1" applyBorder="1" applyAlignment="1">
      <alignment horizontal="center" vertical="center" shrinkToFit="1"/>
    </xf>
    <xf numFmtId="38" fontId="17" fillId="0" borderId="24" xfId="4" applyFont="1" applyFill="1" applyBorder="1" applyAlignment="1">
      <alignment horizontal="center" vertical="center" shrinkToFit="1"/>
    </xf>
    <xf numFmtId="0" fontId="14" fillId="3" borderId="98" xfId="8" applyFont="1" applyFill="1" applyBorder="1" applyAlignment="1">
      <alignment horizontal="center" vertical="center"/>
    </xf>
    <xf numFmtId="0" fontId="14" fillId="3" borderId="24" xfId="8" applyFont="1" applyFill="1" applyBorder="1" applyAlignment="1">
      <alignment horizontal="center" vertical="center"/>
    </xf>
    <xf numFmtId="0" fontId="14" fillId="0" borderId="23" xfId="8" applyFont="1" applyFill="1" applyBorder="1" applyAlignment="1">
      <alignment horizontal="center" vertical="center"/>
    </xf>
    <xf numFmtId="0" fontId="14" fillId="0" borderId="98" xfId="8" applyFont="1" applyFill="1" applyBorder="1" applyAlignment="1">
      <alignment horizontal="center" vertical="center"/>
    </xf>
    <xf numFmtId="0" fontId="14" fillId="0" borderId="24" xfId="8" applyFont="1" applyFill="1" applyBorder="1" applyAlignment="1">
      <alignment horizontal="center" vertical="center"/>
    </xf>
  </cellXfs>
  <cellStyles count="11">
    <cellStyle name="パーセント" xfId="1" builtinId="5"/>
    <cellStyle name="パーセント 2" xfId="2"/>
    <cellStyle name="桁区切り" xfId="3" builtinId="6"/>
    <cellStyle name="桁区切り 2" xfId="4"/>
    <cellStyle name="標準" xfId="0" builtinId="0"/>
    <cellStyle name="標準 2" xfId="5"/>
    <cellStyle name="標準_作成中" xfId="10"/>
    <cellStyle name="標準_作成中 2" xfId="6"/>
    <cellStyle name="標準_作成中_H15.4" xfId="9"/>
    <cellStyle name="標準_作成中_H15.4 2" xfId="7"/>
    <cellStyle name="標準_長谷部" xfId="8"/>
  </cellStyles>
  <dxfs count="0"/>
  <tableStyles count="0" defaultTableStyle="TableStyleMedium9" defaultPivotStyle="PivotStyleLight16"/>
  <colors>
    <mruColors>
      <color rgb="FFFF99CC"/>
      <color rgb="FFFFFFFF"/>
      <color rgb="FFCCFFCC"/>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0"/>
      <c:hPercent val="41"/>
      <c:rotY val="23"/>
      <c:depthPercent val="100"/>
      <c:rAngAx val="1"/>
    </c:view3D>
    <c:floor>
      <c:thickness val="0"/>
      <c:spPr>
        <a:solidFill>
          <a:srgbClr val="C0C0C0"/>
        </a:solidFill>
        <a:ln w="3175">
          <a:solidFill>
            <a:srgbClr val="000000"/>
          </a:solidFill>
          <a:prstDash val="solid"/>
        </a:ln>
      </c:spPr>
    </c:floor>
    <c:sideWall>
      <c:thickness val="0"/>
      <c:spPr>
        <a:solidFill>
          <a:srgbClr val="FFFFCC"/>
        </a:solidFill>
        <a:ln w="12700">
          <a:solidFill>
            <a:srgbClr val="808080"/>
          </a:solidFill>
          <a:prstDash val="solid"/>
        </a:ln>
      </c:spPr>
    </c:sideWall>
    <c:backWall>
      <c:thickness val="0"/>
      <c:spPr>
        <a:solidFill>
          <a:srgbClr val="FFFFCC"/>
        </a:solidFill>
        <a:ln w="12700">
          <a:solidFill>
            <a:srgbClr val="808080"/>
          </a:solidFill>
          <a:prstDash val="solid"/>
        </a:ln>
      </c:spPr>
    </c:backWall>
    <c:plotArea>
      <c:layout>
        <c:manualLayout>
          <c:layoutTarget val="inner"/>
          <c:xMode val="edge"/>
          <c:yMode val="edge"/>
          <c:x val="7.8461921915112337E-2"/>
          <c:y val="0.11156117780359422"/>
          <c:w val="0.9226280172717396"/>
          <c:h val="0.8181389211594452"/>
        </c:manualLayout>
      </c:layout>
      <c:bar3DChart>
        <c:barDir val="col"/>
        <c:grouping val="clustered"/>
        <c:varyColors val="0"/>
        <c:ser>
          <c:idx val="0"/>
          <c:order val="0"/>
          <c:spPr>
            <a:solidFill>
              <a:srgbClr val="9999FF"/>
            </a:solidFill>
            <a:ln w="12700">
              <a:solidFill>
                <a:srgbClr val="000000"/>
              </a:solidFill>
              <a:prstDash val="solid"/>
            </a:ln>
          </c:spPr>
          <c:invertIfNegative val="0"/>
          <c:dLbls>
            <c:dLbl>
              <c:idx val="0"/>
              <c:layout>
                <c:manualLayout>
                  <c:x val="3.8439859049239238E-3"/>
                  <c:y val="-3.0839177889650377E-3"/>
                </c:manualLayout>
              </c:layout>
              <c:tx>
                <c:rich>
                  <a:bodyPr/>
                  <a:lstStyle/>
                  <a:p>
                    <a:pPr>
                      <a:defRPr sz="850" b="0" i="0" u="none" strike="noStrike" baseline="0">
                        <a:solidFill>
                          <a:srgbClr val="000000"/>
                        </a:solidFill>
                        <a:latin typeface="ＭＳ Ｐゴシック"/>
                        <a:ea typeface="ＭＳ Ｐゴシック"/>
                        <a:cs typeface="ＭＳ Ｐゴシック"/>
                      </a:defRPr>
                    </a:pPr>
                    <a:r>
                      <a:rPr lang="en-US" altLang="ja-JP" sz="850" baseline="0"/>
                      <a:t>4,143</a:t>
                    </a:r>
                  </a:p>
                </c:rich>
              </c:tx>
              <c:spPr>
                <a:noFill/>
                <a:ln w="25400">
                  <a:noFill/>
                </a:ln>
              </c:sp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415-4CE9-A3F2-3A542A2D41FC}"/>
                </c:ext>
              </c:extLst>
            </c:dLbl>
            <c:dLbl>
              <c:idx val="1"/>
              <c:layout>
                <c:manualLayout>
                  <c:x val="-3.7181123110599317E-4"/>
                  <c:y val="1.344979418556287E-2"/>
                </c:manualLayout>
              </c:layout>
              <c:tx>
                <c:rich>
                  <a:bodyPr/>
                  <a:lstStyle/>
                  <a:p>
                    <a:pPr>
                      <a:defRPr sz="850" b="0" i="0" u="none" strike="noStrike" baseline="0">
                        <a:solidFill>
                          <a:srgbClr val="000000"/>
                        </a:solidFill>
                        <a:latin typeface="ＭＳ Ｐゴシック"/>
                        <a:ea typeface="ＭＳ Ｐゴシック"/>
                        <a:cs typeface="ＭＳ Ｐゴシック"/>
                      </a:defRPr>
                    </a:pPr>
                    <a:r>
                      <a:rPr lang="en-US" altLang="ja-JP" sz="850" baseline="0"/>
                      <a:t>7,342</a:t>
                    </a:r>
                  </a:p>
                </c:rich>
              </c:tx>
              <c:spPr>
                <a:noFill/>
                <a:ln w="25400">
                  <a:noFill/>
                </a:ln>
              </c:sp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5415-4CE9-A3F2-3A542A2D41FC}"/>
                </c:ext>
              </c:extLst>
            </c:dLbl>
            <c:dLbl>
              <c:idx val="2"/>
              <c:layout>
                <c:manualLayout>
                  <c:x val="-7.6445385038332661E-3"/>
                  <c:y val="5.0264618562022674E-3"/>
                </c:manualLayout>
              </c:layout>
              <c:tx>
                <c:rich>
                  <a:bodyPr/>
                  <a:lstStyle/>
                  <a:p>
                    <a:pPr>
                      <a:defRPr sz="850" b="0" i="0" u="none" strike="noStrike" baseline="0">
                        <a:solidFill>
                          <a:srgbClr val="000000"/>
                        </a:solidFill>
                        <a:latin typeface="ＭＳ Ｐゴシック"/>
                        <a:ea typeface="ＭＳ Ｐゴシック"/>
                        <a:cs typeface="ＭＳ Ｐゴシック"/>
                      </a:defRPr>
                    </a:pPr>
                    <a:r>
                      <a:rPr lang="en-US" altLang="ja-JP" sz="850" baseline="0"/>
                      <a:t>11,198</a:t>
                    </a:r>
                  </a:p>
                </c:rich>
              </c:tx>
              <c:spPr>
                <a:noFill/>
                <a:ln w="25400">
                  <a:noFill/>
                </a:ln>
              </c:sp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5415-4CE9-A3F2-3A542A2D41FC}"/>
                </c:ext>
              </c:extLst>
            </c:dLbl>
            <c:dLbl>
              <c:idx val="3"/>
              <c:layout>
                <c:manualLayout>
                  <c:x val="-3.8432576119678333E-3"/>
                  <c:y val="6.5904433178729368E-3"/>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5415-4CE9-A3F2-3A542A2D41FC}"/>
                </c:ext>
              </c:extLst>
            </c:dLbl>
            <c:dLbl>
              <c:idx val="4"/>
              <c:layout>
                <c:manualLayout>
                  <c:x val="-1.6147182880094869E-3"/>
                  <c:y val="-1.781792686873045E-2"/>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5415-4CE9-A3F2-3A542A2D41FC}"/>
                </c:ext>
              </c:extLst>
            </c:dLbl>
            <c:dLbl>
              <c:idx val="5"/>
              <c:layout>
                <c:manualLayout>
                  <c:x val="-3.3225095874873348E-3"/>
                  <c:y val="4.7117880756708686E-3"/>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5415-4CE9-A3F2-3A542A2D41FC}"/>
                </c:ext>
              </c:extLst>
            </c:dLbl>
            <c:dLbl>
              <c:idx val="6"/>
              <c:layout>
                <c:manualLayout>
                  <c:x val="-1.4173228346456694E-3"/>
                  <c:y val="1.8192931363031676E-3"/>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5415-4CE9-A3F2-3A542A2D41FC}"/>
                </c:ext>
              </c:extLst>
            </c:dLbl>
            <c:dLbl>
              <c:idx val="7"/>
              <c:layout>
                <c:manualLayout>
                  <c:x val="2.9411419419217966E-3"/>
                  <c:y val="1.8318771797360947E-3"/>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5415-4CE9-A3F2-3A542A2D41FC}"/>
                </c:ext>
              </c:extLst>
            </c:dLbl>
            <c:dLbl>
              <c:idx val="8"/>
              <c:layout>
                <c:manualLayout>
                  <c:x val="9.5041634172725216E-3"/>
                  <c:y val="1.0053212526516378E-2"/>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5415-4CE9-A3F2-3A542A2D41FC}"/>
                </c:ext>
              </c:extLst>
            </c:dLbl>
            <c:dLbl>
              <c:idx val="9"/>
              <c:layout>
                <c:manualLayout>
                  <c:x val="6.9403704728602999E-3"/>
                  <c:y val="1.2017042390249163E-2"/>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5415-4CE9-A3F2-3A542A2D41FC}"/>
                </c:ext>
              </c:extLst>
            </c:dLbl>
            <c:dLbl>
              <c:idx val="10"/>
              <c:layout>
                <c:manualLayout>
                  <c:x val="8.6365961443317981E-3"/>
                  <c:y val="1.2480494732678963E-2"/>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5415-4CE9-A3F2-3A542A2D41FC}"/>
                </c:ext>
              </c:extLst>
            </c:dLbl>
            <c:dLbl>
              <c:idx val="11"/>
              <c:layout>
                <c:manualLayout>
                  <c:x val="2.1299254526091589E-3"/>
                  <c:y val="0"/>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5415-4CE9-A3F2-3A542A2D41FC}"/>
                </c:ext>
              </c:extLst>
            </c:dLbl>
            <c:dLbl>
              <c:idx val="12"/>
              <c:layout>
                <c:manualLayout>
                  <c:x val="7.2467543643482714E-3"/>
                  <c:y val="1.1110819480898221E-2"/>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5415-4CE9-A3F2-3A542A2D41FC}"/>
                </c:ext>
              </c:extLst>
            </c:dLbl>
            <c:dLbl>
              <c:idx val="13"/>
              <c:layout>
                <c:manualLayout>
                  <c:x val="9.9353510014787982E-3"/>
                  <c:y val="7.4074074074074077E-3"/>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5415-4CE9-A3F2-3A542A2D41FC}"/>
                </c:ext>
              </c:extLst>
            </c:dLbl>
            <c:dLbl>
              <c:idx val="14"/>
              <c:layout>
                <c:manualLayout>
                  <c:x val="1.8261606188114082E-3"/>
                  <c:y val="-3.704578594342374E-3"/>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5415-4CE9-A3F2-3A542A2D41FC}"/>
                </c:ext>
              </c:extLst>
            </c:dLbl>
            <c:dLbl>
              <c:idx val="15"/>
              <c:layout>
                <c:manualLayout>
                  <c:x val="-1.7636684303350969E-3"/>
                  <c:y val="-3.7037037037037038E-3"/>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5415-4CE9-A3F2-3A542A2D41FC}"/>
                </c:ext>
              </c:extLst>
            </c:dLbl>
            <c:dLbl>
              <c:idx val="17"/>
              <c:layout>
                <c:manualLayout>
                  <c:x val="4.5144356955380575E-3"/>
                  <c:y val="3.6627798574358364E-3"/>
                </c:manualLayout>
              </c:layout>
              <c:spPr>
                <a:noFill/>
                <a:ln w="25400">
                  <a:noFill/>
                </a:ln>
              </c:spPr>
              <c:txPr>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5415-4CE9-A3F2-3A542A2D41FC}"/>
                </c:ext>
              </c:extLst>
            </c:dLbl>
            <c:dLbl>
              <c:idx val="18"/>
              <c:layout>
                <c:manualLayout>
                  <c:x val="9.1587563412280967E-3"/>
                  <c:y val="1.092896174863386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5415-4CE9-A3F2-3A542A2D41FC}"/>
                </c:ext>
              </c:extLst>
            </c:dLbl>
            <c:dLbl>
              <c:idx val="19"/>
              <c:layout>
                <c:manualLayout>
                  <c:x val="1.4053579270970446E-2"/>
                  <c:y val="-3.6429872495446266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5415-4CE9-A3F2-3A542A2D41FC}"/>
                </c:ext>
              </c:extLst>
            </c:dLbl>
            <c:spPr>
              <a:noFill/>
              <a:ln w="25400">
                <a:noFill/>
              </a:ln>
            </c:spPr>
            <c:txPr>
              <a:bodyPr wrap="square" lIns="38100" tIns="19050" rIns="38100" bIns="19050" anchor="ctr">
                <a:spAutoFit/>
              </a:bodyPr>
              <a:lstStyle/>
              <a:p>
                <a:pPr>
                  <a:defRPr sz="8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累計報告!$M$33:$AF$33</c:f>
              <c:strCache>
                <c:ptCount val="20"/>
                <c:pt idx="0">
                  <c:v>Ｈ13</c:v>
                </c:pt>
                <c:pt idx="1">
                  <c:v>Ｈ14</c:v>
                </c:pt>
                <c:pt idx="2">
                  <c:v>Ｈ15</c:v>
                </c:pt>
                <c:pt idx="3">
                  <c:v>Ｈ16</c:v>
                </c:pt>
                <c:pt idx="4">
                  <c:v>Ｈ17</c:v>
                </c:pt>
                <c:pt idx="5">
                  <c:v>Ｈ18</c:v>
                </c:pt>
                <c:pt idx="6">
                  <c:v>Ｈ19</c:v>
                </c:pt>
                <c:pt idx="7">
                  <c:v>Ｈ20</c:v>
                </c:pt>
                <c:pt idx="8">
                  <c:v>Ｈ21</c:v>
                </c:pt>
                <c:pt idx="9">
                  <c:v>Ｈ22</c:v>
                </c:pt>
                <c:pt idx="10">
                  <c:v>Ｈ23</c:v>
                </c:pt>
                <c:pt idx="11">
                  <c:v>Ｈ24</c:v>
                </c:pt>
                <c:pt idx="12">
                  <c:v>Ｈ25</c:v>
                </c:pt>
                <c:pt idx="13">
                  <c:v>Ｈ26</c:v>
                </c:pt>
                <c:pt idx="14">
                  <c:v>Ｈ27</c:v>
                </c:pt>
                <c:pt idx="15">
                  <c:v>Ｈ28</c:v>
                </c:pt>
                <c:pt idx="16">
                  <c:v>Ｈ29</c:v>
                </c:pt>
                <c:pt idx="17">
                  <c:v>Ｈ30</c:v>
                </c:pt>
                <c:pt idx="18">
                  <c:v>R1</c:v>
                </c:pt>
                <c:pt idx="19">
                  <c:v>R2</c:v>
                </c:pt>
              </c:strCache>
            </c:strRef>
          </c:cat>
          <c:val>
            <c:numRef>
              <c:f>累計報告!$M$34:$AF$34</c:f>
              <c:numCache>
                <c:formatCode>#,##0_);[Red]\(#,##0\)</c:formatCode>
                <c:ptCount val="20"/>
                <c:pt idx="0">
                  <c:v>4143</c:v>
                </c:pt>
                <c:pt idx="1">
                  <c:v>7342</c:v>
                </c:pt>
                <c:pt idx="2">
                  <c:v>11198</c:v>
                </c:pt>
                <c:pt idx="3">
                  <c:v>14720</c:v>
                </c:pt>
                <c:pt idx="4">
                  <c:v>18385</c:v>
                </c:pt>
                <c:pt idx="5">
                  <c:v>21891</c:v>
                </c:pt>
                <c:pt idx="6">
                  <c:v>25522</c:v>
                </c:pt>
                <c:pt idx="7">
                  <c:v>29212</c:v>
                </c:pt>
                <c:pt idx="8">
                  <c:v>31968</c:v>
                </c:pt>
                <c:pt idx="9">
                  <c:v>35059</c:v>
                </c:pt>
                <c:pt idx="10">
                  <c:v>37814</c:v>
                </c:pt>
                <c:pt idx="11">
                  <c:v>40720</c:v>
                </c:pt>
                <c:pt idx="12">
                  <c:v>43632</c:v>
                </c:pt>
                <c:pt idx="13">
                  <c:v>46687</c:v>
                </c:pt>
                <c:pt idx="14">
                  <c:v>49791</c:v>
                </c:pt>
                <c:pt idx="15">
                  <c:v>51828</c:v>
                </c:pt>
                <c:pt idx="16">
                  <c:v>53484</c:v>
                </c:pt>
                <c:pt idx="17">
                  <c:v>54797</c:v>
                </c:pt>
                <c:pt idx="18">
                  <c:v>55717</c:v>
                </c:pt>
                <c:pt idx="19">
                  <c:v>56761</c:v>
                </c:pt>
              </c:numCache>
            </c:numRef>
          </c:val>
          <c:extLst>
            <c:ext xmlns:c16="http://schemas.microsoft.com/office/drawing/2014/chart" uri="{C3380CC4-5D6E-409C-BE32-E72D297353CC}">
              <c16:uniqueId val="{00000013-5415-4CE9-A3F2-3A542A2D41FC}"/>
            </c:ext>
          </c:extLst>
        </c:ser>
        <c:ser>
          <c:idx val="1"/>
          <c:order val="1"/>
          <c:invertIfNegative val="0"/>
          <c:cat>
            <c:strRef>
              <c:f>[1]月次報告!$J$17</c:f>
              <c:strCache>
                <c:ptCount val="1"/>
                <c:pt idx="0">
                  <c:v>※生活保護受給者（再掲）の</c:v>
                </c:pt>
              </c:strCache>
            </c:strRef>
          </c:cat>
          <c:val>
            <c:numRef>
              <c:f>[1]月次報告!$J$18</c:f>
              <c:numCache>
                <c:formatCode>General</c:formatCode>
                <c:ptCount val="1"/>
                <c:pt idx="0">
                  <c:v>0</c:v>
                </c:pt>
              </c:numCache>
            </c:numRef>
          </c:val>
          <c:extLst>
            <c:ext xmlns:c16="http://schemas.microsoft.com/office/drawing/2014/chart" uri="{C3380CC4-5D6E-409C-BE32-E72D297353CC}">
              <c16:uniqueId val="{00000000-AC68-48D3-A6BB-79DC540FD7AC}"/>
            </c:ext>
          </c:extLst>
        </c:ser>
        <c:dLbls>
          <c:showLegendKey val="0"/>
          <c:showVal val="0"/>
          <c:showCatName val="0"/>
          <c:showSerName val="0"/>
          <c:showPercent val="0"/>
          <c:showBubbleSize val="0"/>
        </c:dLbls>
        <c:gapWidth val="150"/>
        <c:shape val="box"/>
        <c:axId val="249550744"/>
        <c:axId val="249551920"/>
        <c:axId val="0"/>
      </c:bar3DChart>
      <c:catAx>
        <c:axId val="249550744"/>
        <c:scaling>
          <c:orientation val="minMax"/>
        </c:scaling>
        <c:delete val="0"/>
        <c:axPos val="b"/>
        <c:majorGridlines/>
        <c:numFmt formatCode="General" sourceLinked="1"/>
        <c:majorTickMark val="in"/>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49551920"/>
        <c:crosses val="autoZero"/>
        <c:auto val="1"/>
        <c:lblAlgn val="ctr"/>
        <c:lblOffset val="100"/>
        <c:tickLblSkip val="1"/>
        <c:tickMarkSkip val="1"/>
        <c:noMultiLvlLbl val="0"/>
      </c:catAx>
      <c:valAx>
        <c:axId val="249551920"/>
        <c:scaling>
          <c:orientation val="minMax"/>
          <c:max val="60000"/>
        </c:scaling>
        <c:delete val="0"/>
        <c:axPos val="l"/>
        <c:majorGridlines>
          <c:spPr>
            <a:ln w="3175">
              <a:solidFill>
                <a:schemeClr val="bg1">
                  <a:lumMod val="50000"/>
                </a:schemeClr>
              </a:solidFill>
              <a:prstDash val="solid"/>
            </a:ln>
          </c:spPr>
        </c:majorGridlines>
        <c:numFmt formatCode="#,##0_);[Red]\(#,##0\)" sourceLinked="1"/>
        <c:majorTickMark val="in"/>
        <c:minorTickMark val="none"/>
        <c:tickLblPos val="nextTo"/>
        <c:spPr>
          <a:ln w="3175">
            <a:solidFill>
              <a:srgbClr val="000000"/>
            </a:solidFill>
            <a:prstDash val="solid"/>
          </a:ln>
        </c:spPr>
        <c:txPr>
          <a:bodyPr rot="0" vert="horz"/>
          <a:lstStyle/>
          <a:p>
            <a:pPr>
              <a:defRPr sz="1075" b="0" i="0" u="none" strike="noStrike" baseline="0">
                <a:solidFill>
                  <a:srgbClr val="000000"/>
                </a:solidFill>
                <a:latin typeface="ＭＳ Ｐゴシック"/>
                <a:ea typeface="ＭＳ Ｐゴシック"/>
                <a:cs typeface="ＭＳ Ｐゴシック"/>
              </a:defRPr>
            </a:pPr>
            <a:endParaRPr lang="ja-JP"/>
          </a:p>
        </c:txPr>
        <c:crossAx val="249550744"/>
        <c:crosses val="autoZero"/>
        <c:crossBetween val="between"/>
        <c:majorUnit val="10000"/>
        <c:minorUnit val="100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1200"/>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37</xdr:row>
      <xdr:rowOff>57150</xdr:rowOff>
    </xdr:from>
    <xdr:to>
      <xdr:col>10</xdr:col>
      <xdr:colOff>761999</xdr:colOff>
      <xdr:row>55</xdr:row>
      <xdr:rowOff>142875</xdr:rowOff>
    </xdr:to>
    <xdr:graphicFrame macro="">
      <xdr:nvGraphicFramePr>
        <xdr:cNvPr id="714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10</xdr:col>
      <xdr:colOff>200025</xdr:colOff>
      <xdr:row>54</xdr:row>
      <xdr:rowOff>66675</xdr:rowOff>
    </xdr:from>
    <xdr:ext cx="523875" cy="228600"/>
    <xdr:sp macro="" textlink="">
      <xdr:nvSpPr>
        <xdr:cNvPr id="2" name="テキスト ボックス 1">
          <a:extLst>
            <a:ext uri="{FF2B5EF4-FFF2-40B4-BE49-F238E27FC236}">
              <a16:creationId xmlns:a16="http://schemas.microsoft.com/office/drawing/2014/main" id="{392053FF-0E05-4186-864F-4A03FD76F84B}"/>
            </a:ext>
          </a:extLst>
        </xdr:cNvPr>
        <xdr:cNvSpPr txBox="1"/>
      </xdr:nvSpPr>
      <xdr:spPr>
        <a:xfrm>
          <a:off x="5943600" y="9591675"/>
          <a:ext cx="523875"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（年度）</a:t>
          </a:r>
        </a:p>
      </xdr:txBody>
    </xdr:sp>
    <xdr:clientData/>
  </xdr:oneCellAnchor>
</xdr:wsDr>
</file>

<file path=xl/drawings/drawing2.xml><?xml version="1.0" encoding="utf-8"?>
<c:userShapes xmlns:c="http://schemas.openxmlformats.org/drawingml/2006/chart">
  <cdr:relSizeAnchor xmlns:cdr="http://schemas.openxmlformats.org/drawingml/2006/chartDrawing">
    <cdr:from>
      <cdr:x>0.05741</cdr:x>
      <cdr:y>0.9071</cdr:y>
    </cdr:from>
    <cdr:to>
      <cdr:x>0.37917</cdr:x>
      <cdr:y>0.97541</cdr:y>
    </cdr:to>
    <cdr:sp macro="" textlink="">
      <cdr:nvSpPr>
        <cdr:cNvPr id="2" name="テキスト ボックス 1"/>
        <cdr:cNvSpPr txBox="1"/>
      </cdr:nvSpPr>
      <cdr:spPr>
        <a:xfrm xmlns:a="http://schemas.openxmlformats.org/drawingml/2006/main">
          <a:off x="409574" y="3162300"/>
          <a:ext cx="2295525" cy="2381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0.07477</cdr:x>
      <cdr:y>0.89891</cdr:y>
    </cdr:from>
    <cdr:to>
      <cdr:x>0.55541</cdr:x>
      <cdr:y>1</cdr:y>
    </cdr:to>
    <cdr:sp macro="" textlink="">
      <cdr:nvSpPr>
        <cdr:cNvPr id="3" name="テキスト ボックス 2"/>
        <cdr:cNvSpPr txBox="1"/>
      </cdr:nvSpPr>
      <cdr:spPr>
        <a:xfrm xmlns:a="http://schemas.openxmlformats.org/drawingml/2006/main">
          <a:off x="533400" y="3200400"/>
          <a:ext cx="3429000" cy="3524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userShapes>
</file>

<file path=xl/drawings/drawing3.xml><?xml version="1.0" encoding="utf-8"?>
<xdr:wsDr xmlns:xdr="http://schemas.openxmlformats.org/drawingml/2006/spreadsheetDrawing" xmlns:a="http://schemas.openxmlformats.org/drawingml/2006/main">
  <xdr:twoCellAnchor>
    <xdr:from>
      <xdr:col>21</xdr:col>
      <xdr:colOff>28575</xdr:colOff>
      <xdr:row>4</xdr:row>
      <xdr:rowOff>0</xdr:rowOff>
    </xdr:from>
    <xdr:to>
      <xdr:col>21</xdr:col>
      <xdr:colOff>1133475</xdr:colOff>
      <xdr:row>7</xdr:row>
      <xdr:rowOff>0</xdr:rowOff>
    </xdr:to>
    <xdr:sp macro="" textlink="">
      <xdr:nvSpPr>
        <xdr:cNvPr id="3" name="Line 2"/>
        <xdr:cNvSpPr>
          <a:spLocks noChangeShapeType="1"/>
        </xdr:cNvSpPr>
      </xdr:nvSpPr>
      <xdr:spPr bwMode="auto">
        <a:xfrm>
          <a:off x="20516850" y="1181100"/>
          <a:ext cx="1009650" cy="1000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54</xdr:col>
      <xdr:colOff>0</xdr:colOff>
      <xdr:row>4</xdr:row>
      <xdr:rowOff>0</xdr:rowOff>
    </xdr:from>
    <xdr:to>
      <xdr:col>54</xdr:col>
      <xdr:colOff>0</xdr:colOff>
      <xdr:row>7</xdr:row>
      <xdr:rowOff>9525</xdr:rowOff>
    </xdr:to>
    <xdr:sp macro="" textlink="">
      <xdr:nvSpPr>
        <xdr:cNvPr id="5" name="Line 12"/>
        <xdr:cNvSpPr>
          <a:spLocks noChangeShapeType="1"/>
        </xdr:cNvSpPr>
      </xdr:nvSpPr>
      <xdr:spPr bwMode="auto">
        <a:xfrm>
          <a:off x="47434500" y="1181100"/>
          <a:ext cx="0" cy="1009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57</xdr:col>
      <xdr:colOff>0</xdr:colOff>
      <xdr:row>4</xdr:row>
      <xdr:rowOff>228600</xdr:rowOff>
    </xdr:from>
    <xdr:to>
      <xdr:col>57</xdr:col>
      <xdr:colOff>0</xdr:colOff>
      <xdr:row>7</xdr:row>
      <xdr:rowOff>0</xdr:rowOff>
    </xdr:to>
    <xdr:sp macro="" textlink="">
      <xdr:nvSpPr>
        <xdr:cNvPr id="8" name="Freeform 3"/>
        <xdr:cNvSpPr>
          <a:spLocks/>
        </xdr:cNvSpPr>
      </xdr:nvSpPr>
      <xdr:spPr bwMode="auto">
        <a:xfrm>
          <a:off x="49863375" y="1390650"/>
          <a:ext cx="0" cy="79057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57</xdr:col>
      <xdr:colOff>0</xdr:colOff>
      <xdr:row>4</xdr:row>
      <xdr:rowOff>0</xdr:rowOff>
    </xdr:from>
    <xdr:to>
      <xdr:col>57</xdr:col>
      <xdr:colOff>0</xdr:colOff>
      <xdr:row>7</xdr:row>
      <xdr:rowOff>0</xdr:rowOff>
    </xdr:to>
    <xdr:sp macro="" textlink="">
      <xdr:nvSpPr>
        <xdr:cNvPr id="9" name="Freeform 4"/>
        <xdr:cNvSpPr>
          <a:spLocks/>
        </xdr:cNvSpPr>
      </xdr:nvSpPr>
      <xdr:spPr bwMode="auto">
        <a:xfrm>
          <a:off x="49863375" y="1181100"/>
          <a:ext cx="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57</xdr:col>
      <xdr:colOff>0</xdr:colOff>
      <xdr:row>4</xdr:row>
      <xdr:rowOff>228600</xdr:rowOff>
    </xdr:from>
    <xdr:to>
      <xdr:col>57</xdr:col>
      <xdr:colOff>0</xdr:colOff>
      <xdr:row>7</xdr:row>
      <xdr:rowOff>0</xdr:rowOff>
    </xdr:to>
    <xdr:sp macro="" textlink="">
      <xdr:nvSpPr>
        <xdr:cNvPr id="11" name="Freeform 7"/>
        <xdr:cNvSpPr>
          <a:spLocks/>
        </xdr:cNvSpPr>
      </xdr:nvSpPr>
      <xdr:spPr bwMode="auto">
        <a:xfrm>
          <a:off x="49863375" y="1390650"/>
          <a:ext cx="0" cy="79057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57</xdr:col>
      <xdr:colOff>0</xdr:colOff>
      <xdr:row>4</xdr:row>
      <xdr:rowOff>0</xdr:rowOff>
    </xdr:from>
    <xdr:to>
      <xdr:col>57</xdr:col>
      <xdr:colOff>0</xdr:colOff>
      <xdr:row>7</xdr:row>
      <xdr:rowOff>0</xdr:rowOff>
    </xdr:to>
    <xdr:sp macro="" textlink="">
      <xdr:nvSpPr>
        <xdr:cNvPr id="12" name="Freeform 8"/>
        <xdr:cNvSpPr>
          <a:spLocks/>
        </xdr:cNvSpPr>
      </xdr:nvSpPr>
      <xdr:spPr bwMode="auto">
        <a:xfrm>
          <a:off x="49863375" y="1181100"/>
          <a:ext cx="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57</xdr:col>
      <xdr:colOff>0</xdr:colOff>
      <xdr:row>4</xdr:row>
      <xdr:rowOff>228600</xdr:rowOff>
    </xdr:from>
    <xdr:to>
      <xdr:col>57</xdr:col>
      <xdr:colOff>0</xdr:colOff>
      <xdr:row>7</xdr:row>
      <xdr:rowOff>0</xdr:rowOff>
    </xdr:to>
    <xdr:sp macro="" textlink="">
      <xdr:nvSpPr>
        <xdr:cNvPr id="15" name="Freeform 13"/>
        <xdr:cNvSpPr>
          <a:spLocks/>
        </xdr:cNvSpPr>
      </xdr:nvSpPr>
      <xdr:spPr bwMode="auto">
        <a:xfrm>
          <a:off x="49863375" y="1390650"/>
          <a:ext cx="0" cy="79057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57</xdr:col>
      <xdr:colOff>0</xdr:colOff>
      <xdr:row>4</xdr:row>
      <xdr:rowOff>0</xdr:rowOff>
    </xdr:from>
    <xdr:to>
      <xdr:col>57</xdr:col>
      <xdr:colOff>0</xdr:colOff>
      <xdr:row>7</xdr:row>
      <xdr:rowOff>0</xdr:rowOff>
    </xdr:to>
    <xdr:sp macro="" textlink="">
      <xdr:nvSpPr>
        <xdr:cNvPr id="16" name="Freeform 14"/>
        <xdr:cNvSpPr>
          <a:spLocks/>
        </xdr:cNvSpPr>
      </xdr:nvSpPr>
      <xdr:spPr bwMode="auto">
        <a:xfrm>
          <a:off x="49863375" y="1181100"/>
          <a:ext cx="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57</xdr:col>
      <xdr:colOff>0</xdr:colOff>
      <xdr:row>4</xdr:row>
      <xdr:rowOff>228600</xdr:rowOff>
    </xdr:from>
    <xdr:to>
      <xdr:col>57</xdr:col>
      <xdr:colOff>0</xdr:colOff>
      <xdr:row>7</xdr:row>
      <xdr:rowOff>0</xdr:rowOff>
    </xdr:to>
    <xdr:sp macro="" textlink="">
      <xdr:nvSpPr>
        <xdr:cNvPr id="19" name="Freeform 19"/>
        <xdr:cNvSpPr>
          <a:spLocks/>
        </xdr:cNvSpPr>
      </xdr:nvSpPr>
      <xdr:spPr bwMode="auto">
        <a:xfrm>
          <a:off x="49863375" y="1390650"/>
          <a:ext cx="0" cy="79057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57</xdr:col>
      <xdr:colOff>0</xdr:colOff>
      <xdr:row>4</xdr:row>
      <xdr:rowOff>0</xdr:rowOff>
    </xdr:from>
    <xdr:to>
      <xdr:col>57</xdr:col>
      <xdr:colOff>0</xdr:colOff>
      <xdr:row>7</xdr:row>
      <xdr:rowOff>0</xdr:rowOff>
    </xdr:to>
    <xdr:sp macro="" textlink="">
      <xdr:nvSpPr>
        <xdr:cNvPr id="20" name="Freeform 20"/>
        <xdr:cNvSpPr>
          <a:spLocks/>
        </xdr:cNvSpPr>
      </xdr:nvSpPr>
      <xdr:spPr bwMode="auto">
        <a:xfrm>
          <a:off x="49863375" y="1181100"/>
          <a:ext cx="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57</xdr:col>
      <xdr:colOff>0</xdr:colOff>
      <xdr:row>4</xdr:row>
      <xdr:rowOff>228600</xdr:rowOff>
    </xdr:from>
    <xdr:to>
      <xdr:col>57</xdr:col>
      <xdr:colOff>0</xdr:colOff>
      <xdr:row>7</xdr:row>
      <xdr:rowOff>0</xdr:rowOff>
    </xdr:to>
    <xdr:sp macro="" textlink="">
      <xdr:nvSpPr>
        <xdr:cNvPr id="22" name="Freeform 23"/>
        <xdr:cNvSpPr>
          <a:spLocks/>
        </xdr:cNvSpPr>
      </xdr:nvSpPr>
      <xdr:spPr bwMode="auto">
        <a:xfrm>
          <a:off x="49863375" y="1390650"/>
          <a:ext cx="0" cy="79057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57</xdr:col>
      <xdr:colOff>0</xdr:colOff>
      <xdr:row>4</xdr:row>
      <xdr:rowOff>0</xdr:rowOff>
    </xdr:from>
    <xdr:to>
      <xdr:col>57</xdr:col>
      <xdr:colOff>0</xdr:colOff>
      <xdr:row>7</xdr:row>
      <xdr:rowOff>0</xdr:rowOff>
    </xdr:to>
    <xdr:sp macro="" textlink="">
      <xdr:nvSpPr>
        <xdr:cNvPr id="23" name="Freeform 24"/>
        <xdr:cNvSpPr>
          <a:spLocks/>
        </xdr:cNvSpPr>
      </xdr:nvSpPr>
      <xdr:spPr bwMode="auto">
        <a:xfrm>
          <a:off x="49863375" y="1181100"/>
          <a:ext cx="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57</xdr:col>
      <xdr:colOff>0</xdr:colOff>
      <xdr:row>4</xdr:row>
      <xdr:rowOff>228600</xdr:rowOff>
    </xdr:from>
    <xdr:to>
      <xdr:col>57</xdr:col>
      <xdr:colOff>0</xdr:colOff>
      <xdr:row>7</xdr:row>
      <xdr:rowOff>0</xdr:rowOff>
    </xdr:to>
    <xdr:sp macro="" textlink="">
      <xdr:nvSpPr>
        <xdr:cNvPr id="26" name="Freeform 29"/>
        <xdr:cNvSpPr>
          <a:spLocks/>
        </xdr:cNvSpPr>
      </xdr:nvSpPr>
      <xdr:spPr bwMode="auto">
        <a:xfrm>
          <a:off x="49863375" y="1390650"/>
          <a:ext cx="0" cy="79057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57</xdr:col>
      <xdr:colOff>0</xdr:colOff>
      <xdr:row>4</xdr:row>
      <xdr:rowOff>0</xdr:rowOff>
    </xdr:from>
    <xdr:to>
      <xdr:col>57</xdr:col>
      <xdr:colOff>0</xdr:colOff>
      <xdr:row>7</xdr:row>
      <xdr:rowOff>0</xdr:rowOff>
    </xdr:to>
    <xdr:sp macro="" textlink="">
      <xdr:nvSpPr>
        <xdr:cNvPr id="27" name="Freeform 30"/>
        <xdr:cNvSpPr>
          <a:spLocks/>
        </xdr:cNvSpPr>
      </xdr:nvSpPr>
      <xdr:spPr bwMode="auto">
        <a:xfrm>
          <a:off x="49863375" y="1181100"/>
          <a:ext cx="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70</xdr:col>
      <xdr:colOff>9525</xdr:colOff>
      <xdr:row>4</xdr:row>
      <xdr:rowOff>0</xdr:rowOff>
    </xdr:from>
    <xdr:to>
      <xdr:col>71</xdr:col>
      <xdr:colOff>0</xdr:colOff>
      <xdr:row>7</xdr:row>
      <xdr:rowOff>0</xdr:rowOff>
    </xdr:to>
    <xdr:sp macro="" textlink="">
      <xdr:nvSpPr>
        <xdr:cNvPr id="30" name="Freeform 7"/>
        <xdr:cNvSpPr>
          <a:spLocks/>
        </xdr:cNvSpPr>
      </xdr:nvSpPr>
      <xdr:spPr bwMode="auto">
        <a:xfrm>
          <a:off x="58645425" y="1181100"/>
          <a:ext cx="904875" cy="1000125"/>
        </a:xfrm>
        <a:custGeom>
          <a:avLst/>
          <a:gdLst>
            <a:gd name="T0" fmla="*/ 0 w 79"/>
            <a:gd name="T1" fmla="*/ 0 h 50"/>
            <a:gd name="T2" fmla="*/ 2147483646 w 79"/>
            <a:gd name="T3" fmla="*/ 2147483646 h 50"/>
            <a:gd name="T4" fmla="*/ 0 60000 65536"/>
            <a:gd name="T5" fmla="*/ 0 60000 65536"/>
            <a:gd name="T6" fmla="*/ 0 w 79"/>
            <a:gd name="T7" fmla="*/ 0 h 50"/>
            <a:gd name="T8" fmla="*/ 79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0</xdr:colOff>
      <xdr:row>4</xdr:row>
      <xdr:rowOff>209550</xdr:rowOff>
    </xdr:from>
    <xdr:to>
      <xdr:col>77</xdr:col>
      <xdr:colOff>0</xdr:colOff>
      <xdr:row>7</xdr:row>
      <xdr:rowOff>0</xdr:rowOff>
    </xdr:to>
    <xdr:sp macro="" textlink="">
      <xdr:nvSpPr>
        <xdr:cNvPr id="31" name="Freeform 8"/>
        <xdr:cNvSpPr>
          <a:spLocks/>
        </xdr:cNvSpPr>
      </xdr:nvSpPr>
      <xdr:spPr bwMode="auto">
        <a:xfrm>
          <a:off x="65751075" y="1390650"/>
          <a:ext cx="0" cy="79057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0</xdr:colOff>
      <xdr:row>4</xdr:row>
      <xdr:rowOff>0</xdr:rowOff>
    </xdr:from>
    <xdr:to>
      <xdr:col>77</xdr:col>
      <xdr:colOff>0</xdr:colOff>
      <xdr:row>7</xdr:row>
      <xdr:rowOff>0</xdr:rowOff>
    </xdr:to>
    <xdr:sp macro="" textlink="">
      <xdr:nvSpPr>
        <xdr:cNvPr id="32" name="Freeform 10"/>
        <xdr:cNvSpPr>
          <a:spLocks/>
        </xdr:cNvSpPr>
      </xdr:nvSpPr>
      <xdr:spPr bwMode="auto">
        <a:xfrm>
          <a:off x="65751075" y="1181100"/>
          <a:ext cx="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83</xdr:col>
      <xdr:colOff>9525</xdr:colOff>
      <xdr:row>4</xdr:row>
      <xdr:rowOff>0</xdr:rowOff>
    </xdr:from>
    <xdr:to>
      <xdr:col>84</xdr:col>
      <xdr:colOff>0</xdr:colOff>
      <xdr:row>7</xdr:row>
      <xdr:rowOff>0</xdr:rowOff>
    </xdr:to>
    <xdr:sp macro="" textlink="">
      <xdr:nvSpPr>
        <xdr:cNvPr id="33" name="Freeform 14"/>
        <xdr:cNvSpPr>
          <a:spLocks/>
        </xdr:cNvSpPr>
      </xdr:nvSpPr>
      <xdr:spPr bwMode="auto">
        <a:xfrm>
          <a:off x="71589900" y="1181100"/>
          <a:ext cx="97155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100</xdr:col>
      <xdr:colOff>0</xdr:colOff>
      <xdr:row>5</xdr:row>
      <xdr:rowOff>0</xdr:rowOff>
    </xdr:from>
    <xdr:to>
      <xdr:col>101</xdr:col>
      <xdr:colOff>0</xdr:colOff>
      <xdr:row>7</xdr:row>
      <xdr:rowOff>9525</xdr:rowOff>
    </xdr:to>
    <xdr:sp macro="" textlink="">
      <xdr:nvSpPr>
        <xdr:cNvPr id="34" name="Line 1"/>
        <xdr:cNvSpPr>
          <a:spLocks noChangeShapeType="1"/>
        </xdr:cNvSpPr>
      </xdr:nvSpPr>
      <xdr:spPr bwMode="auto">
        <a:xfrm>
          <a:off x="85620225" y="13906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107</xdr:col>
      <xdr:colOff>0</xdr:colOff>
      <xdr:row>5</xdr:row>
      <xdr:rowOff>0</xdr:rowOff>
    </xdr:from>
    <xdr:to>
      <xdr:col>108</xdr:col>
      <xdr:colOff>0</xdr:colOff>
      <xdr:row>7</xdr:row>
      <xdr:rowOff>9525</xdr:rowOff>
    </xdr:to>
    <xdr:sp macro="" textlink="">
      <xdr:nvSpPr>
        <xdr:cNvPr id="35" name="Line 1"/>
        <xdr:cNvSpPr>
          <a:spLocks noChangeShapeType="1"/>
        </xdr:cNvSpPr>
      </xdr:nvSpPr>
      <xdr:spPr bwMode="auto">
        <a:xfrm>
          <a:off x="91840050" y="13906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64</xdr:col>
      <xdr:colOff>0</xdr:colOff>
      <xdr:row>5</xdr:row>
      <xdr:rowOff>0</xdr:rowOff>
    </xdr:from>
    <xdr:to>
      <xdr:col>64</xdr:col>
      <xdr:colOff>0</xdr:colOff>
      <xdr:row>6</xdr:row>
      <xdr:rowOff>228600</xdr:rowOff>
    </xdr:to>
    <xdr:sp macro="" textlink="">
      <xdr:nvSpPr>
        <xdr:cNvPr id="38" name="Line 5"/>
        <xdr:cNvSpPr>
          <a:spLocks noChangeShapeType="1"/>
        </xdr:cNvSpPr>
      </xdr:nvSpPr>
      <xdr:spPr bwMode="auto">
        <a:xfrm>
          <a:off x="54311550" y="1390650"/>
          <a:ext cx="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70</xdr:col>
      <xdr:colOff>9525</xdr:colOff>
      <xdr:row>4</xdr:row>
      <xdr:rowOff>0</xdr:rowOff>
    </xdr:from>
    <xdr:to>
      <xdr:col>71</xdr:col>
      <xdr:colOff>0</xdr:colOff>
      <xdr:row>7</xdr:row>
      <xdr:rowOff>0</xdr:rowOff>
    </xdr:to>
    <xdr:sp macro="" textlink="">
      <xdr:nvSpPr>
        <xdr:cNvPr id="39" name="Freeform 7"/>
        <xdr:cNvSpPr>
          <a:spLocks/>
        </xdr:cNvSpPr>
      </xdr:nvSpPr>
      <xdr:spPr bwMode="auto">
        <a:xfrm>
          <a:off x="58645425" y="1181100"/>
          <a:ext cx="904875" cy="1000125"/>
        </a:xfrm>
        <a:custGeom>
          <a:avLst/>
          <a:gdLst>
            <a:gd name="T0" fmla="*/ 0 w 79"/>
            <a:gd name="T1" fmla="*/ 0 h 50"/>
            <a:gd name="T2" fmla="*/ 2147483646 w 79"/>
            <a:gd name="T3" fmla="*/ 2147483646 h 50"/>
            <a:gd name="T4" fmla="*/ 0 60000 65536"/>
            <a:gd name="T5" fmla="*/ 0 60000 65536"/>
            <a:gd name="T6" fmla="*/ 0 w 79"/>
            <a:gd name="T7" fmla="*/ 0 h 50"/>
            <a:gd name="T8" fmla="*/ 79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0</xdr:colOff>
      <xdr:row>4</xdr:row>
      <xdr:rowOff>228600</xdr:rowOff>
    </xdr:from>
    <xdr:to>
      <xdr:col>77</xdr:col>
      <xdr:colOff>0</xdr:colOff>
      <xdr:row>7</xdr:row>
      <xdr:rowOff>0</xdr:rowOff>
    </xdr:to>
    <xdr:sp macro="" textlink="">
      <xdr:nvSpPr>
        <xdr:cNvPr id="40" name="Freeform 8"/>
        <xdr:cNvSpPr>
          <a:spLocks/>
        </xdr:cNvSpPr>
      </xdr:nvSpPr>
      <xdr:spPr bwMode="auto">
        <a:xfrm>
          <a:off x="65751075" y="1390650"/>
          <a:ext cx="0" cy="79057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0</xdr:colOff>
      <xdr:row>4</xdr:row>
      <xdr:rowOff>0</xdr:rowOff>
    </xdr:from>
    <xdr:to>
      <xdr:col>77</xdr:col>
      <xdr:colOff>0</xdr:colOff>
      <xdr:row>7</xdr:row>
      <xdr:rowOff>0</xdr:rowOff>
    </xdr:to>
    <xdr:sp macro="" textlink="">
      <xdr:nvSpPr>
        <xdr:cNvPr id="41" name="Freeform 10"/>
        <xdr:cNvSpPr>
          <a:spLocks/>
        </xdr:cNvSpPr>
      </xdr:nvSpPr>
      <xdr:spPr bwMode="auto">
        <a:xfrm>
          <a:off x="65751075" y="1181100"/>
          <a:ext cx="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83</xdr:col>
      <xdr:colOff>9525</xdr:colOff>
      <xdr:row>4</xdr:row>
      <xdr:rowOff>0</xdr:rowOff>
    </xdr:from>
    <xdr:to>
      <xdr:col>84</xdr:col>
      <xdr:colOff>0</xdr:colOff>
      <xdr:row>7</xdr:row>
      <xdr:rowOff>0</xdr:rowOff>
    </xdr:to>
    <xdr:sp macro="" textlink="">
      <xdr:nvSpPr>
        <xdr:cNvPr id="42" name="Freeform 14"/>
        <xdr:cNvSpPr>
          <a:spLocks/>
        </xdr:cNvSpPr>
      </xdr:nvSpPr>
      <xdr:spPr bwMode="auto">
        <a:xfrm>
          <a:off x="71589900" y="1181100"/>
          <a:ext cx="97155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100</xdr:col>
      <xdr:colOff>0</xdr:colOff>
      <xdr:row>5</xdr:row>
      <xdr:rowOff>0</xdr:rowOff>
    </xdr:from>
    <xdr:to>
      <xdr:col>101</xdr:col>
      <xdr:colOff>0</xdr:colOff>
      <xdr:row>7</xdr:row>
      <xdr:rowOff>9525</xdr:rowOff>
    </xdr:to>
    <xdr:sp macro="" textlink="">
      <xdr:nvSpPr>
        <xdr:cNvPr id="43" name="Line 1"/>
        <xdr:cNvSpPr>
          <a:spLocks noChangeShapeType="1"/>
        </xdr:cNvSpPr>
      </xdr:nvSpPr>
      <xdr:spPr bwMode="auto">
        <a:xfrm>
          <a:off x="85620225" y="13906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107</xdr:col>
      <xdr:colOff>0</xdr:colOff>
      <xdr:row>5</xdr:row>
      <xdr:rowOff>0</xdr:rowOff>
    </xdr:from>
    <xdr:to>
      <xdr:col>108</xdr:col>
      <xdr:colOff>0</xdr:colOff>
      <xdr:row>7</xdr:row>
      <xdr:rowOff>9525</xdr:rowOff>
    </xdr:to>
    <xdr:sp macro="" textlink="">
      <xdr:nvSpPr>
        <xdr:cNvPr id="44" name="Line 1"/>
        <xdr:cNvSpPr>
          <a:spLocks noChangeShapeType="1"/>
        </xdr:cNvSpPr>
      </xdr:nvSpPr>
      <xdr:spPr bwMode="auto">
        <a:xfrm>
          <a:off x="91840050" y="13906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64</xdr:col>
      <xdr:colOff>0</xdr:colOff>
      <xdr:row>5</xdr:row>
      <xdr:rowOff>0</xdr:rowOff>
    </xdr:from>
    <xdr:to>
      <xdr:col>64</xdr:col>
      <xdr:colOff>0</xdr:colOff>
      <xdr:row>6</xdr:row>
      <xdr:rowOff>228600</xdr:rowOff>
    </xdr:to>
    <xdr:sp macro="" textlink="">
      <xdr:nvSpPr>
        <xdr:cNvPr id="47" name="Line 5"/>
        <xdr:cNvSpPr>
          <a:spLocks noChangeShapeType="1"/>
        </xdr:cNvSpPr>
      </xdr:nvSpPr>
      <xdr:spPr bwMode="auto">
        <a:xfrm>
          <a:off x="54311550" y="1390650"/>
          <a:ext cx="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70</xdr:col>
      <xdr:colOff>9525</xdr:colOff>
      <xdr:row>4</xdr:row>
      <xdr:rowOff>0</xdr:rowOff>
    </xdr:from>
    <xdr:to>
      <xdr:col>71</xdr:col>
      <xdr:colOff>0</xdr:colOff>
      <xdr:row>7</xdr:row>
      <xdr:rowOff>0</xdr:rowOff>
    </xdr:to>
    <xdr:sp macro="" textlink="">
      <xdr:nvSpPr>
        <xdr:cNvPr id="48" name="Freeform 7"/>
        <xdr:cNvSpPr>
          <a:spLocks/>
        </xdr:cNvSpPr>
      </xdr:nvSpPr>
      <xdr:spPr bwMode="auto">
        <a:xfrm>
          <a:off x="58645425" y="1181100"/>
          <a:ext cx="904875" cy="1000125"/>
        </a:xfrm>
        <a:custGeom>
          <a:avLst/>
          <a:gdLst>
            <a:gd name="T0" fmla="*/ 0 w 79"/>
            <a:gd name="T1" fmla="*/ 0 h 50"/>
            <a:gd name="T2" fmla="*/ 2147483646 w 79"/>
            <a:gd name="T3" fmla="*/ 2147483646 h 50"/>
            <a:gd name="T4" fmla="*/ 0 60000 65536"/>
            <a:gd name="T5" fmla="*/ 0 60000 65536"/>
            <a:gd name="T6" fmla="*/ 0 w 79"/>
            <a:gd name="T7" fmla="*/ 0 h 50"/>
            <a:gd name="T8" fmla="*/ 79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0</xdr:colOff>
      <xdr:row>4</xdr:row>
      <xdr:rowOff>228600</xdr:rowOff>
    </xdr:from>
    <xdr:to>
      <xdr:col>77</xdr:col>
      <xdr:colOff>0</xdr:colOff>
      <xdr:row>7</xdr:row>
      <xdr:rowOff>0</xdr:rowOff>
    </xdr:to>
    <xdr:sp macro="" textlink="">
      <xdr:nvSpPr>
        <xdr:cNvPr id="49" name="Freeform 8"/>
        <xdr:cNvSpPr>
          <a:spLocks/>
        </xdr:cNvSpPr>
      </xdr:nvSpPr>
      <xdr:spPr bwMode="auto">
        <a:xfrm>
          <a:off x="65751075" y="1390650"/>
          <a:ext cx="0" cy="79057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0</xdr:colOff>
      <xdr:row>4</xdr:row>
      <xdr:rowOff>0</xdr:rowOff>
    </xdr:from>
    <xdr:to>
      <xdr:col>77</xdr:col>
      <xdr:colOff>0</xdr:colOff>
      <xdr:row>7</xdr:row>
      <xdr:rowOff>0</xdr:rowOff>
    </xdr:to>
    <xdr:sp macro="" textlink="">
      <xdr:nvSpPr>
        <xdr:cNvPr id="50" name="Freeform 10"/>
        <xdr:cNvSpPr>
          <a:spLocks/>
        </xdr:cNvSpPr>
      </xdr:nvSpPr>
      <xdr:spPr bwMode="auto">
        <a:xfrm>
          <a:off x="65751075" y="1181100"/>
          <a:ext cx="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83</xdr:col>
      <xdr:colOff>9525</xdr:colOff>
      <xdr:row>4</xdr:row>
      <xdr:rowOff>0</xdr:rowOff>
    </xdr:from>
    <xdr:to>
      <xdr:col>84</xdr:col>
      <xdr:colOff>0</xdr:colOff>
      <xdr:row>7</xdr:row>
      <xdr:rowOff>0</xdr:rowOff>
    </xdr:to>
    <xdr:sp macro="" textlink="">
      <xdr:nvSpPr>
        <xdr:cNvPr id="51" name="Freeform 14"/>
        <xdr:cNvSpPr>
          <a:spLocks/>
        </xdr:cNvSpPr>
      </xdr:nvSpPr>
      <xdr:spPr bwMode="auto">
        <a:xfrm>
          <a:off x="71589900" y="1181100"/>
          <a:ext cx="97155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100</xdr:col>
      <xdr:colOff>0</xdr:colOff>
      <xdr:row>5</xdr:row>
      <xdr:rowOff>0</xdr:rowOff>
    </xdr:from>
    <xdr:to>
      <xdr:col>101</xdr:col>
      <xdr:colOff>0</xdr:colOff>
      <xdr:row>7</xdr:row>
      <xdr:rowOff>9525</xdr:rowOff>
    </xdr:to>
    <xdr:sp macro="" textlink="">
      <xdr:nvSpPr>
        <xdr:cNvPr id="52" name="Line 1"/>
        <xdr:cNvSpPr>
          <a:spLocks noChangeShapeType="1"/>
        </xdr:cNvSpPr>
      </xdr:nvSpPr>
      <xdr:spPr bwMode="auto">
        <a:xfrm>
          <a:off x="85620225" y="13906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107</xdr:col>
      <xdr:colOff>0</xdr:colOff>
      <xdr:row>5</xdr:row>
      <xdr:rowOff>0</xdr:rowOff>
    </xdr:from>
    <xdr:to>
      <xdr:col>108</xdr:col>
      <xdr:colOff>0</xdr:colOff>
      <xdr:row>7</xdr:row>
      <xdr:rowOff>9525</xdr:rowOff>
    </xdr:to>
    <xdr:sp macro="" textlink="">
      <xdr:nvSpPr>
        <xdr:cNvPr id="53" name="Line 1"/>
        <xdr:cNvSpPr>
          <a:spLocks noChangeShapeType="1"/>
        </xdr:cNvSpPr>
      </xdr:nvSpPr>
      <xdr:spPr bwMode="auto">
        <a:xfrm>
          <a:off x="91840050" y="13906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4</xdr:row>
      <xdr:rowOff>0</xdr:rowOff>
    </xdr:from>
    <xdr:to>
      <xdr:col>21</xdr:col>
      <xdr:colOff>1028700</xdr:colOff>
      <xdr:row>7</xdr:row>
      <xdr:rowOff>0</xdr:rowOff>
    </xdr:to>
    <xdr:sp macro="" textlink="">
      <xdr:nvSpPr>
        <xdr:cNvPr id="57" name="Line 3"/>
        <xdr:cNvSpPr>
          <a:spLocks noChangeShapeType="1"/>
        </xdr:cNvSpPr>
      </xdr:nvSpPr>
      <xdr:spPr bwMode="auto">
        <a:xfrm>
          <a:off x="20488275" y="1181100"/>
          <a:ext cx="1028700" cy="1000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64</xdr:col>
      <xdr:colOff>0</xdr:colOff>
      <xdr:row>5</xdr:row>
      <xdr:rowOff>0</xdr:rowOff>
    </xdr:from>
    <xdr:to>
      <xdr:col>64</xdr:col>
      <xdr:colOff>0</xdr:colOff>
      <xdr:row>6</xdr:row>
      <xdr:rowOff>228600</xdr:rowOff>
    </xdr:to>
    <xdr:sp macro="" textlink="">
      <xdr:nvSpPr>
        <xdr:cNvPr id="58" name="Line 5"/>
        <xdr:cNvSpPr>
          <a:spLocks noChangeShapeType="1"/>
        </xdr:cNvSpPr>
      </xdr:nvSpPr>
      <xdr:spPr bwMode="auto">
        <a:xfrm>
          <a:off x="54311550" y="1390650"/>
          <a:ext cx="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70</xdr:col>
      <xdr:colOff>9525</xdr:colOff>
      <xdr:row>4</xdr:row>
      <xdr:rowOff>0</xdr:rowOff>
    </xdr:from>
    <xdr:to>
      <xdr:col>71</xdr:col>
      <xdr:colOff>0</xdr:colOff>
      <xdr:row>7</xdr:row>
      <xdr:rowOff>0</xdr:rowOff>
    </xdr:to>
    <xdr:sp macro="" textlink="">
      <xdr:nvSpPr>
        <xdr:cNvPr id="59" name="Freeform 7"/>
        <xdr:cNvSpPr>
          <a:spLocks/>
        </xdr:cNvSpPr>
      </xdr:nvSpPr>
      <xdr:spPr bwMode="auto">
        <a:xfrm>
          <a:off x="58645425" y="1181100"/>
          <a:ext cx="904875" cy="1000125"/>
        </a:xfrm>
        <a:custGeom>
          <a:avLst/>
          <a:gdLst>
            <a:gd name="T0" fmla="*/ 0 w 79"/>
            <a:gd name="T1" fmla="*/ 0 h 50"/>
            <a:gd name="T2" fmla="*/ 2147483646 w 79"/>
            <a:gd name="T3" fmla="*/ 2147483646 h 50"/>
            <a:gd name="T4" fmla="*/ 0 60000 65536"/>
            <a:gd name="T5" fmla="*/ 0 60000 65536"/>
            <a:gd name="T6" fmla="*/ 0 w 79"/>
            <a:gd name="T7" fmla="*/ 0 h 50"/>
            <a:gd name="T8" fmla="*/ 79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0</xdr:colOff>
      <xdr:row>4</xdr:row>
      <xdr:rowOff>228600</xdr:rowOff>
    </xdr:from>
    <xdr:to>
      <xdr:col>77</xdr:col>
      <xdr:colOff>0</xdr:colOff>
      <xdr:row>7</xdr:row>
      <xdr:rowOff>0</xdr:rowOff>
    </xdr:to>
    <xdr:sp macro="" textlink="">
      <xdr:nvSpPr>
        <xdr:cNvPr id="60" name="Freeform 8"/>
        <xdr:cNvSpPr>
          <a:spLocks/>
        </xdr:cNvSpPr>
      </xdr:nvSpPr>
      <xdr:spPr bwMode="auto">
        <a:xfrm>
          <a:off x="65751075" y="1390650"/>
          <a:ext cx="0" cy="79057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0</xdr:colOff>
      <xdr:row>4</xdr:row>
      <xdr:rowOff>0</xdr:rowOff>
    </xdr:from>
    <xdr:to>
      <xdr:col>77</xdr:col>
      <xdr:colOff>0</xdr:colOff>
      <xdr:row>7</xdr:row>
      <xdr:rowOff>0</xdr:rowOff>
    </xdr:to>
    <xdr:sp macro="" textlink="">
      <xdr:nvSpPr>
        <xdr:cNvPr id="61" name="Freeform 10"/>
        <xdr:cNvSpPr>
          <a:spLocks/>
        </xdr:cNvSpPr>
      </xdr:nvSpPr>
      <xdr:spPr bwMode="auto">
        <a:xfrm>
          <a:off x="65751075" y="1181100"/>
          <a:ext cx="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83</xdr:col>
      <xdr:colOff>9525</xdr:colOff>
      <xdr:row>4</xdr:row>
      <xdr:rowOff>0</xdr:rowOff>
    </xdr:from>
    <xdr:to>
      <xdr:col>84</xdr:col>
      <xdr:colOff>0</xdr:colOff>
      <xdr:row>7</xdr:row>
      <xdr:rowOff>0</xdr:rowOff>
    </xdr:to>
    <xdr:sp macro="" textlink="">
      <xdr:nvSpPr>
        <xdr:cNvPr id="62" name="Freeform 14"/>
        <xdr:cNvSpPr>
          <a:spLocks/>
        </xdr:cNvSpPr>
      </xdr:nvSpPr>
      <xdr:spPr bwMode="auto">
        <a:xfrm>
          <a:off x="71589900" y="1181100"/>
          <a:ext cx="971550" cy="1000125"/>
        </a:xfrm>
        <a:custGeom>
          <a:avLst/>
          <a:gdLst>
            <a:gd name="T0" fmla="*/ 0 w 79"/>
            <a:gd name="T1" fmla="*/ 0 h 50"/>
            <a:gd name="T2" fmla="*/ 2147483646 w 79"/>
            <a:gd name="T3" fmla="*/ 2147483646 h 50"/>
            <a:gd name="T4" fmla="*/ 0 60000 65536"/>
            <a:gd name="T5" fmla="*/ 0 60000 65536"/>
            <a:gd name="T6" fmla="*/ 0 w 79"/>
            <a:gd name="T7" fmla="*/ 0 h 50"/>
            <a:gd name="T8" fmla="*/ 79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100</xdr:col>
      <xdr:colOff>0</xdr:colOff>
      <xdr:row>5</xdr:row>
      <xdr:rowOff>0</xdr:rowOff>
    </xdr:from>
    <xdr:to>
      <xdr:col>101</xdr:col>
      <xdr:colOff>0</xdr:colOff>
      <xdr:row>7</xdr:row>
      <xdr:rowOff>9525</xdr:rowOff>
    </xdr:to>
    <xdr:sp macro="" textlink="">
      <xdr:nvSpPr>
        <xdr:cNvPr id="63" name="Line 1"/>
        <xdr:cNvSpPr>
          <a:spLocks noChangeShapeType="1"/>
        </xdr:cNvSpPr>
      </xdr:nvSpPr>
      <xdr:spPr bwMode="auto">
        <a:xfrm>
          <a:off x="85620225" y="13906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107</xdr:col>
      <xdr:colOff>0</xdr:colOff>
      <xdr:row>5</xdr:row>
      <xdr:rowOff>0</xdr:rowOff>
    </xdr:from>
    <xdr:to>
      <xdr:col>108</xdr:col>
      <xdr:colOff>0</xdr:colOff>
      <xdr:row>7</xdr:row>
      <xdr:rowOff>9525</xdr:rowOff>
    </xdr:to>
    <xdr:sp macro="" textlink="">
      <xdr:nvSpPr>
        <xdr:cNvPr id="64" name="Line 1"/>
        <xdr:cNvSpPr>
          <a:spLocks noChangeShapeType="1"/>
        </xdr:cNvSpPr>
      </xdr:nvSpPr>
      <xdr:spPr bwMode="auto">
        <a:xfrm>
          <a:off x="91840050" y="1390650"/>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64</xdr:col>
      <xdr:colOff>0</xdr:colOff>
      <xdr:row>4</xdr:row>
      <xdr:rowOff>0</xdr:rowOff>
    </xdr:from>
    <xdr:to>
      <xdr:col>64</xdr:col>
      <xdr:colOff>0</xdr:colOff>
      <xdr:row>5</xdr:row>
      <xdr:rowOff>228600</xdr:rowOff>
    </xdr:to>
    <xdr:sp macro="" textlink="">
      <xdr:nvSpPr>
        <xdr:cNvPr id="55" name="Line 5"/>
        <xdr:cNvSpPr>
          <a:spLocks noChangeShapeType="1"/>
        </xdr:cNvSpPr>
      </xdr:nvSpPr>
      <xdr:spPr bwMode="auto">
        <a:xfrm>
          <a:off x="54311550" y="1228725"/>
          <a:ext cx="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64</xdr:col>
      <xdr:colOff>0</xdr:colOff>
      <xdr:row>4</xdr:row>
      <xdr:rowOff>0</xdr:rowOff>
    </xdr:from>
    <xdr:to>
      <xdr:col>64</xdr:col>
      <xdr:colOff>0</xdr:colOff>
      <xdr:row>5</xdr:row>
      <xdr:rowOff>228600</xdr:rowOff>
    </xdr:to>
    <xdr:sp macro="" textlink="">
      <xdr:nvSpPr>
        <xdr:cNvPr id="72" name="Line 5"/>
        <xdr:cNvSpPr>
          <a:spLocks noChangeShapeType="1"/>
        </xdr:cNvSpPr>
      </xdr:nvSpPr>
      <xdr:spPr bwMode="auto">
        <a:xfrm>
          <a:off x="54311550" y="1228725"/>
          <a:ext cx="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64</xdr:col>
      <xdr:colOff>0</xdr:colOff>
      <xdr:row>4</xdr:row>
      <xdr:rowOff>0</xdr:rowOff>
    </xdr:from>
    <xdr:to>
      <xdr:col>64</xdr:col>
      <xdr:colOff>0</xdr:colOff>
      <xdr:row>5</xdr:row>
      <xdr:rowOff>228600</xdr:rowOff>
    </xdr:to>
    <xdr:sp macro="" textlink="">
      <xdr:nvSpPr>
        <xdr:cNvPr id="100" name="Line 5"/>
        <xdr:cNvSpPr>
          <a:spLocks noChangeShapeType="1"/>
        </xdr:cNvSpPr>
      </xdr:nvSpPr>
      <xdr:spPr bwMode="auto">
        <a:xfrm>
          <a:off x="54559200" y="1228725"/>
          <a:ext cx="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64</xdr:col>
      <xdr:colOff>0</xdr:colOff>
      <xdr:row>4</xdr:row>
      <xdr:rowOff>0</xdr:rowOff>
    </xdr:from>
    <xdr:to>
      <xdr:col>64</xdr:col>
      <xdr:colOff>0</xdr:colOff>
      <xdr:row>5</xdr:row>
      <xdr:rowOff>228600</xdr:rowOff>
    </xdr:to>
    <xdr:sp macro="" textlink="">
      <xdr:nvSpPr>
        <xdr:cNvPr id="109" name="Line 5"/>
        <xdr:cNvSpPr>
          <a:spLocks noChangeShapeType="1"/>
        </xdr:cNvSpPr>
      </xdr:nvSpPr>
      <xdr:spPr bwMode="auto">
        <a:xfrm>
          <a:off x="54559200" y="1228725"/>
          <a:ext cx="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54</xdr:col>
      <xdr:colOff>0</xdr:colOff>
      <xdr:row>4</xdr:row>
      <xdr:rowOff>0</xdr:rowOff>
    </xdr:from>
    <xdr:to>
      <xdr:col>54</xdr:col>
      <xdr:colOff>0</xdr:colOff>
      <xdr:row>7</xdr:row>
      <xdr:rowOff>9525</xdr:rowOff>
    </xdr:to>
    <xdr:sp macro="" textlink="">
      <xdr:nvSpPr>
        <xdr:cNvPr id="121" name="Line 12"/>
        <xdr:cNvSpPr>
          <a:spLocks noChangeShapeType="1"/>
        </xdr:cNvSpPr>
      </xdr:nvSpPr>
      <xdr:spPr bwMode="auto">
        <a:xfrm>
          <a:off x="47701200" y="1247775"/>
          <a:ext cx="0" cy="1009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70</xdr:col>
      <xdr:colOff>9525</xdr:colOff>
      <xdr:row>4</xdr:row>
      <xdr:rowOff>0</xdr:rowOff>
    </xdr:from>
    <xdr:to>
      <xdr:col>71</xdr:col>
      <xdr:colOff>0</xdr:colOff>
      <xdr:row>7</xdr:row>
      <xdr:rowOff>0</xdr:rowOff>
    </xdr:to>
    <xdr:sp macro="" textlink="">
      <xdr:nvSpPr>
        <xdr:cNvPr id="130" name="Freeform 7"/>
        <xdr:cNvSpPr>
          <a:spLocks/>
        </xdr:cNvSpPr>
      </xdr:nvSpPr>
      <xdr:spPr bwMode="auto">
        <a:xfrm>
          <a:off x="58912125" y="1247775"/>
          <a:ext cx="904875" cy="1000125"/>
        </a:xfrm>
        <a:custGeom>
          <a:avLst/>
          <a:gdLst>
            <a:gd name="T0" fmla="*/ 0 w 79"/>
            <a:gd name="T1" fmla="*/ 0 h 50"/>
            <a:gd name="T2" fmla="*/ 2147483646 w 79"/>
            <a:gd name="T3" fmla="*/ 2147483646 h 50"/>
            <a:gd name="T4" fmla="*/ 0 60000 65536"/>
            <a:gd name="T5" fmla="*/ 0 60000 65536"/>
            <a:gd name="T6" fmla="*/ 0 w 79"/>
            <a:gd name="T7" fmla="*/ 0 h 50"/>
            <a:gd name="T8" fmla="*/ 79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0</xdr:colOff>
      <xdr:row>4</xdr:row>
      <xdr:rowOff>209550</xdr:rowOff>
    </xdr:from>
    <xdr:to>
      <xdr:col>77</xdr:col>
      <xdr:colOff>0</xdr:colOff>
      <xdr:row>7</xdr:row>
      <xdr:rowOff>0</xdr:rowOff>
    </xdr:to>
    <xdr:sp macro="" textlink="">
      <xdr:nvSpPr>
        <xdr:cNvPr id="131" name="Freeform 8"/>
        <xdr:cNvSpPr>
          <a:spLocks/>
        </xdr:cNvSpPr>
      </xdr:nvSpPr>
      <xdr:spPr bwMode="auto">
        <a:xfrm>
          <a:off x="63693675" y="1457325"/>
          <a:ext cx="0" cy="79057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0</xdr:colOff>
      <xdr:row>4</xdr:row>
      <xdr:rowOff>0</xdr:rowOff>
    </xdr:from>
    <xdr:to>
      <xdr:col>77</xdr:col>
      <xdr:colOff>0</xdr:colOff>
      <xdr:row>7</xdr:row>
      <xdr:rowOff>0</xdr:rowOff>
    </xdr:to>
    <xdr:sp macro="" textlink="">
      <xdr:nvSpPr>
        <xdr:cNvPr id="132" name="Freeform 10"/>
        <xdr:cNvSpPr>
          <a:spLocks/>
        </xdr:cNvSpPr>
      </xdr:nvSpPr>
      <xdr:spPr bwMode="auto">
        <a:xfrm>
          <a:off x="63693675" y="1247775"/>
          <a:ext cx="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64</xdr:col>
      <xdr:colOff>0</xdr:colOff>
      <xdr:row>5</xdr:row>
      <xdr:rowOff>0</xdr:rowOff>
    </xdr:from>
    <xdr:to>
      <xdr:col>64</xdr:col>
      <xdr:colOff>0</xdr:colOff>
      <xdr:row>6</xdr:row>
      <xdr:rowOff>228600</xdr:rowOff>
    </xdr:to>
    <xdr:sp macro="" textlink="">
      <xdr:nvSpPr>
        <xdr:cNvPr id="138" name="Line 5"/>
        <xdr:cNvSpPr>
          <a:spLocks noChangeShapeType="1"/>
        </xdr:cNvSpPr>
      </xdr:nvSpPr>
      <xdr:spPr bwMode="auto">
        <a:xfrm>
          <a:off x="54559200" y="1457325"/>
          <a:ext cx="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70</xdr:col>
      <xdr:colOff>9525</xdr:colOff>
      <xdr:row>4</xdr:row>
      <xdr:rowOff>0</xdr:rowOff>
    </xdr:from>
    <xdr:to>
      <xdr:col>71</xdr:col>
      <xdr:colOff>0</xdr:colOff>
      <xdr:row>7</xdr:row>
      <xdr:rowOff>0</xdr:rowOff>
    </xdr:to>
    <xdr:sp macro="" textlink="">
      <xdr:nvSpPr>
        <xdr:cNvPr id="139" name="Freeform 7"/>
        <xdr:cNvSpPr>
          <a:spLocks/>
        </xdr:cNvSpPr>
      </xdr:nvSpPr>
      <xdr:spPr bwMode="auto">
        <a:xfrm>
          <a:off x="58912125" y="1247775"/>
          <a:ext cx="904875" cy="1000125"/>
        </a:xfrm>
        <a:custGeom>
          <a:avLst/>
          <a:gdLst>
            <a:gd name="T0" fmla="*/ 0 w 79"/>
            <a:gd name="T1" fmla="*/ 0 h 50"/>
            <a:gd name="T2" fmla="*/ 2147483646 w 79"/>
            <a:gd name="T3" fmla="*/ 2147483646 h 50"/>
            <a:gd name="T4" fmla="*/ 0 60000 65536"/>
            <a:gd name="T5" fmla="*/ 0 60000 65536"/>
            <a:gd name="T6" fmla="*/ 0 w 79"/>
            <a:gd name="T7" fmla="*/ 0 h 50"/>
            <a:gd name="T8" fmla="*/ 79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0</xdr:colOff>
      <xdr:row>4</xdr:row>
      <xdr:rowOff>228600</xdr:rowOff>
    </xdr:from>
    <xdr:to>
      <xdr:col>77</xdr:col>
      <xdr:colOff>0</xdr:colOff>
      <xdr:row>7</xdr:row>
      <xdr:rowOff>0</xdr:rowOff>
    </xdr:to>
    <xdr:sp macro="" textlink="">
      <xdr:nvSpPr>
        <xdr:cNvPr id="140" name="Freeform 8"/>
        <xdr:cNvSpPr>
          <a:spLocks/>
        </xdr:cNvSpPr>
      </xdr:nvSpPr>
      <xdr:spPr bwMode="auto">
        <a:xfrm>
          <a:off x="63693675" y="1457325"/>
          <a:ext cx="0" cy="79057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0</xdr:colOff>
      <xdr:row>4</xdr:row>
      <xdr:rowOff>0</xdr:rowOff>
    </xdr:from>
    <xdr:to>
      <xdr:col>77</xdr:col>
      <xdr:colOff>0</xdr:colOff>
      <xdr:row>7</xdr:row>
      <xdr:rowOff>0</xdr:rowOff>
    </xdr:to>
    <xdr:sp macro="" textlink="">
      <xdr:nvSpPr>
        <xdr:cNvPr id="141" name="Freeform 10"/>
        <xdr:cNvSpPr>
          <a:spLocks/>
        </xdr:cNvSpPr>
      </xdr:nvSpPr>
      <xdr:spPr bwMode="auto">
        <a:xfrm>
          <a:off x="63693675" y="1247775"/>
          <a:ext cx="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64</xdr:col>
      <xdr:colOff>0</xdr:colOff>
      <xdr:row>5</xdr:row>
      <xdr:rowOff>0</xdr:rowOff>
    </xdr:from>
    <xdr:to>
      <xdr:col>64</xdr:col>
      <xdr:colOff>0</xdr:colOff>
      <xdr:row>6</xdr:row>
      <xdr:rowOff>228600</xdr:rowOff>
    </xdr:to>
    <xdr:sp macro="" textlink="">
      <xdr:nvSpPr>
        <xdr:cNvPr id="147" name="Line 5"/>
        <xdr:cNvSpPr>
          <a:spLocks noChangeShapeType="1"/>
        </xdr:cNvSpPr>
      </xdr:nvSpPr>
      <xdr:spPr bwMode="auto">
        <a:xfrm>
          <a:off x="54559200" y="1457325"/>
          <a:ext cx="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70</xdr:col>
      <xdr:colOff>9525</xdr:colOff>
      <xdr:row>4</xdr:row>
      <xdr:rowOff>0</xdr:rowOff>
    </xdr:from>
    <xdr:to>
      <xdr:col>71</xdr:col>
      <xdr:colOff>0</xdr:colOff>
      <xdr:row>7</xdr:row>
      <xdr:rowOff>0</xdr:rowOff>
    </xdr:to>
    <xdr:sp macro="" textlink="">
      <xdr:nvSpPr>
        <xdr:cNvPr id="148" name="Freeform 7"/>
        <xdr:cNvSpPr>
          <a:spLocks/>
        </xdr:cNvSpPr>
      </xdr:nvSpPr>
      <xdr:spPr bwMode="auto">
        <a:xfrm>
          <a:off x="58912125" y="1247775"/>
          <a:ext cx="904875" cy="1000125"/>
        </a:xfrm>
        <a:custGeom>
          <a:avLst/>
          <a:gdLst>
            <a:gd name="T0" fmla="*/ 0 w 79"/>
            <a:gd name="T1" fmla="*/ 0 h 50"/>
            <a:gd name="T2" fmla="*/ 2147483646 w 79"/>
            <a:gd name="T3" fmla="*/ 2147483646 h 50"/>
            <a:gd name="T4" fmla="*/ 0 60000 65536"/>
            <a:gd name="T5" fmla="*/ 0 60000 65536"/>
            <a:gd name="T6" fmla="*/ 0 w 79"/>
            <a:gd name="T7" fmla="*/ 0 h 50"/>
            <a:gd name="T8" fmla="*/ 79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0</xdr:colOff>
      <xdr:row>4</xdr:row>
      <xdr:rowOff>228600</xdr:rowOff>
    </xdr:from>
    <xdr:to>
      <xdr:col>77</xdr:col>
      <xdr:colOff>0</xdr:colOff>
      <xdr:row>7</xdr:row>
      <xdr:rowOff>0</xdr:rowOff>
    </xdr:to>
    <xdr:sp macro="" textlink="">
      <xdr:nvSpPr>
        <xdr:cNvPr id="149" name="Freeform 8"/>
        <xdr:cNvSpPr>
          <a:spLocks/>
        </xdr:cNvSpPr>
      </xdr:nvSpPr>
      <xdr:spPr bwMode="auto">
        <a:xfrm>
          <a:off x="63693675" y="1457325"/>
          <a:ext cx="0" cy="79057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0</xdr:colOff>
      <xdr:row>4</xdr:row>
      <xdr:rowOff>0</xdr:rowOff>
    </xdr:from>
    <xdr:to>
      <xdr:col>77</xdr:col>
      <xdr:colOff>0</xdr:colOff>
      <xdr:row>7</xdr:row>
      <xdr:rowOff>0</xdr:rowOff>
    </xdr:to>
    <xdr:sp macro="" textlink="">
      <xdr:nvSpPr>
        <xdr:cNvPr id="150" name="Freeform 10"/>
        <xdr:cNvSpPr>
          <a:spLocks/>
        </xdr:cNvSpPr>
      </xdr:nvSpPr>
      <xdr:spPr bwMode="auto">
        <a:xfrm>
          <a:off x="63693675" y="1247775"/>
          <a:ext cx="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83</xdr:col>
      <xdr:colOff>9525</xdr:colOff>
      <xdr:row>4</xdr:row>
      <xdr:rowOff>0</xdr:rowOff>
    </xdr:from>
    <xdr:to>
      <xdr:col>84</xdr:col>
      <xdr:colOff>0</xdr:colOff>
      <xdr:row>7</xdr:row>
      <xdr:rowOff>0</xdr:rowOff>
    </xdr:to>
    <xdr:sp macro="" textlink="">
      <xdr:nvSpPr>
        <xdr:cNvPr id="45" name="Freeform 14"/>
        <xdr:cNvSpPr>
          <a:spLocks/>
        </xdr:cNvSpPr>
      </xdr:nvSpPr>
      <xdr:spPr bwMode="auto">
        <a:xfrm>
          <a:off x="55445025" y="904875"/>
          <a:ext cx="97155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83</xdr:col>
      <xdr:colOff>9525</xdr:colOff>
      <xdr:row>4</xdr:row>
      <xdr:rowOff>0</xdr:rowOff>
    </xdr:from>
    <xdr:to>
      <xdr:col>84</xdr:col>
      <xdr:colOff>0</xdr:colOff>
      <xdr:row>7</xdr:row>
      <xdr:rowOff>0</xdr:rowOff>
    </xdr:to>
    <xdr:sp macro="" textlink="">
      <xdr:nvSpPr>
        <xdr:cNvPr id="46" name="Freeform 14"/>
        <xdr:cNvSpPr>
          <a:spLocks/>
        </xdr:cNvSpPr>
      </xdr:nvSpPr>
      <xdr:spPr bwMode="auto">
        <a:xfrm>
          <a:off x="55445025" y="904875"/>
          <a:ext cx="97155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83</xdr:col>
      <xdr:colOff>9525</xdr:colOff>
      <xdr:row>4</xdr:row>
      <xdr:rowOff>0</xdr:rowOff>
    </xdr:from>
    <xdr:to>
      <xdr:col>84</xdr:col>
      <xdr:colOff>0</xdr:colOff>
      <xdr:row>7</xdr:row>
      <xdr:rowOff>0</xdr:rowOff>
    </xdr:to>
    <xdr:sp macro="" textlink="">
      <xdr:nvSpPr>
        <xdr:cNvPr id="47" name="Freeform 14"/>
        <xdr:cNvSpPr>
          <a:spLocks/>
        </xdr:cNvSpPr>
      </xdr:nvSpPr>
      <xdr:spPr bwMode="auto">
        <a:xfrm>
          <a:off x="55445025" y="904875"/>
          <a:ext cx="97155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83</xdr:col>
      <xdr:colOff>9525</xdr:colOff>
      <xdr:row>4</xdr:row>
      <xdr:rowOff>0</xdr:rowOff>
    </xdr:from>
    <xdr:to>
      <xdr:col>84</xdr:col>
      <xdr:colOff>0</xdr:colOff>
      <xdr:row>7</xdr:row>
      <xdr:rowOff>0</xdr:rowOff>
    </xdr:to>
    <xdr:sp macro="" textlink="">
      <xdr:nvSpPr>
        <xdr:cNvPr id="48" name="Freeform 14"/>
        <xdr:cNvSpPr>
          <a:spLocks/>
        </xdr:cNvSpPr>
      </xdr:nvSpPr>
      <xdr:spPr bwMode="auto">
        <a:xfrm>
          <a:off x="55445025" y="904875"/>
          <a:ext cx="97155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83</xdr:col>
      <xdr:colOff>9525</xdr:colOff>
      <xdr:row>4</xdr:row>
      <xdr:rowOff>0</xdr:rowOff>
    </xdr:from>
    <xdr:to>
      <xdr:col>84</xdr:col>
      <xdr:colOff>0</xdr:colOff>
      <xdr:row>7</xdr:row>
      <xdr:rowOff>0</xdr:rowOff>
    </xdr:to>
    <xdr:sp macro="" textlink="">
      <xdr:nvSpPr>
        <xdr:cNvPr id="49" name="Freeform 14"/>
        <xdr:cNvSpPr>
          <a:spLocks/>
        </xdr:cNvSpPr>
      </xdr:nvSpPr>
      <xdr:spPr bwMode="auto">
        <a:xfrm>
          <a:off x="55445025" y="904875"/>
          <a:ext cx="97155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83</xdr:col>
      <xdr:colOff>9525</xdr:colOff>
      <xdr:row>4</xdr:row>
      <xdr:rowOff>0</xdr:rowOff>
    </xdr:from>
    <xdr:to>
      <xdr:col>84</xdr:col>
      <xdr:colOff>0</xdr:colOff>
      <xdr:row>7</xdr:row>
      <xdr:rowOff>0</xdr:rowOff>
    </xdr:to>
    <xdr:sp macro="" textlink="">
      <xdr:nvSpPr>
        <xdr:cNvPr id="50" name="Freeform 14"/>
        <xdr:cNvSpPr>
          <a:spLocks/>
        </xdr:cNvSpPr>
      </xdr:nvSpPr>
      <xdr:spPr bwMode="auto">
        <a:xfrm>
          <a:off x="55445025" y="904875"/>
          <a:ext cx="971550" cy="10001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100</xdr:col>
      <xdr:colOff>0</xdr:colOff>
      <xdr:row>5</xdr:row>
      <xdr:rowOff>0</xdr:rowOff>
    </xdr:from>
    <xdr:to>
      <xdr:col>101</xdr:col>
      <xdr:colOff>0</xdr:colOff>
      <xdr:row>7</xdr:row>
      <xdr:rowOff>9525</xdr:rowOff>
    </xdr:to>
    <xdr:sp macro="" textlink="">
      <xdr:nvSpPr>
        <xdr:cNvPr id="52" name="Line 1"/>
        <xdr:cNvSpPr>
          <a:spLocks noChangeShapeType="1"/>
        </xdr:cNvSpPr>
      </xdr:nvSpPr>
      <xdr:spPr bwMode="auto">
        <a:xfrm>
          <a:off x="71075550" y="1114425"/>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100</xdr:col>
      <xdr:colOff>0</xdr:colOff>
      <xdr:row>5</xdr:row>
      <xdr:rowOff>0</xdr:rowOff>
    </xdr:from>
    <xdr:to>
      <xdr:col>101</xdr:col>
      <xdr:colOff>0</xdr:colOff>
      <xdr:row>7</xdr:row>
      <xdr:rowOff>9525</xdr:rowOff>
    </xdr:to>
    <xdr:sp macro="" textlink="">
      <xdr:nvSpPr>
        <xdr:cNvPr id="53" name="Line 1"/>
        <xdr:cNvSpPr>
          <a:spLocks noChangeShapeType="1"/>
        </xdr:cNvSpPr>
      </xdr:nvSpPr>
      <xdr:spPr bwMode="auto">
        <a:xfrm>
          <a:off x="71075550" y="1114425"/>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100</xdr:col>
      <xdr:colOff>0</xdr:colOff>
      <xdr:row>5</xdr:row>
      <xdr:rowOff>0</xdr:rowOff>
    </xdr:from>
    <xdr:to>
      <xdr:col>101</xdr:col>
      <xdr:colOff>0</xdr:colOff>
      <xdr:row>7</xdr:row>
      <xdr:rowOff>9525</xdr:rowOff>
    </xdr:to>
    <xdr:sp macro="" textlink="">
      <xdr:nvSpPr>
        <xdr:cNvPr id="54" name="Line 1"/>
        <xdr:cNvSpPr>
          <a:spLocks noChangeShapeType="1"/>
        </xdr:cNvSpPr>
      </xdr:nvSpPr>
      <xdr:spPr bwMode="auto">
        <a:xfrm>
          <a:off x="71075550" y="1114425"/>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108</xdr:col>
      <xdr:colOff>0</xdr:colOff>
      <xdr:row>5</xdr:row>
      <xdr:rowOff>0</xdr:rowOff>
    </xdr:from>
    <xdr:to>
      <xdr:col>109</xdr:col>
      <xdr:colOff>0</xdr:colOff>
      <xdr:row>7</xdr:row>
      <xdr:rowOff>9525</xdr:rowOff>
    </xdr:to>
    <xdr:sp macro="" textlink="">
      <xdr:nvSpPr>
        <xdr:cNvPr id="67" name="Line 1"/>
        <xdr:cNvSpPr>
          <a:spLocks noChangeShapeType="1"/>
        </xdr:cNvSpPr>
      </xdr:nvSpPr>
      <xdr:spPr bwMode="auto">
        <a:xfrm>
          <a:off x="80219550" y="1114425"/>
          <a:ext cx="8096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108</xdr:col>
      <xdr:colOff>0</xdr:colOff>
      <xdr:row>5</xdr:row>
      <xdr:rowOff>0</xdr:rowOff>
    </xdr:from>
    <xdr:to>
      <xdr:col>109</xdr:col>
      <xdr:colOff>0</xdr:colOff>
      <xdr:row>7</xdr:row>
      <xdr:rowOff>9525</xdr:rowOff>
    </xdr:to>
    <xdr:sp macro="" textlink="">
      <xdr:nvSpPr>
        <xdr:cNvPr id="68" name="Line 1"/>
        <xdr:cNvSpPr>
          <a:spLocks noChangeShapeType="1"/>
        </xdr:cNvSpPr>
      </xdr:nvSpPr>
      <xdr:spPr bwMode="auto">
        <a:xfrm>
          <a:off x="80219550" y="1114425"/>
          <a:ext cx="8096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108</xdr:col>
      <xdr:colOff>0</xdr:colOff>
      <xdr:row>5</xdr:row>
      <xdr:rowOff>0</xdr:rowOff>
    </xdr:from>
    <xdr:to>
      <xdr:col>109</xdr:col>
      <xdr:colOff>0</xdr:colOff>
      <xdr:row>7</xdr:row>
      <xdr:rowOff>9525</xdr:rowOff>
    </xdr:to>
    <xdr:sp macro="" textlink="">
      <xdr:nvSpPr>
        <xdr:cNvPr id="69" name="Line 1"/>
        <xdr:cNvSpPr>
          <a:spLocks noChangeShapeType="1"/>
        </xdr:cNvSpPr>
      </xdr:nvSpPr>
      <xdr:spPr bwMode="auto">
        <a:xfrm>
          <a:off x="80219550" y="1114425"/>
          <a:ext cx="8096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115</xdr:col>
      <xdr:colOff>0</xdr:colOff>
      <xdr:row>5</xdr:row>
      <xdr:rowOff>0</xdr:rowOff>
    </xdr:from>
    <xdr:to>
      <xdr:col>116</xdr:col>
      <xdr:colOff>0</xdr:colOff>
      <xdr:row>7</xdr:row>
      <xdr:rowOff>9525</xdr:rowOff>
    </xdr:to>
    <xdr:sp macro="" textlink="">
      <xdr:nvSpPr>
        <xdr:cNvPr id="70" name="Line 1"/>
        <xdr:cNvSpPr>
          <a:spLocks noChangeShapeType="1"/>
        </xdr:cNvSpPr>
      </xdr:nvSpPr>
      <xdr:spPr bwMode="auto">
        <a:xfrm>
          <a:off x="85429725" y="1114425"/>
          <a:ext cx="885825" cy="800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47625</xdr:colOff>
      <xdr:row>4</xdr:row>
      <xdr:rowOff>0</xdr:rowOff>
    </xdr:from>
    <xdr:to>
      <xdr:col>21</xdr:col>
      <xdr:colOff>1076325</xdr:colOff>
      <xdr:row>7</xdr:row>
      <xdr:rowOff>0</xdr:rowOff>
    </xdr:to>
    <xdr:sp macro="" textlink="">
      <xdr:nvSpPr>
        <xdr:cNvPr id="784976" name="Line 2"/>
        <xdr:cNvSpPr>
          <a:spLocks noChangeShapeType="1"/>
        </xdr:cNvSpPr>
      </xdr:nvSpPr>
      <xdr:spPr bwMode="auto">
        <a:xfrm>
          <a:off x="22031325" y="676275"/>
          <a:ext cx="1028700" cy="1152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5</xdr:row>
      <xdr:rowOff>0</xdr:rowOff>
    </xdr:from>
    <xdr:to>
      <xdr:col>1</xdr:col>
      <xdr:colOff>1133474</xdr:colOff>
      <xdr:row>6</xdr:row>
      <xdr:rowOff>533400</xdr:rowOff>
    </xdr:to>
    <xdr:sp macro="" textlink="">
      <xdr:nvSpPr>
        <xdr:cNvPr id="784977" name="Line 7"/>
        <xdr:cNvSpPr>
          <a:spLocks noChangeShapeType="1"/>
        </xdr:cNvSpPr>
      </xdr:nvSpPr>
      <xdr:spPr bwMode="auto">
        <a:xfrm>
          <a:off x="133350" y="1143000"/>
          <a:ext cx="1123949" cy="762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51</xdr:col>
      <xdr:colOff>0</xdr:colOff>
      <xdr:row>4</xdr:row>
      <xdr:rowOff>228600</xdr:rowOff>
    </xdr:from>
    <xdr:to>
      <xdr:col>51</xdr:col>
      <xdr:colOff>0</xdr:colOff>
      <xdr:row>7</xdr:row>
      <xdr:rowOff>0</xdr:rowOff>
    </xdr:to>
    <xdr:sp macro="" textlink="">
      <xdr:nvSpPr>
        <xdr:cNvPr id="16" name="Freeform 9"/>
        <xdr:cNvSpPr>
          <a:spLocks/>
        </xdr:cNvSpPr>
      </xdr:nvSpPr>
      <xdr:spPr bwMode="auto">
        <a:xfrm>
          <a:off x="45643800" y="1028700"/>
          <a:ext cx="0" cy="79057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0</xdr:colOff>
      <xdr:row>4</xdr:row>
      <xdr:rowOff>228600</xdr:rowOff>
    </xdr:from>
    <xdr:to>
      <xdr:col>51</xdr:col>
      <xdr:colOff>0</xdr:colOff>
      <xdr:row>7</xdr:row>
      <xdr:rowOff>0</xdr:rowOff>
    </xdr:to>
    <xdr:sp macro="" textlink="">
      <xdr:nvSpPr>
        <xdr:cNvPr id="18" name="Freeform 15"/>
        <xdr:cNvSpPr>
          <a:spLocks/>
        </xdr:cNvSpPr>
      </xdr:nvSpPr>
      <xdr:spPr bwMode="auto">
        <a:xfrm>
          <a:off x="45643800" y="1028700"/>
          <a:ext cx="0" cy="79057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28575</xdr:colOff>
      <xdr:row>4</xdr:row>
      <xdr:rowOff>219075</xdr:rowOff>
    </xdr:from>
    <xdr:to>
      <xdr:col>2</xdr:col>
      <xdr:colOff>28575</xdr:colOff>
      <xdr:row>7</xdr:row>
      <xdr:rowOff>28575</xdr:rowOff>
    </xdr:to>
    <xdr:sp macro="" textlink="">
      <xdr:nvSpPr>
        <xdr:cNvPr id="51" name="Line 13"/>
        <xdr:cNvSpPr>
          <a:spLocks noChangeShapeType="1"/>
        </xdr:cNvSpPr>
      </xdr:nvSpPr>
      <xdr:spPr bwMode="auto">
        <a:xfrm>
          <a:off x="152400" y="1123950"/>
          <a:ext cx="1304925" cy="962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4</xdr:row>
      <xdr:rowOff>0</xdr:rowOff>
    </xdr:from>
    <xdr:to>
      <xdr:col>21</xdr:col>
      <xdr:colOff>1076325</xdr:colOff>
      <xdr:row>7</xdr:row>
      <xdr:rowOff>0</xdr:rowOff>
    </xdr:to>
    <xdr:sp macro="" textlink="">
      <xdr:nvSpPr>
        <xdr:cNvPr id="61" name="Line 2"/>
        <xdr:cNvSpPr>
          <a:spLocks noChangeShapeType="1"/>
        </xdr:cNvSpPr>
      </xdr:nvSpPr>
      <xdr:spPr bwMode="auto">
        <a:xfrm>
          <a:off x="22031325" y="676275"/>
          <a:ext cx="1028700" cy="1152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51</xdr:col>
      <xdr:colOff>0</xdr:colOff>
      <xdr:row>4</xdr:row>
      <xdr:rowOff>228600</xdr:rowOff>
    </xdr:from>
    <xdr:to>
      <xdr:col>51</xdr:col>
      <xdr:colOff>0</xdr:colOff>
      <xdr:row>7</xdr:row>
      <xdr:rowOff>0</xdr:rowOff>
    </xdr:to>
    <xdr:sp macro="" textlink="">
      <xdr:nvSpPr>
        <xdr:cNvPr id="55" name="Freeform 9"/>
        <xdr:cNvSpPr>
          <a:spLocks/>
        </xdr:cNvSpPr>
      </xdr:nvSpPr>
      <xdr:spPr bwMode="auto">
        <a:xfrm>
          <a:off x="38090475" y="1133475"/>
          <a:ext cx="0" cy="9239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0</xdr:colOff>
      <xdr:row>4</xdr:row>
      <xdr:rowOff>228600</xdr:rowOff>
    </xdr:from>
    <xdr:to>
      <xdr:col>51</xdr:col>
      <xdr:colOff>0</xdr:colOff>
      <xdr:row>7</xdr:row>
      <xdr:rowOff>0</xdr:rowOff>
    </xdr:to>
    <xdr:sp macro="" textlink="">
      <xdr:nvSpPr>
        <xdr:cNvPr id="56" name="Freeform 15"/>
        <xdr:cNvSpPr>
          <a:spLocks/>
        </xdr:cNvSpPr>
      </xdr:nvSpPr>
      <xdr:spPr bwMode="auto">
        <a:xfrm>
          <a:off x="38090475" y="1133475"/>
          <a:ext cx="0" cy="9239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0</xdr:colOff>
      <xdr:row>4</xdr:row>
      <xdr:rowOff>228600</xdr:rowOff>
    </xdr:from>
    <xdr:to>
      <xdr:col>51</xdr:col>
      <xdr:colOff>0</xdr:colOff>
      <xdr:row>7</xdr:row>
      <xdr:rowOff>0</xdr:rowOff>
    </xdr:to>
    <xdr:sp macro="" textlink="">
      <xdr:nvSpPr>
        <xdr:cNvPr id="60" name="Freeform 9"/>
        <xdr:cNvSpPr>
          <a:spLocks/>
        </xdr:cNvSpPr>
      </xdr:nvSpPr>
      <xdr:spPr bwMode="auto">
        <a:xfrm>
          <a:off x="38090475" y="1133475"/>
          <a:ext cx="0" cy="9239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0</xdr:colOff>
      <xdr:row>4</xdr:row>
      <xdr:rowOff>228600</xdr:rowOff>
    </xdr:from>
    <xdr:to>
      <xdr:col>51</xdr:col>
      <xdr:colOff>0</xdr:colOff>
      <xdr:row>7</xdr:row>
      <xdr:rowOff>0</xdr:rowOff>
    </xdr:to>
    <xdr:sp macro="" textlink="">
      <xdr:nvSpPr>
        <xdr:cNvPr id="62" name="Freeform 15"/>
        <xdr:cNvSpPr>
          <a:spLocks/>
        </xdr:cNvSpPr>
      </xdr:nvSpPr>
      <xdr:spPr bwMode="auto">
        <a:xfrm>
          <a:off x="38090475" y="1133475"/>
          <a:ext cx="0" cy="923925"/>
        </a:xfrm>
        <a:custGeom>
          <a:avLst/>
          <a:gdLst>
            <a:gd name="T0" fmla="*/ 0 w 79"/>
            <a:gd name="T1" fmla="*/ 0 h 50"/>
            <a:gd name="T2" fmla="*/ 0 w 79"/>
            <a:gd name="T3" fmla="*/ 2147483646 h 50"/>
            <a:gd name="T4" fmla="*/ 0 60000 65536"/>
            <a:gd name="T5" fmla="*/ 0 60000 65536"/>
            <a:gd name="T6" fmla="*/ 0 w 79"/>
            <a:gd name="T7" fmla="*/ 0 h 50"/>
            <a:gd name="T8" fmla="*/ 0 w 79"/>
            <a:gd name="T9" fmla="*/ 50 h 50"/>
          </a:gdLst>
          <a:ahLst/>
          <a:cxnLst>
            <a:cxn ang="T4">
              <a:pos x="T0" y="T1"/>
            </a:cxn>
            <a:cxn ang="T5">
              <a:pos x="T2" y="T3"/>
            </a:cxn>
          </a:cxnLst>
          <a:rect l="T6" t="T7" r="T8" b="T9"/>
          <a:pathLst>
            <a:path w="79" h="50">
              <a:moveTo>
                <a:pt x="0" y="0"/>
              </a:moveTo>
              <a:lnTo>
                <a:pt x="79" y="5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hiiki/&#21033;&#29992;&#25903;&#25588;/&#27177;&#21033;&#25793;&#35703;/&#26376;&#27425;&#31561;/&#9733;&#26376;&#27425;&#35519;&#26619;/&#9734;&#24179;&#25104;31&#24180;&#24230;/3&#12288;&#20196;&#21644;&#20803;&#24180;&#24230;&#32047;&#35336;/&#20316;&#26989;&#36942;&#31243;&#12398;&#12501;&#12449;&#12452;&#12523;&#12356;&#12429;&#12356;&#12429;&#65288;&#12397;&#12435;&#12398;&#12383;&#12417;&#65289;/&#65374;R&#65297;&#32047;&#35336;&#30906;&#3546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hiiki/&#21033;&#29992;&#25903;&#25588;/&#27177;&#21033;&#25793;&#35703;/&#26376;&#27425;&#31561;/&#9733;&#26376;&#27425;&#35519;&#26619;/&#9734;&#24179;&#25104;31&#24180;&#24230;/&#20196;&#21644;&#20803;&#24180;&#36890;&#24180;&#32047;&#3533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月次報告"/>
      <sheetName val="1-3月"/>
      <sheetName val="令和元年度累計"/>
      <sheetName val="事業開始から"/>
      <sheetName val="平成３０年度末"/>
    </sheetNames>
    <sheetDataSet>
      <sheetData sheetId="0">
        <row r="17">
          <cell r="J17" t="str">
            <v>※生活保護受給者（再掲）の</v>
          </cell>
        </row>
        <row r="18">
          <cell r="J18" t="str">
            <v>内訳については平成31年度から</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Q"/>
      <sheetName val="２Q"/>
      <sheetName val="３Q"/>
      <sheetName val="４Q"/>
      <sheetName val="年度累計"/>
    </sheetNames>
    <sheetDataSet>
      <sheetData sheetId="0">
        <row r="8">
          <cell r="C8">
            <v>5010</v>
          </cell>
        </row>
        <row r="76">
          <cell r="W76">
            <v>0</v>
          </cell>
        </row>
      </sheetData>
      <sheetData sheetId="1">
        <row r="8">
          <cell r="C8">
            <v>5341</v>
          </cell>
        </row>
      </sheetData>
      <sheetData sheetId="2">
        <row r="8">
          <cell r="C8">
            <v>0</v>
          </cell>
        </row>
        <row r="76">
          <cell r="W76">
            <v>0</v>
          </cell>
        </row>
      </sheetData>
      <sheetData sheetId="3">
        <row r="8">
          <cell r="C8">
            <v>0</v>
          </cell>
        </row>
        <row r="76">
          <cell r="W76">
            <v>0</v>
          </cell>
        </row>
      </sheetData>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99"/>
  </sheetPr>
  <dimension ref="A1:AG64"/>
  <sheetViews>
    <sheetView tabSelected="1" view="pageBreakPreview" zoomScaleNormal="100" zoomScaleSheetLayoutView="100" workbookViewId="0"/>
  </sheetViews>
  <sheetFormatPr defaultRowHeight="12.75" outlineLevelCol="1"/>
  <cols>
    <col min="1" max="1" width="9" style="43"/>
    <col min="2" max="3" width="10.375" style="43" customWidth="1"/>
    <col min="4" max="4" width="8.5" style="43" hidden="1" customWidth="1"/>
    <col min="5" max="5" width="6.875" style="43" hidden="1" customWidth="1"/>
    <col min="6" max="6" width="11.25" style="43" customWidth="1"/>
    <col min="7" max="7" width="6.875" style="43" customWidth="1"/>
    <col min="8" max="8" width="11" style="43" customWidth="1"/>
    <col min="9" max="9" width="7.375" style="43" customWidth="1"/>
    <col min="10" max="10" width="9.125" style="43" customWidth="1"/>
    <col min="11" max="11" width="15.5" style="43" customWidth="1"/>
    <col min="12" max="12" width="10" style="43" customWidth="1" outlineLevel="1"/>
    <col min="13" max="32" width="4.625" style="43" customWidth="1" outlineLevel="1"/>
    <col min="33" max="16384" width="9" style="43"/>
  </cols>
  <sheetData>
    <row r="1" spans="1:11" ht="17.25">
      <c r="A1" s="42" t="s">
        <v>110</v>
      </c>
      <c r="H1" s="593" t="s">
        <v>472</v>
      </c>
    </row>
    <row r="2" spans="1:11" ht="13.5" thickBot="1"/>
    <row r="3" spans="1:11" ht="26.25" thickBot="1">
      <c r="B3" s="55"/>
      <c r="C3" s="594"/>
      <c r="D3" s="896" t="s">
        <v>247</v>
      </c>
      <c r="E3" s="897"/>
      <c r="F3" s="58" t="s">
        <v>473</v>
      </c>
      <c r="G3" s="57"/>
      <c r="H3" s="58" t="s">
        <v>480</v>
      </c>
      <c r="I3" s="59"/>
    </row>
    <row r="4" spans="1:11">
      <c r="B4" s="63" t="s">
        <v>90</v>
      </c>
      <c r="C4" s="586"/>
      <c r="D4" s="151">
        <f>'1-3月'!T8</f>
        <v>547736</v>
      </c>
      <c r="E4" s="159">
        <f t="shared" ref="E4:E10" si="0">D4/D$4</f>
        <v>1</v>
      </c>
      <c r="F4" s="146">
        <f>令和2年度累計!T8</f>
        <v>2205227</v>
      </c>
      <c r="G4" s="60">
        <f>F4/F$4</f>
        <v>1</v>
      </c>
      <c r="H4" s="61">
        <f>事業開始から!$T$8</f>
        <v>23338084</v>
      </c>
      <c r="I4" s="62">
        <f>H4/H$4</f>
        <v>1</v>
      </c>
    </row>
    <row r="5" spans="1:11">
      <c r="B5" s="67" t="s">
        <v>104</v>
      </c>
      <c r="C5" s="587"/>
      <c r="D5" s="152">
        <f>'1-3月'!F8</f>
        <v>188194</v>
      </c>
      <c r="E5" s="160">
        <f>D5/D$4</f>
        <v>0.34358523084113513</v>
      </c>
      <c r="F5" s="147">
        <f>令和2年度累計!$F$8</f>
        <v>768519</v>
      </c>
      <c r="G5" s="527">
        <f>F5/$F$4</f>
        <v>0.34849881667510874</v>
      </c>
      <c r="H5" s="70">
        <f>事業開始から!$F$8</f>
        <v>9843238</v>
      </c>
      <c r="I5" s="71">
        <f t="shared" ref="I5:I9" si="1">H5/H$4</f>
        <v>0.4217671853439211</v>
      </c>
    </row>
    <row r="6" spans="1:11">
      <c r="B6" s="72" t="s">
        <v>94</v>
      </c>
      <c r="C6" s="588"/>
      <c r="D6" s="153">
        <f>'1-3月'!J8</f>
        <v>135816</v>
      </c>
      <c r="E6" s="161">
        <f>D6/D$4</f>
        <v>0.24795887069683206</v>
      </c>
      <c r="F6" s="148">
        <f>令和2年度累計!$J$8</f>
        <v>540980</v>
      </c>
      <c r="G6" s="527">
        <f t="shared" ref="G6:G9" si="2">F6/$F$4</f>
        <v>0.24531714875611446</v>
      </c>
      <c r="H6" s="75">
        <f>事業開始から!$J$8</f>
        <v>5048080</v>
      </c>
      <c r="I6" s="76">
        <f t="shared" si="1"/>
        <v>0.21630224657688266</v>
      </c>
    </row>
    <row r="7" spans="1:11">
      <c r="B7" s="72" t="s">
        <v>95</v>
      </c>
      <c r="C7" s="588"/>
      <c r="D7" s="153">
        <f>'1-3月'!N8</f>
        <v>185532</v>
      </c>
      <c r="E7" s="161">
        <f>D7/D$4</f>
        <v>0.33872522529101612</v>
      </c>
      <c r="F7" s="148">
        <f>令和2年度累計!$N$8</f>
        <v>746584</v>
      </c>
      <c r="G7" s="527">
        <f t="shared" si="2"/>
        <v>0.33855199487399712</v>
      </c>
      <c r="H7" s="75">
        <f>事業開始から!$N$8</f>
        <v>6754378</v>
      </c>
      <c r="I7" s="76">
        <f t="shared" si="1"/>
        <v>0.28941441808162144</v>
      </c>
    </row>
    <row r="8" spans="1:11">
      <c r="B8" s="72" t="s">
        <v>96</v>
      </c>
      <c r="C8" s="588"/>
      <c r="D8" s="153">
        <f>'1-3月'!R8</f>
        <v>29119</v>
      </c>
      <c r="E8" s="161">
        <f>D8/D$4</f>
        <v>5.3162472431974528E-2</v>
      </c>
      <c r="F8" s="148">
        <f>令和2年度累計!$R$8</f>
        <v>117605</v>
      </c>
      <c r="G8" s="527">
        <f t="shared" si="2"/>
        <v>5.3330110687017707E-2</v>
      </c>
      <c r="H8" s="75">
        <f>事業開始から!$R$8</f>
        <v>1207612</v>
      </c>
      <c r="I8" s="76">
        <f t="shared" si="1"/>
        <v>5.1744264867672939E-2</v>
      </c>
    </row>
    <row r="9" spans="1:11">
      <c r="B9" s="77" t="s">
        <v>97</v>
      </c>
      <c r="C9" s="589"/>
      <c r="D9" s="154">
        <f>'1-3月'!S8</f>
        <v>9075</v>
      </c>
      <c r="E9" s="162">
        <f t="shared" si="0"/>
        <v>1.6568200739042166E-2</v>
      </c>
      <c r="F9" s="149">
        <f>令和2年度累計!$S$8</f>
        <v>31539</v>
      </c>
      <c r="G9" s="527">
        <f t="shared" si="2"/>
        <v>1.4301929007762013E-2</v>
      </c>
      <c r="H9" s="79">
        <f>事業開始から!$S$8</f>
        <v>484776</v>
      </c>
      <c r="I9" s="80">
        <f t="shared" si="1"/>
        <v>2.0771885129901836E-2</v>
      </c>
    </row>
    <row r="10" spans="1:11">
      <c r="B10" s="47" t="s">
        <v>101</v>
      </c>
      <c r="C10" s="590"/>
      <c r="D10" s="155">
        <f>'1-3月'!D8+'1-3月'!H8+'1-3月'!L8+'1-3月'!P8</f>
        <v>8608</v>
      </c>
      <c r="E10" s="92">
        <f t="shared" si="0"/>
        <v>1.5715600216162532E-2</v>
      </c>
      <c r="F10" s="204">
        <f>令和2年度累計!$D$8+令和2年度累計!$H$8+令和2年度累計!$L$8+令和2年度累計!$P$8</f>
        <v>32884</v>
      </c>
      <c r="G10" s="92">
        <f>F10/F$4</f>
        <v>1.4911843542637561E-2</v>
      </c>
      <c r="H10" s="155">
        <f>事業開始から!$D$8+事業開始から!$H$8+事業開始から!$L$8+事業開始から!$P$8</f>
        <v>554462</v>
      </c>
      <c r="I10" s="81">
        <f>H10/H$4</f>
        <v>2.3757820050694822E-2</v>
      </c>
    </row>
    <row r="11" spans="1:11">
      <c r="B11" s="64" t="s">
        <v>100</v>
      </c>
      <c r="C11" s="591"/>
      <c r="D11" s="66">
        <f>'1-3月'!BC8</f>
        <v>2960</v>
      </c>
      <c r="E11" s="205">
        <f t="shared" ref="E11" si="3">D11/D$11</f>
        <v>1</v>
      </c>
      <c r="F11" s="150">
        <f>令和2年度累計!$BC$8</f>
        <v>11554</v>
      </c>
      <c r="G11" s="60">
        <f t="shared" ref="G11" si="4">F11/F$11</f>
        <v>1</v>
      </c>
      <c r="H11" s="86">
        <f>事業開始から!$BC$8</f>
        <v>191687</v>
      </c>
      <c r="I11" s="62">
        <f t="shared" ref="I11:I16" si="5">H11/H$11</f>
        <v>1</v>
      </c>
    </row>
    <row r="12" spans="1:11">
      <c r="B12" s="67" t="s">
        <v>105</v>
      </c>
      <c r="C12" s="587"/>
      <c r="D12" s="152">
        <f>'1-3月'!W8</f>
        <v>1653</v>
      </c>
      <c r="E12" s="163">
        <f>D12/D$11</f>
        <v>0.55844594594594599</v>
      </c>
      <c r="F12" s="147">
        <f>令和2年度累計!$W$8</f>
        <v>6337</v>
      </c>
      <c r="G12" s="69">
        <f>F12/F$11</f>
        <v>0.54846806300848194</v>
      </c>
      <c r="H12" s="70">
        <f>事業開始から!$W$8</f>
        <v>113921</v>
      </c>
      <c r="I12" s="71">
        <f>H12/H$11</f>
        <v>0.59430738652073434</v>
      </c>
    </row>
    <row r="13" spans="1:11">
      <c r="B13" s="72" t="s">
        <v>94</v>
      </c>
      <c r="C13" s="588"/>
      <c r="D13" s="153">
        <f>'1-3月'!AE8</f>
        <v>435</v>
      </c>
      <c r="E13" s="164">
        <f>D13/D$11</f>
        <v>0.14695945945945946</v>
      </c>
      <c r="F13" s="148">
        <f>令和2年度累計!$AE$8</f>
        <v>1820</v>
      </c>
      <c r="G13" s="74">
        <f>F13/F$11</f>
        <v>0.1575212047775662</v>
      </c>
      <c r="H13" s="75">
        <f>事業開始から!$AE$8</f>
        <v>29279</v>
      </c>
      <c r="I13" s="76">
        <f t="shared" si="5"/>
        <v>0.15274379587556799</v>
      </c>
    </row>
    <row r="14" spans="1:11">
      <c r="B14" s="72" t="s">
        <v>95</v>
      </c>
      <c r="C14" s="588"/>
      <c r="D14" s="153">
        <f>'1-3月'!AM8</f>
        <v>728</v>
      </c>
      <c r="E14" s="164">
        <f>D14/D$11</f>
        <v>0.24594594594594596</v>
      </c>
      <c r="F14" s="148">
        <f>令和2年度累計!$AM$8</f>
        <v>2804</v>
      </c>
      <c r="G14" s="74">
        <f>F14/F$11</f>
        <v>0.24268651549247014</v>
      </c>
      <c r="H14" s="75">
        <f>事業開始から!$AM$8</f>
        <v>38196</v>
      </c>
      <c r="I14" s="76">
        <f t="shared" si="5"/>
        <v>0.1992623391257623</v>
      </c>
    </row>
    <row r="15" spans="1:11">
      <c r="B15" s="77" t="s">
        <v>98</v>
      </c>
      <c r="C15" s="589"/>
      <c r="D15" s="154">
        <f>'1-3月'!AU8</f>
        <v>144</v>
      </c>
      <c r="E15" s="165">
        <f>D15/D$11</f>
        <v>4.8648648648648651E-2</v>
      </c>
      <c r="F15" s="149">
        <f>令和2年度累計!$AU$8</f>
        <v>593</v>
      </c>
      <c r="G15" s="78">
        <f>F15/F$11</f>
        <v>5.1324216721481741E-2</v>
      </c>
      <c r="H15" s="79">
        <f>事業開始から!$AU$8</f>
        <v>9941</v>
      </c>
      <c r="I15" s="80">
        <f t="shared" si="5"/>
        <v>5.1860585224871796E-2</v>
      </c>
      <c r="J15" s="46"/>
      <c r="K15" s="46"/>
    </row>
    <row r="16" spans="1:11" ht="12.75" customHeight="1" thickBot="1">
      <c r="B16" s="273" t="s">
        <v>99</v>
      </c>
      <c r="C16" s="592"/>
      <c r="D16" s="274">
        <f>'1-3月'!BH8</f>
        <v>1323</v>
      </c>
      <c r="E16" s="275">
        <f>D16/D$11</f>
        <v>0.44695945945945947</v>
      </c>
      <c r="F16" s="276">
        <f>令和2年度累計!$BH$8</f>
        <v>4840</v>
      </c>
      <c r="G16" s="275">
        <f>F16/F$11</f>
        <v>0.41890254457330794</v>
      </c>
      <c r="H16" s="155">
        <f>事業開始から!$BH$8</f>
        <v>77001</v>
      </c>
      <c r="I16" s="84">
        <f t="shared" si="5"/>
        <v>0.40170173251185526</v>
      </c>
    </row>
    <row r="17" spans="2:13" ht="13.5" thickTop="1">
      <c r="B17" s="900" t="s">
        <v>178</v>
      </c>
      <c r="C17" s="271" t="s">
        <v>105</v>
      </c>
      <c r="D17" s="272">
        <f>'1-3月'!AA8</f>
        <v>687</v>
      </c>
      <c r="E17" s="536">
        <f>D17/$D$16</f>
        <v>0.51927437641723351</v>
      </c>
      <c r="F17" s="272">
        <f>令和2年度累計!AA8</f>
        <v>2485</v>
      </c>
      <c r="G17" s="240">
        <f>F17/$F$16</f>
        <v>0.51342975206611574</v>
      </c>
      <c r="H17" s="264"/>
      <c r="I17" s="265"/>
      <c r="J17" s="585"/>
      <c r="K17" s="263"/>
    </row>
    <row r="18" spans="2:13">
      <c r="B18" s="900"/>
      <c r="C18" s="238" t="s">
        <v>94</v>
      </c>
      <c r="D18" s="239">
        <f>'1-3月'!AI8</f>
        <v>160</v>
      </c>
      <c r="E18" s="241">
        <f>D18/$D$16</f>
        <v>0.12093726379440665</v>
      </c>
      <c r="F18" s="239">
        <f>令和2年度累計!AI8</f>
        <v>629</v>
      </c>
      <c r="G18" s="240">
        <f>F18/$F$16</f>
        <v>0.1299586776859504</v>
      </c>
      <c r="H18" s="266"/>
      <c r="I18" s="267"/>
      <c r="J18" s="585"/>
      <c r="K18" s="263"/>
    </row>
    <row r="19" spans="2:13">
      <c r="B19" s="900"/>
      <c r="C19" s="238" t="s">
        <v>95</v>
      </c>
      <c r="D19" s="239">
        <f>'1-3月'!AQ8</f>
        <v>416</v>
      </c>
      <c r="E19" s="241">
        <f>D19/$D$16</f>
        <v>0.31443688586545732</v>
      </c>
      <c r="F19" s="239">
        <f>令和2年度累計!AQ8</f>
        <v>1480</v>
      </c>
      <c r="G19" s="241">
        <f>F19/$F$16</f>
        <v>0.30578512396694213</v>
      </c>
      <c r="H19" s="266"/>
      <c r="I19" s="267"/>
      <c r="J19" s="263"/>
      <c r="K19" s="263"/>
    </row>
    <row r="20" spans="2:13">
      <c r="B20" s="901"/>
      <c r="C20" s="242" t="s">
        <v>98</v>
      </c>
      <c r="D20" s="239">
        <f>'1-3月'!AY8</f>
        <v>60</v>
      </c>
      <c r="E20" s="244">
        <f>D20/$D$16</f>
        <v>4.5351473922902494E-2</v>
      </c>
      <c r="F20" s="243">
        <f>令和2年度累計!AY8</f>
        <v>246</v>
      </c>
      <c r="G20" s="244">
        <f>F20/$F$16</f>
        <v>5.0826446280991734E-2</v>
      </c>
      <c r="H20" s="266"/>
      <c r="I20" s="267"/>
      <c r="J20" s="263"/>
      <c r="K20" s="263"/>
    </row>
    <row r="21" spans="2:13" hidden="1">
      <c r="B21" s="192" t="s">
        <v>169</v>
      </c>
      <c r="C21" s="193"/>
      <c r="D21" s="191">
        <f>'1-3月'!BQ8</f>
        <v>2330</v>
      </c>
      <c r="E21" s="200"/>
      <c r="F21" s="255"/>
      <c r="G21" s="250"/>
      <c r="H21" s="268"/>
      <c r="I21" s="269"/>
      <c r="J21" s="263"/>
      <c r="K21" s="263"/>
    </row>
    <row r="22" spans="2:13">
      <c r="B22" s="64" t="s">
        <v>91</v>
      </c>
      <c r="C22" s="65"/>
      <c r="D22" s="191">
        <f>'1-3月'!BX8</f>
        <v>2737</v>
      </c>
      <c r="E22" s="201"/>
      <c r="F22" s="577">
        <f>令和2年度累計!BX8</f>
        <v>10510</v>
      </c>
      <c r="G22" s="248"/>
      <c r="H22" s="270"/>
      <c r="I22" s="269"/>
      <c r="J22" s="263"/>
      <c r="K22" s="263"/>
    </row>
    <row r="23" spans="2:13">
      <c r="B23" s="898" t="s">
        <v>261</v>
      </c>
      <c r="C23" s="899"/>
      <c r="D23" s="66">
        <f>'1-3月'!CD8</f>
        <v>56748</v>
      </c>
      <c r="E23" s="156">
        <f>D23/D$23</f>
        <v>1</v>
      </c>
      <c r="F23" s="245">
        <f>令和2年度累計!CD8</f>
        <v>56761</v>
      </c>
      <c r="G23" s="578">
        <v>1</v>
      </c>
      <c r="H23" s="246"/>
      <c r="I23" s="249"/>
      <c r="L23" s="46"/>
      <c r="M23" s="46"/>
    </row>
    <row r="24" spans="2:13">
      <c r="B24" s="67" t="s">
        <v>105</v>
      </c>
      <c r="C24" s="68"/>
      <c r="D24" s="152">
        <f>'1-3月'!BZ8</f>
        <v>22910</v>
      </c>
      <c r="E24" s="157">
        <f>D24/D$23</f>
        <v>0.40371466835835623</v>
      </c>
      <c r="F24" s="579">
        <f>令和2年度累計!BZ8</f>
        <v>22920</v>
      </c>
      <c r="G24" s="582">
        <f>F24/F23</f>
        <v>0.40379838269234158</v>
      </c>
      <c r="H24" s="250"/>
      <c r="I24" s="247"/>
    </row>
    <row r="25" spans="2:13" ht="14.25" customHeight="1">
      <c r="B25" s="72" t="s">
        <v>94</v>
      </c>
      <c r="C25" s="73"/>
      <c r="D25" s="153">
        <f>'1-3月'!CA8</f>
        <v>13867</v>
      </c>
      <c r="E25" s="158">
        <f>D25/D$23</f>
        <v>0.24436103475012336</v>
      </c>
      <c r="F25" s="580">
        <f>令和2年度累計!CA8</f>
        <v>13866</v>
      </c>
      <c r="G25" s="583">
        <f>F25/F23</f>
        <v>0.24428745089057627</v>
      </c>
      <c r="H25" s="251"/>
      <c r="I25" s="252"/>
      <c r="J25" s="212"/>
      <c r="K25" s="94"/>
    </row>
    <row r="26" spans="2:13">
      <c r="B26" s="72" t="s">
        <v>95</v>
      </c>
      <c r="C26" s="73"/>
      <c r="D26" s="153">
        <f>'1-3月'!CB8</f>
        <v>16821</v>
      </c>
      <c r="E26" s="158">
        <f>D26/D$23</f>
        <v>0.29641573271304716</v>
      </c>
      <c r="F26" s="580">
        <f>令和2年度累計!CB8</f>
        <v>16828</v>
      </c>
      <c r="G26" s="583">
        <f>F26/F23</f>
        <v>0.29647116858406303</v>
      </c>
      <c r="H26" s="250"/>
      <c r="I26" s="247"/>
    </row>
    <row r="27" spans="2:13" ht="13.5" thickBot="1">
      <c r="B27" s="82" t="s">
        <v>98</v>
      </c>
      <c r="C27" s="145"/>
      <c r="D27" s="166">
        <f>'1-3月'!CC8</f>
        <v>3150</v>
      </c>
      <c r="E27" s="167">
        <f>D27/D$23</f>
        <v>5.5508564178473253E-2</v>
      </c>
      <c r="F27" s="581">
        <f>令和2年度累計!CC8</f>
        <v>3147</v>
      </c>
      <c r="G27" s="584">
        <f>F27/F23</f>
        <v>5.5442997833019148E-2</v>
      </c>
      <c r="H27" s="253"/>
      <c r="I27" s="254"/>
    </row>
    <row r="29" spans="2:13" ht="13.5" thickBot="1">
      <c r="B29" s="43" t="s">
        <v>479</v>
      </c>
      <c r="F29" s="212"/>
    </row>
    <row r="30" spans="2:13">
      <c r="B30" s="44" t="s">
        <v>102</v>
      </c>
      <c r="C30" s="45"/>
      <c r="D30" s="52">
        <f>'1-3月'!CM8</f>
        <v>1563</v>
      </c>
      <c r="E30" s="56"/>
      <c r="F30" s="52">
        <f>令和2年度累計!CM8</f>
        <v>1563</v>
      </c>
    </row>
    <row r="31" spans="2:13">
      <c r="B31" s="48" t="s">
        <v>92</v>
      </c>
      <c r="C31" s="49"/>
      <c r="D31" s="53">
        <f>'1-3月'!CG8</f>
        <v>3763</v>
      </c>
      <c r="E31" s="56"/>
      <c r="F31" s="53">
        <f>令和2年度累計!CG8</f>
        <v>3763</v>
      </c>
    </row>
    <row r="32" spans="2:13" ht="13.5" thickBot="1">
      <c r="B32" s="50" t="s">
        <v>93</v>
      </c>
      <c r="C32" s="51"/>
      <c r="D32" s="54">
        <f>'1-3月'!CL8</f>
        <v>15975</v>
      </c>
      <c r="E32" s="56"/>
      <c r="F32" s="54">
        <f>令和2年度累計!CL8</f>
        <v>15968</v>
      </c>
    </row>
    <row r="33" spans="2:33">
      <c r="B33" s="95"/>
      <c r="C33" s="95"/>
      <c r="D33" s="56"/>
      <c r="E33" s="56"/>
      <c r="L33" s="529"/>
      <c r="M33" s="530" t="s">
        <v>120</v>
      </c>
      <c r="N33" s="530" t="s">
        <v>121</v>
      </c>
      <c r="O33" s="530" t="s">
        <v>122</v>
      </c>
      <c r="P33" s="530" t="s">
        <v>123</v>
      </c>
      <c r="Q33" s="530" t="s">
        <v>124</v>
      </c>
      <c r="R33" s="530" t="s">
        <v>125</v>
      </c>
      <c r="S33" s="530" t="s">
        <v>126</v>
      </c>
      <c r="T33" s="530" t="s">
        <v>127</v>
      </c>
      <c r="U33" s="530" t="s">
        <v>128</v>
      </c>
      <c r="V33" s="530" t="s">
        <v>129</v>
      </c>
      <c r="W33" s="530" t="s">
        <v>130</v>
      </c>
      <c r="X33" s="530" t="s">
        <v>131</v>
      </c>
      <c r="Y33" s="530" t="s">
        <v>132</v>
      </c>
      <c r="Z33" s="530" t="s">
        <v>133</v>
      </c>
      <c r="AA33" s="530" t="s">
        <v>134</v>
      </c>
      <c r="AB33" s="530" t="s">
        <v>135</v>
      </c>
      <c r="AC33" s="530" t="s">
        <v>136</v>
      </c>
      <c r="AD33" s="530" t="s">
        <v>137</v>
      </c>
      <c r="AE33" s="530" t="s">
        <v>161</v>
      </c>
      <c r="AF33" s="530" t="s">
        <v>474</v>
      </c>
    </row>
    <row r="34" spans="2:33">
      <c r="B34" s="95"/>
      <c r="C34" s="95"/>
      <c r="D34" s="56"/>
      <c r="E34" s="56"/>
      <c r="L34" s="529"/>
      <c r="M34" s="531">
        <v>4143</v>
      </c>
      <c r="N34" s="531">
        <v>7342</v>
      </c>
      <c r="O34" s="531">
        <v>11198</v>
      </c>
      <c r="P34" s="532">
        <v>14720</v>
      </c>
      <c r="Q34" s="532">
        <v>18385</v>
      </c>
      <c r="R34" s="532">
        <v>21891</v>
      </c>
      <c r="S34" s="532">
        <v>25522</v>
      </c>
      <c r="T34" s="532">
        <v>29212</v>
      </c>
      <c r="U34" s="531">
        <v>31968</v>
      </c>
      <c r="V34" s="531">
        <v>35059</v>
      </c>
      <c r="W34" s="531">
        <v>37814</v>
      </c>
      <c r="X34" s="532">
        <v>40720</v>
      </c>
      <c r="Y34" s="533">
        <v>43632</v>
      </c>
      <c r="Z34" s="533">
        <v>46687</v>
      </c>
      <c r="AA34" s="533">
        <v>49791</v>
      </c>
      <c r="AB34" s="533">
        <v>51828</v>
      </c>
      <c r="AC34" s="531">
        <v>53484</v>
      </c>
      <c r="AD34" s="531">
        <v>54797</v>
      </c>
      <c r="AE34" s="531">
        <v>55717</v>
      </c>
      <c r="AF34" s="531">
        <f>$F$23</f>
        <v>56761</v>
      </c>
    </row>
    <row r="35" spans="2:33">
      <c r="L35" s="529"/>
      <c r="M35" s="534"/>
      <c r="N35" s="534">
        <f>N34-M34</f>
        <v>3199</v>
      </c>
      <c r="O35" s="534">
        <f t="shared" ref="O35:AD35" si="6">O34-N34</f>
        <v>3856</v>
      </c>
      <c r="P35" s="534">
        <f t="shared" si="6"/>
        <v>3522</v>
      </c>
      <c r="Q35" s="534">
        <f t="shared" si="6"/>
        <v>3665</v>
      </c>
      <c r="R35" s="534">
        <f t="shared" si="6"/>
        <v>3506</v>
      </c>
      <c r="S35" s="534">
        <f t="shared" si="6"/>
        <v>3631</v>
      </c>
      <c r="T35" s="534">
        <f t="shared" si="6"/>
        <v>3690</v>
      </c>
      <c r="U35" s="534">
        <f t="shared" si="6"/>
        <v>2756</v>
      </c>
      <c r="V35" s="534">
        <f t="shared" si="6"/>
        <v>3091</v>
      </c>
      <c r="W35" s="534">
        <f t="shared" si="6"/>
        <v>2755</v>
      </c>
      <c r="X35" s="534">
        <f t="shared" si="6"/>
        <v>2906</v>
      </c>
      <c r="Y35" s="534">
        <f t="shared" si="6"/>
        <v>2912</v>
      </c>
      <c r="Z35" s="534">
        <f t="shared" si="6"/>
        <v>3055</v>
      </c>
      <c r="AA35" s="534">
        <f t="shared" si="6"/>
        <v>3104</v>
      </c>
      <c r="AB35" s="534">
        <f t="shared" si="6"/>
        <v>2037</v>
      </c>
      <c r="AC35" s="534">
        <f t="shared" si="6"/>
        <v>1656</v>
      </c>
      <c r="AD35" s="534">
        <f t="shared" si="6"/>
        <v>1313</v>
      </c>
      <c r="AE35" s="534">
        <f>AE34-AD34</f>
        <v>920</v>
      </c>
      <c r="AF35" s="534">
        <f>AF34-AE34</f>
        <v>1044</v>
      </c>
      <c r="AG35" s="203"/>
    </row>
    <row r="36" spans="2:33">
      <c r="B36" s="43" t="s">
        <v>103</v>
      </c>
    </row>
    <row r="46" spans="2:33" ht="22.5" customHeight="1"/>
    <row r="47" spans="2:33" ht="41.25" customHeight="1"/>
    <row r="48" spans="2:33"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sheetData>
  <mergeCells count="3">
    <mergeCell ref="D3:E3"/>
    <mergeCell ref="B23:C23"/>
    <mergeCell ref="B17:B20"/>
  </mergeCells>
  <phoneticPr fontId="5"/>
  <pageMargins left="0.59055118110236227" right="0.59055118110236227" top="0.59055118110236227" bottom="0.59055118110236227" header="0.51181102362204722" footer="0.51181102362204722"/>
  <pageSetup paperSize="9" scale="90" orientation="portrait" r:id="rId1"/>
  <headerFooter alignWithMargins="0"/>
  <ignoredErrors>
    <ignoredError sqref="H14" 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DY77"/>
  <sheetViews>
    <sheetView view="pageBreakPreview" zoomScaleNormal="50" zoomScaleSheetLayoutView="100" workbookViewId="0">
      <pane ySplit="8" topLeftCell="A9" activePane="bottomLeft" state="frozen"/>
      <selection activeCell="F30" sqref="F30"/>
      <selection pane="bottomLeft" activeCell="H15" sqref="H15"/>
    </sheetView>
  </sheetViews>
  <sheetFormatPr defaultRowHeight="18" customHeight="1"/>
  <cols>
    <col min="1" max="1" width="1.625" style="124" customWidth="1"/>
    <col min="2" max="2" width="11.625" style="124" customWidth="1"/>
    <col min="3" max="4" width="14.125" style="124" customWidth="1"/>
    <col min="5" max="5" width="23.125" style="124" customWidth="1"/>
    <col min="6" max="6" width="17.375" style="124" bestFit="1" customWidth="1"/>
    <col min="7" max="8" width="14.125" style="124" customWidth="1"/>
    <col min="9" max="9" width="19.875" style="124" customWidth="1"/>
    <col min="10" max="10" width="17.375" style="124" bestFit="1" customWidth="1"/>
    <col min="11" max="12" width="14.125" style="124" customWidth="1"/>
    <col min="13" max="13" width="22.875" style="124" bestFit="1" customWidth="1"/>
    <col min="14" max="14" width="17.375" style="124" bestFit="1" customWidth="1"/>
    <col min="15" max="19" width="14.125" style="124" customWidth="1"/>
    <col min="20" max="20" width="17.375" style="124" bestFit="1" customWidth="1"/>
    <col min="21" max="21" width="1.375" style="176" customWidth="1"/>
    <col min="22" max="22" width="11.75" style="124" customWidth="1"/>
    <col min="23" max="23" width="8.75" style="124" customWidth="1"/>
    <col min="24" max="26" width="6.875" style="124" customWidth="1"/>
    <col min="27" max="27" width="8.75" style="124" customWidth="1"/>
    <col min="28" max="28" width="7.875" style="124" customWidth="1"/>
    <col min="29" max="30" width="6.875" style="124" customWidth="1"/>
    <col min="31" max="31" width="7.875" style="124" customWidth="1"/>
    <col min="32" max="34" width="6.875" style="124" customWidth="1"/>
    <col min="35" max="35" width="8.5" style="124" customWidth="1"/>
    <col min="36" max="38" width="6.875" style="124" customWidth="1"/>
    <col min="39" max="39" width="8.375" style="124" customWidth="1"/>
    <col min="40" max="42" width="6.875" style="124" customWidth="1"/>
    <col min="43" max="43" width="8" style="124" customWidth="1"/>
    <col min="44" max="46" width="6.875" style="124" customWidth="1"/>
    <col min="47" max="47" width="7.875" style="124" customWidth="1"/>
    <col min="48" max="50" width="6.875" style="124" customWidth="1"/>
    <col min="51" max="51" width="7.75" style="124" customWidth="1"/>
    <col min="52" max="54" width="6.875" style="124" customWidth="1"/>
    <col min="55" max="55" width="10.5" style="124" bestFit="1" customWidth="1"/>
    <col min="56" max="57" width="7.875" style="125" customWidth="1"/>
    <col min="58" max="58" width="7.875" style="124" customWidth="1"/>
    <col min="59" max="59" width="1.625" style="126" customWidth="1"/>
    <col min="60" max="60" width="11.375" style="124" customWidth="1"/>
    <col min="61" max="61" width="8.25" style="124" customWidth="1"/>
    <col min="62" max="63" width="7.375" style="124" customWidth="1"/>
    <col min="64" max="64" width="1.25" style="124" customWidth="1"/>
    <col min="65" max="65" width="10.625" style="124" customWidth="1"/>
    <col min="66" max="68" width="9.125" style="124" customWidth="1"/>
    <col min="69" max="69" width="11.5" style="124" bestFit="1" customWidth="1"/>
    <col min="70" max="70" width="2" style="124" customWidth="1"/>
    <col min="71" max="71" width="15.75" style="124" bestFit="1" customWidth="1"/>
    <col min="72" max="72" width="18" style="124" bestFit="1" customWidth="1"/>
    <col min="73" max="74" width="15.5" style="124" bestFit="1" customWidth="1"/>
    <col min="75" max="75" width="8.625" style="124" bestFit="1" customWidth="1"/>
    <col min="76" max="76" width="12.875" style="124" bestFit="1" customWidth="1"/>
    <col min="77" max="77" width="3.25" style="124" customWidth="1"/>
    <col min="78" max="78" width="19.125" style="124" customWidth="1"/>
    <col min="79" max="80" width="15.5" style="124" bestFit="1" customWidth="1"/>
    <col min="81" max="81" width="12.875" style="124" bestFit="1" customWidth="1"/>
    <col min="82" max="82" width="14.5" style="124" bestFit="1" customWidth="1"/>
    <col min="83" max="83" width="1.5" style="124" customWidth="1"/>
    <col min="84" max="84" width="12.875" style="124" customWidth="1"/>
    <col min="85" max="85" width="9.5" style="124" customWidth="1"/>
    <col min="86" max="86" width="9" style="124" customWidth="1"/>
    <col min="87" max="89" width="8.25" style="124" customWidth="1"/>
    <col min="90" max="90" width="10.5" style="124" customWidth="1"/>
    <col min="91" max="91" width="13.625" style="124" customWidth="1"/>
    <col min="92" max="92" width="9.25" style="124" customWidth="1"/>
    <col min="93" max="99" width="6.25" style="124" customWidth="1"/>
    <col min="100" max="100" width="2.875" style="124" customWidth="1"/>
    <col min="101" max="101" width="11.625" style="124" hidden="1" customWidth="1"/>
    <col min="102" max="106" width="13.625" style="124" hidden="1" customWidth="1"/>
    <col min="107" max="107" width="3" style="124" hidden="1" customWidth="1"/>
    <col min="108" max="108" width="11.625" style="124" hidden="1" customWidth="1"/>
    <col min="109" max="113" width="14.625" style="124" hidden="1" customWidth="1"/>
    <col min="114" max="131" width="0" style="124" hidden="1" customWidth="1"/>
    <col min="132" max="256" width="9" style="124"/>
    <col min="257" max="257" width="1.625" style="124" customWidth="1"/>
    <col min="258" max="258" width="11.625" style="124" customWidth="1"/>
    <col min="259" max="276" width="14.125" style="124" customWidth="1"/>
    <col min="277" max="277" width="1.375" style="124" customWidth="1"/>
    <col min="278" max="278" width="13.625" style="124" customWidth="1"/>
    <col min="279" max="314" width="10.625" style="124" customWidth="1"/>
    <col min="315" max="315" width="2.625" style="124" customWidth="1"/>
    <col min="316" max="319" width="10.625" style="124" customWidth="1"/>
    <col min="320" max="320" width="2.625" style="124" customWidth="1"/>
    <col min="321" max="325" width="10.625" style="124" customWidth="1"/>
    <col min="326" max="326" width="3.625" style="124" customWidth="1"/>
    <col min="327" max="327" width="12" style="124" customWidth="1"/>
    <col min="328" max="332" width="14.625" style="124" customWidth="1"/>
    <col min="333" max="333" width="8.25" style="124" customWidth="1"/>
    <col min="334" max="338" width="14.625" style="124" customWidth="1"/>
    <col min="339" max="339" width="3.375" style="124" customWidth="1"/>
    <col min="340" max="340" width="12.875" style="124" customWidth="1"/>
    <col min="341" max="345" width="10.625" style="124" customWidth="1"/>
    <col min="346" max="346" width="13.625" style="124" customWidth="1"/>
    <col min="347" max="355" width="10.625" style="124" customWidth="1"/>
    <col min="356" max="356" width="9" style="124"/>
    <col min="357" max="357" width="11.625" style="124" customWidth="1"/>
    <col min="358" max="358" width="12.875" style="124" customWidth="1"/>
    <col min="359" max="359" width="12.625" style="124" customWidth="1"/>
    <col min="360" max="360" width="12.375" style="124" customWidth="1"/>
    <col min="361" max="361" width="10.875" style="124" customWidth="1"/>
    <col min="362" max="362" width="12.25" style="124" customWidth="1"/>
    <col min="363" max="363" width="9" style="124"/>
    <col min="364" max="364" width="11.625" style="124" customWidth="1"/>
    <col min="365" max="369" width="14.625" style="124" customWidth="1"/>
    <col min="370" max="512" width="9" style="124"/>
    <col min="513" max="513" width="1.625" style="124" customWidth="1"/>
    <col min="514" max="514" width="11.625" style="124" customWidth="1"/>
    <col min="515" max="532" width="14.125" style="124" customWidth="1"/>
    <col min="533" max="533" width="1.375" style="124" customWidth="1"/>
    <col min="534" max="534" width="13.625" style="124" customWidth="1"/>
    <col min="535" max="570" width="10.625" style="124" customWidth="1"/>
    <col min="571" max="571" width="2.625" style="124" customWidth="1"/>
    <col min="572" max="575" width="10.625" style="124" customWidth="1"/>
    <col min="576" max="576" width="2.625" style="124" customWidth="1"/>
    <col min="577" max="581" width="10.625" style="124" customWidth="1"/>
    <col min="582" max="582" width="3.625" style="124" customWidth="1"/>
    <col min="583" max="583" width="12" style="124" customWidth="1"/>
    <col min="584" max="588" width="14.625" style="124" customWidth="1"/>
    <col min="589" max="589" width="8.25" style="124" customWidth="1"/>
    <col min="590" max="594" width="14.625" style="124" customWidth="1"/>
    <col min="595" max="595" width="3.375" style="124" customWidth="1"/>
    <col min="596" max="596" width="12.875" style="124" customWidth="1"/>
    <col min="597" max="601" width="10.625" style="124" customWidth="1"/>
    <col min="602" max="602" width="13.625" style="124" customWidth="1"/>
    <col min="603" max="611" width="10.625" style="124" customWidth="1"/>
    <col min="612" max="612" width="9" style="124"/>
    <col min="613" max="613" width="11.625" style="124" customWidth="1"/>
    <col min="614" max="614" width="12.875" style="124" customWidth="1"/>
    <col min="615" max="615" width="12.625" style="124" customWidth="1"/>
    <col min="616" max="616" width="12.375" style="124" customWidth="1"/>
    <col min="617" max="617" width="10.875" style="124" customWidth="1"/>
    <col min="618" max="618" width="12.25" style="124" customWidth="1"/>
    <col min="619" max="619" width="9" style="124"/>
    <col min="620" max="620" width="11.625" style="124" customWidth="1"/>
    <col min="621" max="625" width="14.625" style="124" customWidth="1"/>
    <col min="626" max="768" width="9" style="124"/>
    <col min="769" max="769" width="1.625" style="124" customWidth="1"/>
    <col min="770" max="770" width="11.625" style="124" customWidth="1"/>
    <col min="771" max="788" width="14.125" style="124" customWidth="1"/>
    <col min="789" max="789" width="1.375" style="124" customWidth="1"/>
    <col min="790" max="790" width="13.625" style="124" customWidth="1"/>
    <col min="791" max="826" width="10.625" style="124" customWidth="1"/>
    <col min="827" max="827" width="2.625" style="124" customWidth="1"/>
    <col min="828" max="831" width="10.625" style="124" customWidth="1"/>
    <col min="832" max="832" width="2.625" style="124" customWidth="1"/>
    <col min="833" max="837" width="10.625" style="124" customWidth="1"/>
    <col min="838" max="838" width="3.625" style="124" customWidth="1"/>
    <col min="839" max="839" width="12" style="124" customWidth="1"/>
    <col min="840" max="844" width="14.625" style="124" customWidth="1"/>
    <col min="845" max="845" width="8.25" style="124" customWidth="1"/>
    <col min="846" max="850" width="14.625" style="124" customWidth="1"/>
    <col min="851" max="851" width="3.375" style="124" customWidth="1"/>
    <col min="852" max="852" width="12.875" style="124" customWidth="1"/>
    <col min="853" max="857" width="10.625" style="124" customWidth="1"/>
    <col min="858" max="858" width="13.625" style="124" customWidth="1"/>
    <col min="859" max="867" width="10.625" style="124" customWidth="1"/>
    <col min="868" max="868" width="9" style="124"/>
    <col min="869" max="869" width="11.625" style="124" customWidth="1"/>
    <col min="870" max="870" width="12.875" style="124" customWidth="1"/>
    <col min="871" max="871" width="12.625" style="124" customWidth="1"/>
    <col min="872" max="872" width="12.375" style="124" customWidth="1"/>
    <col min="873" max="873" width="10.875" style="124" customWidth="1"/>
    <col min="874" max="874" width="12.25" style="124" customWidth="1"/>
    <col min="875" max="875" width="9" style="124"/>
    <col min="876" max="876" width="11.625" style="124" customWidth="1"/>
    <col min="877" max="881" width="14.625" style="124" customWidth="1"/>
    <col min="882" max="1024" width="9" style="124"/>
    <col min="1025" max="1025" width="1.625" style="124" customWidth="1"/>
    <col min="1026" max="1026" width="11.625" style="124" customWidth="1"/>
    <col min="1027" max="1044" width="14.125" style="124" customWidth="1"/>
    <col min="1045" max="1045" width="1.375" style="124" customWidth="1"/>
    <col min="1046" max="1046" width="13.625" style="124" customWidth="1"/>
    <col min="1047" max="1082" width="10.625" style="124" customWidth="1"/>
    <col min="1083" max="1083" width="2.625" style="124" customWidth="1"/>
    <col min="1084" max="1087" width="10.625" style="124" customWidth="1"/>
    <col min="1088" max="1088" width="2.625" style="124" customWidth="1"/>
    <col min="1089" max="1093" width="10.625" style="124" customWidth="1"/>
    <col min="1094" max="1094" width="3.625" style="124" customWidth="1"/>
    <col min="1095" max="1095" width="12" style="124" customWidth="1"/>
    <col min="1096" max="1100" width="14.625" style="124" customWidth="1"/>
    <col min="1101" max="1101" width="8.25" style="124" customWidth="1"/>
    <col min="1102" max="1106" width="14.625" style="124" customWidth="1"/>
    <col min="1107" max="1107" width="3.375" style="124" customWidth="1"/>
    <col min="1108" max="1108" width="12.875" style="124" customWidth="1"/>
    <col min="1109" max="1113" width="10.625" style="124" customWidth="1"/>
    <col min="1114" max="1114" width="13.625" style="124" customWidth="1"/>
    <col min="1115" max="1123" width="10.625" style="124" customWidth="1"/>
    <col min="1124" max="1124" width="9" style="124"/>
    <col min="1125" max="1125" width="11.625" style="124" customWidth="1"/>
    <col min="1126" max="1126" width="12.875" style="124" customWidth="1"/>
    <col min="1127" max="1127" width="12.625" style="124" customWidth="1"/>
    <col min="1128" max="1128" width="12.375" style="124" customWidth="1"/>
    <col min="1129" max="1129" width="10.875" style="124" customWidth="1"/>
    <col min="1130" max="1130" width="12.25" style="124" customWidth="1"/>
    <col min="1131" max="1131" width="9" style="124"/>
    <col min="1132" max="1132" width="11.625" style="124" customWidth="1"/>
    <col min="1133" max="1137" width="14.625" style="124" customWidth="1"/>
    <col min="1138" max="1280" width="9" style="124"/>
    <col min="1281" max="1281" width="1.625" style="124" customWidth="1"/>
    <col min="1282" max="1282" width="11.625" style="124" customWidth="1"/>
    <col min="1283" max="1300" width="14.125" style="124" customWidth="1"/>
    <col min="1301" max="1301" width="1.375" style="124" customWidth="1"/>
    <col min="1302" max="1302" width="13.625" style="124" customWidth="1"/>
    <col min="1303" max="1338" width="10.625" style="124" customWidth="1"/>
    <col min="1339" max="1339" width="2.625" style="124" customWidth="1"/>
    <col min="1340" max="1343" width="10.625" style="124" customWidth="1"/>
    <col min="1344" max="1344" width="2.625" style="124" customWidth="1"/>
    <col min="1345" max="1349" width="10.625" style="124" customWidth="1"/>
    <col min="1350" max="1350" width="3.625" style="124" customWidth="1"/>
    <col min="1351" max="1351" width="12" style="124" customWidth="1"/>
    <col min="1352" max="1356" width="14.625" style="124" customWidth="1"/>
    <col min="1357" max="1357" width="8.25" style="124" customWidth="1"/>
    <col min="1358" max="1362" width="14.625" style="124" customWidth="1"/>
    <col min="1363" max="1363" width="3.375" style="124" customWidth="1"/>
    <col min="1364" max="1364" width="12.875" style="124" customWidth="1"/>
    <col min="1365" max="1369" width="10.625" style="124" customWidth="1"/>
    <col min="1370" max="1370" width="13.625" style="124" customWidth="1"/>
    <col min="1371" max="1379" width="10.625" style="124" customWidth="1"/>
    <col min="1380" max="1380" width="9" style="124"/>
    <col min="1381" max="1381" width="11.625" style="124" customWidth="1"/>
    <col min="1382" max="1382" width="12.875" style="124" customWidth="1"/>
    <col min="1383" max="1383" width="12.625" style="124" customWidth="1"/>
    <col min="1384" max="1384" width="12.375" style="124" customWidth="1"/>
    <col min="1385" max="1385" width="10.875" style="124" customWidth="1"/>
    <col min="1386" max="1386" width="12.25" style="124" customWidth="1"/>
    <col min="1387" max="1387" width="9" style="124"/>
    <col min="1388" max="1388" width="11.625" style="124" customWidth="1"/>
    <col min="1389" max="1393" width="14.625" style="124" customWidth="1"/>
    <col min="1394" max="1536" width="9" style="124"/>
    <col min="1537" max="1537" width="1.625" style="124" customWidth="1"/>
    <col min="1538" max="1538" width="11.625" style="124" customWidth="1"/>
    <col min="1539" max="1556" width="14.125" style="124" customWidth="1"/>
    <col min="1557" max="1557" width="1.375" style="124" customWidth="1"/>
    <col min="1558" max="1558" width="13.625" style="124" customWidth="1"/>
    <col min="1559" max="1594" width="10.625" style="124" customWidth="1"/>
    <col min="1595" max="1595" width="2.625" style="124" customWidth="1"/>
    <col min="1596" max="1599" width="10.625" style="124" customWidth="1"/>
    <col min="1600" max="1600" width="2.625" style="124" customWidth="1"/>
    <col min="1601" max="1605" width="10.625" style="124" customWidth="1"/>
    <col min="1606" max="1606" width="3.625" style="124" customWidth="1"/>
    <col min="1607" max="1607" width="12" style="124" customWidth="1"/>
    <col min="1608" max="1612" width="14.625" style="124" customWidth="1"/>
    <col min="1613" max="1613" width="8.25" style="124" customWidth="1"/>
    <col min="1614" max="1618" width="14.625" style="124" customWidth="1"/>
    <col min="1619" max="1619" width="3.375" style="124" customWidth="1"/>
    <col min="1620" max="1620" width="12.875" style="124" customWidth="1"/>
    <col min="1621" max="1625" width="10.625" style="124" customWidth="1"/>
    <col min="1626" max="1626" width="13.625" style="124" customWidth="1"/>
    <col min="1627" max="1635" width="10.625" style="124" customWidth="1"/>
    <col min="1636" max="1636" width="9" style="124"/>
    <col min="1637" max="1637" width="11.625" style="124" customWidth="1"/>
    <col min="1638" max="1638" width="12.875" style="124" customWidth="1"/>
    <col min="1639" max="1639" width="12.625" style="124" customWidth="1"/>
    <col min="1640" max="1640" width="12.375" style="124" customWidth="1"/>
    <col min="1641" max="1641" width="10.875" style="124" customWidth="1"/>
    <col min="1642" max="1642" width="12.25" style="124" customWidth="1"/>
    <col min="1643" max="1643" width="9" style="124"/>
    <col min="1644" max="1644" width="11.625" style="124" customWidth="1"/>
    <col min="1645" max="1649" width="14.625" style="124" customWidth="1"/>
    <col min="1650" max="1792" width="9" style="124"/>
    <col min="1793" max="1793" width="1.625" style="124" customWidth="1"/>
    <col min="1794" max="1794" width="11.625" style="124" customWidth="1"/>
    <col min="1795" max="1812" width="14.125" style="124" customWidth="1"/>
    <col min="1813" max="1813" width="1.375" style="124" customWidth="1"/>
    <col min="1814" max="1814" width="13.625" style="124" customWidth="1"/>
    <col min="1815" max="1850" width="10.625" style="124" customWidth="1"/>
    <col min="1851" max="1851" width="2.625" style="124" customWidth="1"/>
    <col min="1852" max="1855" width="10.625" style="124" customWidth="1"/>
    <col min="1856" max="1856" width="2.625" style="124" customWidth="1"/>
    <col min="1857" max="1861" width="10.625" style="124" customWidth="1"/>
    <col min="1862" max="1862" width="3.625" style="124" customWidth="1"/>
    <col min="1863" max="1863" width="12" style="124" customWidth="1"/>
    <col min="1864" max="1868" width="14.625" style="124" customWidth="1"/>
    <col min="1869" max="1869" width="8.25" style="124" customWidth="1"/>
    <col min="1870" max="1874" width="14.625" style="124" customWidth="1"/>
    <col min="1875" max="1875" width="3.375" style="124" customWidth="1"/>
    <col min="1876" max="1876" width="12.875" style="124" customWidth="1"/>
    <col min="1877" max="1881" width="10.625" style="124" customWidth="1"/>
    <col min="1882" max="1882" width="13.625" style="124" customWidth="1"/>
    <col min="1883" max="1891" width="10.625" style="124" customWidth="1"/>
    <col min="1892" max="1892" width="9" style="124"/>
    <col min="1893" max="1893" width="11.625" style="124" customWidth="1"/>
    <col min="1894" max="1894" width="12.875" style="124" customWidth="1"/>
    <col min="1895" max="1895" width="12.625" style="124" customWidth="1"/>
    <col min="1896" max="1896" width="12.375" style="124" customWidth="1"/>
    <col min="1897" max="1897" width="10.875" style="124" customWidth="1"/>
    <col min="1898" max="1898" width="12.25" style="124" customWidth="1"/>
    <col min="1899" max="1899" width="9" style="124"/>
    <col min="1900" max="1900" width="11.625" style="124" customWidth="1"/>
    <col min="1901" max="1905" width="14.625" style="124" customWidth="1"/>
    <col min="1906" max="2048" width="9" style="124"/>
    <col min="2049" max="2049" width="1.625" style="124" customWidth="1"/>
    <col min="2050" max="2050" width="11.625" style="124" customWidth="1"/>
    <col min="2051" max="2068" width="14.125" style="124" customWidth="1"/>
    <col min="2069" max="2069" width="1.375" style="124" customWidth="1"/>
    <col min="2070" max="2070" width="13.625" style="124" customWidth="1"/>
    <col min="2071" max="2106" width="10.625" style="124" customWidth="1"/>
    <col min="2107" max="2107" width="2.625" style="124" customWidth="1"/>
    <col min="2108" max="2111" width="10.625" style="124" customWidth="1"/>
    <col min="2112" max="2112" width="2.625" style="124" customWidth="1"/>
    <col min="2113" max="2117" width="10.625" style="124" customWidth="1"/>
    <col min="2118" max="2118" width="3.625" style="124" customWidth="1"/>
    <col min="2119" max="2119" width="12" style="124" customWidth="1"/>
    <col min="2120" max="2124" width="14.625" style="124" customWidth="1"/>
    <col min="2125" max="2125" width="8.25" style="124" customWidth="1"/>
    <col min="2126" max="2130" width="14.625" style="124" customWidth="1"/>
    <col min="2131" max="2131" width="3.375" style="124" customWidth="1"/>
    <col min="2132" max="2132" width="12.875" style="124" customWidth="1"/>
    <col min="2133" max="2137" width="10.625" style="124" customWidth="1"/>
    <col min="2138" max="2138" width="13.625" style="124" customWidth="1"/>
    <col min="2139" max="2147" width="10.625" style="124" customWidth="1"/>
    <col min="2148" max="2148" width="9" style="124"/>
    <col min="2149" max="2149" width="11.625" style="124" customWidth="1"/>
    <col min="2150" max="2150" width="12.875" style="124" customWidth="1"/>
    <col min="2151" max="2151" width="12.625" style="124" customWidth="1"/>
    <col min="2152" max="2152" width="12.375" style="124" customWidth="1"/>
    <col min="2153" max="2153" width="10.875" style="124" customWidth="1"/>
    <col min="2154" max="2154" width="12.25" style="124" customWidth="1"/>
    <col min="2155" max="2155" width="9" style="124"/>
    <col min="2156" max="2156" width="11.625" style="124" customWidth="1"/>
    <col min="2157" max="2161" width="14.625" style="124" customWidth="1"/>
    <col min="2162" max="2304" width="9" style="124"/>
    <col min="2305" max="2305" width="1.625" style="124" customWidth="1"/>
    <col min="2306" max="2306" width="11.625" style="124" customWidth="1"/>
    <col min="2307" max="2324" width="14.125" style="124" customWidth="1"/>
    <col min="2325" max="2325" width="1.375" style="124" customWidth="1"/>
    <col min="2326" max="2326" width="13.625" style="124" customWidth="1"/>
    <col min="2327" max="2362" width="10.625" style="124" customWidth="1"/>
    <col min="2363" max="2363" width="2.625" style="124" customWidth="1"/>
    <col min="2364" max="2367" width="10.625" style="124" customWidth="1"/>
    <col min="2368" max="2368" width="2.625" style="124" customWidth="1"/>
    <col min="2369" max="2373" width="10.625" style="124" customWidth="1"/>
    <col min="2374" max="2374" width="3.625" style="124" customWidth="1"/>
    <col min="2375" max="2375" width="12" style="124" customWidth="1"/>
    <col min="2376" max="2380" width="14.625" style="124" customWidth="1"/>
    <col min="2381" max="2381" width="8.25" style="124" customWidth="1"/>
    <col min="2382" max="2386" width="14.625" style="124" customWidth="1"/>
    <col min="2387" max="2387" width="3.375" style="124" customWidth="1"/>
    <col min="2388" max="2388" width="12.875" style="124" customWidth="1"/>
    <col min="2389" max="2393" width="10.625" style="124" customWidth="1"/>
    <col min="2394" max="2394" width="13.625" style="124" customWidth="1"/>
    <col min="2395" max="2403" width="10.625" style="124" customWidth="1"/>
    <col min="2404" max="2404" width="9" style="124"/>
    <col min="2405" max="2405" width="11.625" style="124" customWidth="1"/>
    <col min="2406" max="2406" width="12.875" style="124" customWidth="1"/>
    <col min="2407" max="2407" width="12.625" style="124" customWidth="1"/>
    <col min="2408" max="2408" width="12.375" style="124" customWidth="1"/>
    <col min="2409" max="2409" width="10.875" style="124" customWidth="1"/>
    <col min="2410" max="2410" width="12.25" style="124" customWidth="1"/>
    <col min="2411" max="2411" width="9" style="124"/>
    <col min="2412" max="2412" width="11.625" style="124" customWidth="1"/>
    <col min="2413" max="2417" width="14.625" style="124" customWidth="1"/>
    <col min="2418" max="2560" width="9" style="124"/>
    <col min="2561" max="2561" width="1.625" style="124" customWidth="1"/>
    <col min="2562" max="2562" width="11.625" style="124" customWidth="1"/>
    <col min="2563" max="2580" width="14.125" style="124" customWidth="1"/>
    <col min="2581" max="2581" width="1.375" style="124" customWidth="1"/>
    <col min="2582" max="2582" width="13.625" style="124" customWidth="1"/>
    <col min="2583" max="2618" width="10.625" style="124" customWidth="1"/>
    <col min="2619" max="2619" width="2.625" style="124" customWidth="1"/>
    <col min="2620" max="2623" width="10.625" style="124" customWidth="1"/>
    <col min="2624" max="2624" width="2.625" style="124" customWidth="1"/>
    <col min="2625" max="2629" width="10.625" style="124" customWidth="1"/>
    <col min="2630" max="2630" width="3.625" style="124" customWidth="1"/>
    <col min="2631" max="2631" width="12" style="124" customWidth="1"/>
    <col min="2632" max="2636" width="14.625" style="124" customWidth="1"/>
    <col min="2637" max="2637" width="8.25" style="124" customWidth="1"/>
    <col min="2638" max="2642" width="14.625" style="124" customWidth="1"/>
    <col min="2643" max="2643" width="3.375" style="124" customWidth="1"/>
    <col min="2644" max="2644" width="12.875" style="124" customWidth="1"/>
    <col min="2645" max="2649" width="10.625" style="124" customWidth="1"/>
    <col min="2650" max="2650" width="13.625" style="124" customWidth="1"/>
    <col min="2651" max="2659" width="10.625" style="124" customWidth="1"/>
    <col min="2660" max="2660" width="9" style="124"/>
    <col min="2661" max="2661" width="11.625" style="124" customWidth="1"/>
    <col min="2662" max="2662" width="12.875" style="124" customWidth="1"/>
    <col min="2663" max="2663" width="12.625" style="124" customWidth="1"/>
    <col min="2664" max="2664" width="12.375" style="124" customWidth="1"/>
    <col min="2665" max="2665" width="10.875" style="124" customWidth="1"/>
    <col min="2666" max="2666" width="12.25" style="124" customWidth="1"/>
    <col min="2667" max="2667" width="9" style="124"/>
    <col min="2668" max="2668" width="11.625" style="124" customWidth="1"/>
    <col min="2669" max="2673" width="14.625" style="124" customWidth="1"/>
    <col min="2674" max="2816" width="9" style="124"/>
    <col min="2817" max="2817" width="1.625" style="124" customWidth="1"/>
    <col min="2818" max="2818" width="11.625" style="124" customWidth="1"/>
    <col min="2819" max="2836" width="14.125" style="124" customWidth="1"/>
    <col min="2837" max="2837" width="1.375" style="124" customWidth="1"/>
    <col min="2838" max="2838" width="13.625" style="124" customWidth="1"/>
    <col min="2839" max="2874" width="10.625" style="124" customWidth="1"/>
    <col min="2875" max="2875" width="2.625" style="124" customWidth="1"/>
    <col min="2876" max="2879" width="10.625" style="124" customWidth="1"/>
    <col min="2880" max="2880" width="2.625" style="124" customWidth="1"/>
    <col min="2881" max="2885" width="10.625" style="124" customWidth="1"/>
    <col min="2886" max="2886" width="3.625" style="124" customWidth="1"/>
    <col min="2887" max="2887" width="12" style="124" customWidth="1"/>
    <col min="2888" max="2892" width="14.625" style="124" customWidth="1"/>
    <col min="2893" max="2893" width="8.25" style="124" customWidth="1"/>
    <col min="2894" max="2898" width="14.625" style="124" customWidth="1"/>
    <col min="2899" max="2899" width="3.375" style="124" customWidth="1"/>
    <col min="2900" max="2900" width="12.875" style="124" customWidth="1"/>
    <col min="2901" max="2905" width="10.625" style="124" customWidth="1"/>
    <col min="2906" max="2906" width="13.625" style="124" customWidth="1"/>
    <col min="2907" max="2915" width="10.625" style="124" customWidth="1"/>
    <col min="2916" max="2916" width="9" style="124"/>
    <col min="2917" max="2917" width="11.625" style="124" customWidth="1"/>
    <col min="2918" max="2918" width="12.875" style="124" customWidth="1"/>
    <col min="2919" max="2919" width="12.625" style="124" customWidth="1"/>
    <col min="2920" max="2920" width="12.375" style="124" customWidth="1"/>
    <col min="2921" max="2921" width="10.875" style="124" customWidth="1"/>
    <col min="2922" max="2922" width="12.25" style="124" customWidth="1"/>
    <col min="2923" max="2923" width="9" style="124"/>
    <col min="2924" max="2924" width="11.625" style="124" customWidth="1"/>
    <col min="2925" max="2929" width="14.625" style="124" customWidth="1"/>
    <col min="2930" max="3072" width="9" style="124"/>
    <col min="3073" max="3073" width="1.625" style="124" customWidth="1"/>
    <col min="3074" max="3074" width="11.625" style="124" customWidth="1"/>
    <col min="3075" max="3092" width="14.125" style="124" customWidth="1"/>
    <col min="3093" max="3093" width="1.375" style="124" customWidth="1"/>
    <col min="3094" max="3094" width="13.625" style="124" customWidth="1"/>
    <col min="3095" max="3130" width="10.625" style="124" customWidth="1"/>
    <col min="3131" max="3131" width="2.625" style="124" customWidth="1"/>
    <col min="3132" max="3135" width="10.625" style="124" customWidth="1"/>
    <col min="3136" max="3136" width="2.625" style="124" customWidth="1"/>
    <col min="3137" max="3141" width="10.625" style="124" customWidth="1"/>
    <col min="3142" max="3142" width="3.625" style="124" customWidth="1"/>
    <col min="3143" max="3143" width="12" style="124" customWidth="1"/>
    <col min="3144" max="3148" width="14.625" style="124" customWidth="1"/>
    <col min="3149" max="3149" width="8.25" style="124" customWidth="1"/>
    <col min="3150" max="3154" width="14.625" style="124" customWidth="1"/>
    <col min="3155" max="3155" width="3.375" style="124" customWidth="1"/>
    <col min="3156" max="3156" width="12.875" style="124" customWidth="1"/>
    <col min="3157" max="3161" width="10.625" style="124" customWidth="1"/>
    <col min="3162" max="3162" width="13.625" style="124" customWidth="1"/>
    <col min="3163" max="3171" width="10.625" style="124" customWidth="1"/>
    <col min="3172" max="3172" width="9" style="124"/>
    <col min="3173" max="3173" width="11.625" style="124" customWidth="1"/>
    <col min="3174" max="3174" width="12.875" style="124" customWidth="1"/>
    <col min="3175" max="3175" width="12.625" style="124" customWidth="1"/>
    <col min="3176" max="3176" width="12.375" style="124" customWidth="1"/>
    <col min="3177" max="3177" width="10.875" style="124" customWidth="1"/>
    <col min="3178" max="3178" width="12.25" style="124" customWidth="1"/>
    <col min="3179" max="3179" width="9" style="124"/>
    <col min="3180" max="3180" width="11.625" style="124" customWidth="1"/>
    <col min="3181" max="3185" width="14.625" style="124" customWidth="1"/>
    <col min="3186" max="3328" width="9" style="124"/>
    <col min="3329" max="3329" width="1.625" style="124" customWidth="1"/>
    <col min="3330" max="3330" width="11.625" style="124" customWidth="1"/>
    <col min="3331" max="3348" width="14.125" style="124" customWidth="1"/>
    <col min="3349" max="3349" width="1.375" style="124" customWidth="1"/>
    <col min="3350" max="3350" width="13.625" style="124" customWidth="1"/>
    <col min="3351" max="3386" width="10.625" style="124" customWidth="1"/>
    <col min="3387" max="3387" width="2.625" style="124" customWidth="1"/>
    <col min="3388" max="3391" width="10.625" style="124" customWidth="1"/>
    <col min="3392" max="3392" width="2.625" style="124" customWidth="1"/>
    <col min="3393" max="3397" width="10.625" style="124" customWidth="1"/>
    <col min="3398" max="3398" width="3.625" style="124" customWidth="1"/>
    <col min="3399" max="3399" width="12" style="124" customWidth="1"/>
    <col min="3400" max="3404" width="14.625" style="124" customWidth="1"/>
    <col min="3405" max="3405" width="8.25" style="124" customWidth="1"/>
    <col min="3406" max="3410" width="14.625" style="124" customWidth="1"/>
    <col min="3411" max="3411" width="3.375" style="124" customWidth="1"/>
    <col min="3412" max="3412" width="12.875" style="124" customWidth="1"/>
    <col min="3413" max="3417" width="10.625" style="124" customWidth="1"/>
    <col min="3418" max="3418" width="13.625" style="124" customWidth="1"/>
    <col min="3419" max="3427" width="10.625" style="124" customWidth="1"/>
    <col min="3428" max="3428" width="9" style="124"/>
    <col min="3429" max="3429" width="11.625" style="124" customWidth="1"/>
    <col min="3430" max="3430" width="12.875" style="124" customWidth="1"/>
    <col min="3431" max="3431" width="12.625" style="124" customWidth="1"/>
    <col min="3432" max="3432" width="12.375" style="124" customWidth="1"/>
    <col min="3433" max="3433" width="10.875" style="124" customWidth="1"/>
    <col min="3434" max="3434" width="12.25" style="124" customWidth="1"/>
    <col min="3435" max="3435" width="9" style="124"/>
    <col min="3436" max="3436" width="11.625" style="124" customWidth="1"/>
    <col min="3437" max="3441" width="14.625" style="124" customWidth="1"/>
    <col min="3442" max="3584" width="9" style="124"/>
    <col min="3585" max="3585" width="1.625" style="124" customWidth="1"/>
    <col min="3586" max="3586" width="11.625" style="124" customWidth="1"/>
    <col min="3587" max="3604" width="14.125" style="124" customWidth="1"/>
    <col min="3605" max="3605" width="1.375" style="124" customWidth="1"/>
    <col min="3606" max="3606" width="13.625" style="124" customWidth="1"/>
    <col min="3607" max="3642" width="10.625" style="124" customWidth="1"/>
    <col min="3643" max="3643" width="2.625" style="124" customWidth="1"/>
    <col min="3644" max="3647" width="10.625" style="124" customWidth="1"/>
    <col min="3648" max="3648" width="2.625" style="124" customWidth="1"/>
    <col min="3649" max="3653" width="10.625" style="124" customWidth="1"/>
    <col min="3654" max="3654" width="3.625" style="124" customWidth="1"/>
    <col min="3655" max="3655" width="12" style="124" customWidth="1"/>
    <col min="3656" max="3660" width="14.625" style="124" customWidth="1"/>
    <col min="3661" max="3661" width="8.25" style="124" customWidth="1"/>
    <col min="3662" max="3666" width="14.625" style="124" customWidth="1"/>
    <col min="3667" max="3667" width="3.375" style="124" customWidth="1"/>
    <col min="3668" max="3668" width="12.875" style="124" customWidth="1"/>
    <col min="3669" max="3673" width="10.625" style="124" customWidth="1"/>
    <col min="3674" max="3674" width="13.625" style="124" customWidth="1"/>
    <col min="3675" max="3683" width="10.625" style="124" customWidth="1"/>
    <col min="3684" max="3684" width="9" style="124"/>
    <col min="3685" max="3685" width="11.625" style="124" customWidth="1"/>
    <col min="3686" max="3686" width="12.875" style="124" customWidth="1"/>
    <col min="3687" max="3687" width="12.625" style="124" customWidth="1"/>
    <col min="3688" max="3688" width="12.375" style="124" customWidth="1"/>
    <col min="3689" max="3689" width="10.875" style="124" customWidth="1"/>
    <col min="3690" max="3690" width="12.25" style="124" customWidth="1"/>
    <col min="3691" max="3691" width="9" style="124"/>
    <col min="3692" max="3692" width="11.625" style="124" customWidth="1"/>
    <col min="3693" max="3697" width="14.625" style="124" customWidth="1"/>
    <col min="3698" max="3840" width="9" style="124"/>
    <col min="3841" max="3841" width="1.625" style="124" customWidth="1"/>
    <col min="3842" max="3842" width="11.625" style="124" customWidth="1"/>
    <col min="3843" max="3860" width="14.125" style="124" customWidth="1"/>
    <col min="3861" max="3861" width="1.375" style="124" customWidth="1"/>
    <col min="3862" max="3862" width="13.625" style="124" customWidth="1"/>
    <col min="3863" max="3898" width="10.625" style="124" customWidth="1"/>
    <col min="3899" max="3899" width="2.625" style="124" customWidth="1"/>
    <col min="3900" max="3903" width="10.625" style="124" customWidth="1"/>
    <col min="3904" max="3904" width="2.625" style="124" customWidth="1"/>
    <col min="3905" max="3909" width="10.625" style="124" customWidth="1"/>
    <col min="3910" max="3910" width="3.625" style="124" customWidth="1"/>
    <col min="3911" max="3911" width="12" style="124" customWidth="1"/>
    <col min="3912" max="3916" width="14.625" style="124" customWidth="1"/>
    <col min="3917" max="3917" width="8.25" style="124" customWidth="1"/>
    <col min="3918" max="3922" width="14.625" style="124" customWidth="1"/>
    <col min="3923" max="3923" width="3.375" style="124" customWidth="1"/>
    <col min="3924" max="3924" width="12.875" style="124" customWidth="1"/>
    <col min="3925" max="3929" width="10.625" style="124" customWidth="1"/>
    <col min="3930" max="3930" width="13.625" style="124" customWidth="1"/>
    <col min="3931" max="3939" width="10.625" style="124" customWidth="1"/>
    <col min="3940" max="3940" width="9" style="124"/>
    <col min="3941" max="3941" width="11.625" style="124" customWidth="1"/>
    <col min="3942" max="3942" width="12.875" style="124" customWidth="1"/>
    <col min="3943" max="3943" width="12.625" style="124" customWidth="1"/>
    <col min="3944" max="3944" width="12.375" style="124" customWidth="1"/>
    <col min="3945" max="3945" width="10.875" style="124" customWidth="1"/>
    <col min="3946" max="3946" width="12.25" style="124" customWidth="1"/>
    <col min="3947" max="3947" width="9" style="124"/>
    <col min="3948" max="3948" width="11.625" style="124" customWidth="1"/>
    <col min="3949" max="3953" width="14.625" style="124" customWidth="1"/>
    <col min="3954" max="4096" width="9" style="124"/>
    <col min="4097" max="4097" width="1.625" style="124" customWidth="1"/>
    <col min="4098" max="4098" width="11.625" style="124" customWidth="1"/>
    <col min="4099" max="4116" width="14.125" style="124" customWidth="1"/>
    <col min="4117" max="4117" width="1.375" style="124" customWidth="1"/>
    <col min="4118" max="4118" width="13.625" style="124" customWidth="1"/>
    <col min="4119" max="4154" width="10.625" style="124" customWidth="1"/>
    <col min="4155" max="4155" width="2.625" style="124" customWidth="1"/>
    <col min="4156" max="4159" width="10.625" style="124" customWidth="1"/>
    <col min="4160" max="4160" width="2.625" style="124" customWidth="1"/>
    <col min="4161" max="4165" width="10.625" style="124" customWidth="1"/>
    <col min="4166" max="4166" width="3.625" style="124" customWidth="1"/>
    <col min="4167" max="4167" width="12" style="124" customWidth="1"/>
    <col min="4168" max="4172" width="14.625" style="124" customWidth="1"/>
    <col min="4173" max="4173" width="8.25" style="124" customWidth="1"/>
    <col min="4174" max="4178" width="14.625" style="124" customWidth="1"/>
    <col min="4179" max="4179" width="3.375" style="124" customWidth="1"/>
    <col min="4180" max="4180" width="12.875" style="124" customWidth="1"/>
    <col min="4181" max="4185" width="10.625" style="124" customWidth="1"/>
    <col min="4186" max="4186" width="13.625" style="124" customWidth="1"/>
    <col min="4187" max="4195" width="10.625" style="124" customWidth="1"/>
    <col min="4196" max="4196" width="9" style="124"/>
    <col min="4197" max="4197" width="11.625" style="124" customWidth="1"/>
    <col min="4198" max="4198" width="12.875" style="124" customWidth="1"/>
    <col min="4199" max="4199" width="12.625" style="124" customWidth="1"/>
    <col min="4200" max="4200" width="12.375" style="124" customWidth="1"/>
    <col min="4201" max="4201" width="10.875" style="124" customWidth="1"/>
    <col min="4202" max="4202" width="12.25" style="124" customWidth="1"/>
    <col min="4203" max="4203" width="9" style="124"/>
    <col min="4204" max="4204" width="11.625" style="124" customWidth="1"/>
    <col min="4205" max="4209" width="14.625" style="124" customWidth="1"/>
    <col min="4210" max="4352" width="9" style="124"/>
    <col min="4353" max="4353" width="1.625" style="124" customWidth="1"/>
    <col min="4354" max="4354" width="11.625" style="124" customWidth="1"/>
    <col min="4355" max="4372" width="14.125" style="124" customWidth="1"/>
    <col min="4373" max="4373" width="1.375" style="124" customWidth="1"/>
    <col min="4374" max="4374" width="13.625" style="124" customWidth="1"/>
    <col min="4375" max="4410" width="10.625" style="124" customWidth="1"/>
    <col min="4411" max="4411" width="2.625" style="124" customWidth="1"/>
    <col min="4412" max="4415" width="10.625" style="124" customWidth="1"/>
    <col min="4416" max="4416" width="2.625" style="124" customWidth="1"/>
    <col min="4417" max="4421" width="10.625" style="124" customWidth="1"/>
    <col min="4422" max="4422" width="3.625" style="124" customWidth="1"/>
    <col min="4423" max="4423" width="12" style="124" customWidth="1"/>
    <col min="4424" max="4428" width="14.625" style="124" customWidth="1"/>
    <col min="4429" max="4429" width="8.25" style="124" customWidth="1"/>
    <col min="4430" max="4434" width="14.625" style="124" customWidth="1"/>
    <col min="4435" max="4435" width="3.375" style="124" customWidth="1"/>
    <col min="4436" max="4436" width="12.875" style="124" customWidth="1"/>
    <col min="4437" max="4441" width="10.625" style="124" customWidth="1"/>
    <col min="4442" max="4442" width="13.625" style="124" customWidth="1"/>
    <col min="4443" max="4451" width="10.625" style="124" customWidth="1"/>
    <col min="4452" max="4452" width="9" style="124"/>
    <col min="4453" max="4453" width="11.625" style="124" customWidth="1"/>
    <col min="4454" max="4454" width="12.875" style="124" customWidth="1"/>
    <col min="4455" max="4455" width="12.625" style="124" customWidth="1"/>
    <col min="4456" max="4456" width="12.375" style="124" customWidth="1"/>
    <col min="4457" max="4457" width="10.875" style="124" customWidth="1"/>
    <col min="4458" max="4458" width="12.25" style="124" customWidth="1"/>
    <col min="4459" max="4459" width="9" style="124"/>
    <col min="4460" max="4460" width="11.625" style="124" customWidth="1"/>
    <col min="4461" max="4465" width="14.625" style="124" customWidth="1"/>
    <col min="4466" max="4608" width="9" style="124"/>
    <col min="4609" max="4609" width="1.625" style="124" customWidth="1"/>
    <col min="4610" max="4610" width="11.625" style="124" customWidth="1"/>
    <col min="4611" max="4628" width="14.125" style="124" customWidth="1"/>
    <col min="4629" max="4629" width="1.375" style="124" customWidth="1"/>
    <col min="4630" max="4630" width="13.625" style="124" customWidth="1"/>
    <col min="4631" max="4666" width="10.625" style="124" customWidth="1"/>
    <col min="4667" max="4667" width="2.625" style="124" customWidth="1"/>
    <col min="4668" max="4671" width="10.625" style="124" customWidth="1"/>
    <col min="4672" max="4672" width="2.625" style="124" customWidth="1"/>
    <col min="4673" max="4677" width="10.625" style="124" customWidth="1"/>
    <col min="4678" max="4678" width="3.625" style="124" customWidth="1"/>
    <col min="4679" max="4679" width="12" style="124" customWidth="1"/>
    <col min="4680" max="4684" width="14.625" style="124" customWidth="1"/>
    <col min="4685" max="4685" width="8.25" style="124" customWidth="1"/>
    <col min="4686" max="4690" width="14.625" style="124" customWidth="1"/>
    <col min="4691" max="4691" width="3.375" style="124" customWidth="1"/>
    <col min="4692" max="4692" width="12.875" style="124" customWidth="1"/>
    <col min="4693" max="4697" width="10.625" style="124" customWidth="1"/>
    <col min="4698" max="4698" width="13.625" style="124" customWidth="1"/>
    <col min="4699" max="4707" width="10.625" style="124" customWidth="1"/>
    <col min="4708" max="4708" width="9" style="124"/>
    <col min="4709" max="4709" width="11.625" style="124" customWidth="1"/>
    <col min="4710" max="4710" width="12.875" style="124" customWidth="1"/>
    <col min="4711" max="4711" width="12.625" style="124" customWidth="1"/>
    <col min="4712" max="4712" width="12.375" style="124" customWidth="1"/>
    <col min="4713" max="4713" width="10.875" style="124" customWidth="1"/>
    <col min="4714" max="4714" width="12.25" style="124" customWidth="1"/>
    <col min="4715" max="4715" width="9" style="124"/>
    <col min="4716" max="4716" width="11.625" style="124" customWidth="1"/>
    <col min="4717" max="4721" width="14.625" style="124" customWidth="1"/>
    <col min="4722" max="4864" width="9" style="124"/>
    <col min="4865" max="4865" width="1.625" style="124" customWidth="1"/>
    <col min="4866" max="4866" width="11.625" style="124" customWidth="1"/>
    <col min="4867" max="4884" width="14.125" style="124" customWidth="1"/>
    <col min="4885" max="4885" width="1.375" style="124" customWidth="1"/>
    <col min="4886" max="4886" width="13.625" style="124" customWidth="1"/>
    <col min="4887" max="4922" width="10.625" style="124" customWidth="1"/>
    <col min="4923" max="4923" width="2.625" style="124" customWidth="1"/>
    <col min="4924" max="4927" width="10.625" style="124" customWidth="1"/>
    <col min="4928" max="4928" width="2.625" style="124" customWidth="1"/>
    <col min="4929" max="4933" width="10.625" style="124" customWidth="1"/>
    <col min="4934" max="4934" width="3.625" style="124" customWidth="1"/>
    <col min="4935" max="4935" width="12" style="124" customWidth="1"/>
    <col min="4936" max="4940" width="14.625" style="124" customWidth="1"/>
    <col min="4941" max="4941" width="8.25" style="124" customWidth="1"/>
    <col min="4942" max="4946" width="14.625" style="124" customWidth="1"/>
    <col min="4947" max="4947" width="3.375" style="124" customWidth="1"/>
    <col min="4948" max="4948" width="12.875" style="124" customWidth="1"/>
    <col min="4949" max="4953" width="10.625" style="124" customWidth="1"/>
    <col min="4954" max="4954" width="13.625" style="124" customWidth="1"/>
    <col min="4955" max="4963" width="10.625" style="124" customWidth="1"/>
    <col min="4964" max="4964" width="9" style="124"/>
    <col min="4965" max="4965" width="11.625" style="124" customWidth="1"/>
    <col min="4966" max="4966" width="12.875" style="124" customWidth="1"/>
    <col min="4967" max="4967" width="12.625" style="124" customWidth="1"/>
    <col min="4968" max="4968" width="12.375" style="124" customWidth="1"/>
    <col min="4969" max="4969" width="10.875" style="124" customWidth="1"/>
    <col min="4970" max="4970" width="12.25" style="124" customWidth="1"/>
    <col min="4971" max="4971" width="9" style="124"/>
    <col min="4972" max="4972" width="11.625" style="124" customWidth="1"/>
    <col min="4973" max="4977" width="14.625" style="124" customWidth="1"/>
    <col min="4978" max="5120" width="9" style="124"/>
    <col min="5121" max="5121" width="1.625" style="124" customWidth="1"/>
    <col min="5122" max="5122" width="11.625" style="124" customWidth="1"/>
    <col min="5123" max="5140" width="14.125" style="124" customWidth="1"/>
    <col min="5141" max="5141" width="1.375" style="124" customWidth="1"/>
    <col min="5142" max="5142" width="13.625" style="124" customWidth="1"/>
    <col min="5143" max="5178" width="10.625" style="124" customWidth="1"/>
    <col min="5179" max="5179" width="2.625" style="124" customWidth="1"/>
    <col min="5180" max="5183" width="10.625" style="124" customWidth="1"/>
    <col min="5184" max="5184" width="2.625" style="124" customWidth="1"/>
    <col min="5185" max="5189" width="10.625" style="124" customWidth="1"/>
    <col min="5190" max="5190" width="3.625" style="124" customWidth="1"/>
    <col min="5191" max="5191" width="12" style="124" customWidth="1"/>
    <col min="5192" max="5196" width="14.625" style="124" customWidth="1"/>
    <col min="5197" max="5197" width="8.25" style="124" customWidth="1"/>
    <col min="5198" max="5202" width="14.625" style="124" customWidth="1"/>
    <col min="5203" max="5203" width="3.375" style="124" customWidth="1"/>
    <col min="5204" max="5204" width="12.875" style="124" customWidth="1"/>
    <col min="5205" max="5209" width="10.625" style="124" customWidth="1"/>
    <col min="5210" max="5210" width="13.625" style="124" customWidth="1"/>
    <col min="5211" max="5219" width="10.625" style="124" customWidth="1"/>
    <col min="5220" max="5220" width="9" style="124"/>
    <col min="5221" max="5221" width="11.625" style="124" customWidth="1"/>
    <col min="5222" max="5222" width="12.875" style="124" customWidth="1"/>
    <col min="5223" max="5223" width="12.625" style="124" customWidth="1"/>
    <col min="5224" max="5224" width="12.375" style="124" customWidth="1"/>
    <col min="5225" max="5225" width="10.875" style="124" customWidth="1"/>
    <col min="5226" max="5226" width="12.25" style="124" customWidth="1"/>
    <col min="5227" max="5227" width="9" style="124"/>
    <col min="5228" max="5228" width="11.625" style="124" customWidth="1"/>
    <col min="5229" max="5233" width="14.625" style="124" customWidth="1"/>
    <col min="5234" max="5376" width="9" style="124"/>
    <col min="5377" max="5377" width="1.625" style="124" customWidth="1"/>
    <col min="5378" max="5378" width="11.625" style="124" customWidth="1"/>
    <col min="5379" max="5396" width="14.125" style="124" customWidth="1"/>
    <col min="5397" max="5397" width="1.375" style="124" customWidth="1"/>
    <col min="5398" max="5398" width="13.625" style="124" customWidth="1"/>
    <col min="5399" max="5434" width="10.625" style="124" customWidth="1"/>
    <col min="5435" max="5435" width="2.625" style="124" customWidth="1"/>
    <col min="5436" max="5439" width="10.625" style="124" customWidth="1"/>
    <col min="5440" max="5440" width="2.625" style="124" customWidth="1"/>
    <col min="5441" max="5445" width="10.625" style="124" customWidth="1"/>
    <col min="5446" max="5446" width="3.625" style="124" customWidth="1"/>
    <col min="5447" max="5447" width="12" style="124" customWidth="1"/>
    <col min="5448" max="5452" width="14.625" style="124" customWidth="1"/>
    <col min="5453" max="5453" width="8.25" style="124" customWidth="1"/>
    <col min="5454" max="5458" width="14.625" style="124" customWidth="1"/>
    <col min="5459" max="5459" width="3.375" style="124" customWidth="1"/>
    <col min="5460" max="5460" width="12.875" style="124" customWidth="1"/>
    <col min="5461" max="5465" width="10.625" style="124" customWidth="1"/>
    <col min="5466" max="5466" width="13.625" style="124" customWidth="1"/>
    <col min="5467" max="5475" width="10.625" style="124" customWidth="1"/>
    <col min="5476" max="5476" width="9" style="124"/>
    <col min="5477" max="5477" width="11.625" style="124" customWidth="1"/>
    <col min="5478" max="5478" width="12.875" style="124" customWidth="1"/>
    <col min="5479" max="5479" width="12.625" style="124" customWidth="1"/>
    <col min="5480" max="5480" width="12.375" style="124" customWidth="1"/>
    <col min="5481" max="5481" width="10.875" style="124" customWidth="1"/>
    <col min="5482" max="5482" width="12.25" style="124" customWidth="1"/>
    <col min="5483" max="5483" width="9" style="124"/>
    <col min="5484" max="5484" width="11.625" style="124" customWidth="1"/>
    <col min="5485" max="5489" width="14.625" style="124" customWidth="1"/>
    <col min="5490" max="5632" width="9" style="124"/>
    <col min="5633" max="5633" width="1.625" style="124" customWidth="1"/>
    <col min="5634" max="5634" width="11.625" style="124" customWidth="1"/>
    <col min="5635" max="5652" width="14.125" style="124" customWidth="1"/>
    <col min="5653" max="5653" width="1.375" style="124" customWidth="1"/>
    <col min="5654" max="5654" width="13.625" style="124" customWidth="1"/>
    <col min="5655" max="5690" width="10.625" style="124" customWidth="1"/>
    <col min="5691" max="5691" width="2.625" style="124" customWidth="1"/>
    <col min="5692" max="5695" width="10.625" style="124" customWidth="1"/>
    <col min="5696" max="5696" width="2.625" style="124" customWidth="1"/>
    <col min="5697" max="5701" width="10.625" style="124" customWidth="1"/>
    <col min="5702" max="5702" width="3.625" style="124" customWidth="1"/>
    <col min="5703" max="5703" width="12" style="124" customWidth="1"/>
    <col min="5704" max="5708" width="14.625" style="124" customWidth="1"/>
    <col min="5709" max="5709" width="8.25" style="124" customWidth="1"/>
    <col min="5710" max="5714" width="14.625" style="124" customWidth="1"/>
    <col min="5715" max="5715" width="3.375" style="124" customWidth="1"/>
    <col min="5716" max="5716" width="12.875" style="124" customWidth="1"/>
    <col min="5717" max="5721" width="10.625" style="124" customWidth="1"/>
    <col min="5722" max="5722" width="13.625" style="124" customWidth="1"/>
    <col min="5723" max="5731" width="10.625" style="124" customWidth="1"/>
    <col min="5732" max="5732" width="9" style="124"/>
    <col min="5733" max="5733" width="11.625" style="124" customWidth="1"/>
    <col min="5734" max="5734" width="12.875" style="124" customWidth="1"/>
    <col min="5735" max="5735" width="12.625" style="124" customWidth="1"/>
    <col min="5736" max="5736" width="12.375" style="124" customWidth="1"/>
    <col min="5737" max="5737" width="10.875" style="124" customWidth="1"/>
    <col min="5738" max="5738" width="12.25" style="124" customWidth="1"/>
    <col min="5739" max="5739" width="9" style="124"/>
    <col min="5740" max="5740" width="11.625" style="124" customWidth="1"/>
    <col min="5741" max="5745" width="14.625" style="124" customWidth="1"/>
    <col min="5746" max="5888" width="9" style="124"/>
    <col min="5889" max="5889" width="1.625" style="124" customWidth="1"/>
    <col min="5890" max="5890" width="11.625" style="124" customWidth="1"/>
    <col min="5891" max="5908" width="14.125" style="124" customWidth="1"/>
    <col min="5909" max="5909" width="1.375" style="124" customWidth="1"/>
    <col min="5910" max="5910" width="13.625" style="124" customWidth="1"/>
    <col min="5911" max="5946" width="10.625" style="124" customWidth="1"/>
    <col min="5947" max="5947" width="2.625" style="124" customWidth="1"/>
    <col min="5948" max="5951" width="10.625" style="124" customWidth="1"/>
    <col min="5952" max="5952" width="2.625" style="124" customWidth="1"/>
    <col min="5953" max="5957" width="10.625" style="124" customWidth="1"/>
    <col min="5958" max="5958" width="3.625" style="124" customWidth="1"/>
    <col min="5959" max="5959" width="12" style="124" customWidth="1"/>
    <col min="5960" max="5964" width="14.625" style="124" customWidth="1"/>
    <col min="5965" max="5965" width="8.25" style="124" customWidth="1"/>
    <col min="5966" max="5970" width="14.625" style="124" customWidth="1"/>
    <col min="5971" max="5971" width="3.375" style="124" customWidth="1"/>
    <col min="5972" max="5972" width="12.875" style="124" customWidth="1"/>
    <col min="5973" max="5977" width="10.625" style="124" customWidth="1"/>
    <col min="5978" max="5978" width="13.625" style="124" customWidth="1"/>
    <col min="5979" max="5987" width="10.625" style="124" customWidth="1"/>
    <col min="5988" max="5988" width="9" style="124"/>
    <col min="5989" max="5989" width="11.625" style="124" customWidth="1"/>
    <col min="5990" max="5990" width="12.875" style="124" customWidth="1"/>
    <col min="5991" max="5991" width="12.625" style="124" customWidth="1"/>
    <col min="5992" max="5992" width="12.375" style="124" customWidth="1"/>
    <col min="5993" max="5993" width="10.875" style="124" customWidth="1"/>
    <col min="5994" max="5994" width="12.25" style="124" customWidth="1"/>
    <col min="5995" max="5995" width="9" style="124"/>
    <col min="5996" max="5996" width="11.625" style="124" customWidth="1"/>
    <col min="5997" max="6001" width="14.625" style="124" customWidth="1"/>
    <col min="6002" max="6144" width="9" style="124"/>
    <col min="6145" max="6145" width="1.625" style="124" customWidth="1"/>
    <col min="6146" max="6146" width="11.625" style="124" customWidth="1"/>
    <col min="6147" max="6164" width="14.125" style="124" customWidth="1"/>
    <col min="6165" max="6165" width="1.375" style="124" customWidth="1"/>
    <col min="6166" max="6166" width="13.625" style="124" customWidth="1"/>
    <col min="6167" max="6202" width="10.625" style="124" customWidth="1"/>
    <col min="6203" max="6203" width="2.625" style="124" customWidth="1"/>
    <col min="6204" max="6207" width="10.625" style="124" customWidth="1"/>
    <col min="6208" max="6208" width="2.625" style="124" customWidth="1"/>
    <col min="6209" max="6213" width="10.625" style="124" customWidth="1"/>
    <col min="6214" max="6214" width="3.625" style="124" customWidth="1"/>
    <col min="6215" max="6215" width="12" style="124" customWidth="1"/>
    <col min="6216" max="6220" width="14.625" style="124" customWidth="1"/>
    <col min="6221" max="6221" width="8.25" style="124" customWidth="1"/>
    <col min="6222" max="6226" width="14.625" style="124" customWidth="1"/>
    <col min="6227" max="6227" width="3.375" style="124" customWidth="1"/>
    <col min="6228" max="6228" width="12.875" style="124" customWidth="1"/>
    <col min="6229" max="6233" width="10.625" style="124" customWidth="1"/>
    <col min="6234" max="6234" width="13.625" style="124" customWidth="1"/>
    <col min="6235" max="6243" width="10.625" style="124" customWidth="1"/>
    <col min="6244" max="6244" width="9" style="124"/>
    <col min="6245" max="6245" width="11.625" style="124" customWidth="1"/>
    <col min="6246" max="6246" width="12.875" style="124" customWidth="1"/>
    <col min="6247" max="6247" width="12.625" style="124" customWidth="1"/>
    <col min="6248" max="6248" width="12.375" style="124" customWidth="1"/>
    <col min="6249" max="6249" width="10.875" style="124" customWidth="1"/>
    <col min="6250" max="6250" width="12.25" style="124" customWidth="1"/>
    <col min="6251" max="6251" width="9" style="124"/>
    <col min="6252" max="6252" width="11.625" style="124" customWidth="1"/>
    <col min="6253" max="6257" width="14.625" style="124" customWidth="1"/>
    <col min="6258" max="6400" width="9" style="124"/>
    <col min="6401" max="6401" width="1.625" style="124" customWidth="1"/>
    <col min="6402" max="6402" width="11.625" style="124" customWidth="1"/>
    <col min="6403" max="6420" width="14.125" style="124" customWidth="1"/>
    <col min="6421" max="6421" width="1.375" style="124" customWidth="1"/>
    <col min="6422" max="6422" width="13.625" style="124" customWidth="1"/>
    <col min="6423" max="6458" width="10.625" style="124" customWidth="1"/>
    <col min="6459" max="6459" width="2.625" style="124" customWidth="1"/>
    <col min="6460" max="6463" width="10.625" style="124" customWidth="1"/>
    <col min="6464" max="6464" width="2.625" style="124" customWidth="1"/>
    <col min="6465" max="6469" width="10.625" style="124" customWidth="1"/>
    <col min="6470" max="6470" width="3.625" style="124" customWidth="1"/>
    <col min="6471" max="6471" width="12" style="124" customWidth="1"/>
    <col min="6472" max="6476" width="14.625" style="124" customWidth="1"/>
    <col min="6477" max="6477" width="8.25" style="124" customWidth="1"/>
    <col min="6478" max="6482" width="14.625" style="124" customWidth="1"/>
    <col min="6483" max="6483" width="3.375" style="124" customWidth="1"/>
    <col min="6484" max="6484" width="12.875" style="124" customWidth="1"/>
    <col min="6485" max="6489" width="10.625" style="124" customWidth="1"/>
    <col min="6490" max="6490" width="13.625" style="124" customWidth="1"/>
    <col min="6491" max="6499" width="10.625" style="124" customWidth="1"/>
    <col min="6500" max="6500" width="9" style="124"/>
    <col min="6501" max="6501" width="11.625" style="124" customWidth="1"/>
    <col min="6502" max="6502" width="12.875" style="124" customWidth="1"/>
    <col min="6503" max="6503" width="12.625" style="124" customWidth="1"/>
    <col min="6504" max="6504" width="12.375" style="124" customWidth="1"/>
    <col min="6505" max="6505" width="10.875" style="124" customWidth="1"/>
    <col min="6506" max="6506" width="12.25" style="124" customWidth="1"/>
    <col min="6507" max="6507" width="9" style="124"/>
    <col min="6508" max="6508" width="11.625" style="124" customWidth="1"/>
    <col min="6509" max="6513" width="14.625" style="124" customWidth="1"/>
    <col min="6514" max="6656" width="9" style="124"/>
    <col min="6657" max="6657" width="1.625" style="124" customWidth="1"/>
    <col min="6658" max="6658" width="11.625" style="124" customWidth="1"/>
    <col min="6659" max="6676" width="14.125" style="124" customWidth="1"/>
    <col min="6677" max="6677" width="1.375" style="124" customWidth="1"/>
    <col min="6678" max="6678" width="13.625" style="124" customWidth="1"/>
    <col min="6679" max="6714" width="10.625" style="124" customWidth="1"/>
    <col min="6715" max="6715" width="2.625" style="124" customWidth="1"/>
    <col min="6716" max="6719" width="10.625" style="124" customWidth="1"/>
    <col min="6720" max="6720" width="2.625" style="124" customWidth="1"/>
    <col min="6721" max="6725" width="10.625" style="124" customWidth="1"/>
    <col min="6726" max="6726" width="3.625" style="124" customWidth="1"/>
    <col min="6727" max="6727" width="12" style="124" customWidth="1"/>
    <col min="6728" max="6732" width="14.625" style="124" customWidth="1"/>
    <col min="6733" max="6733" width="8.25" style="124" customWidth="1"/>
    <col min="6734" max="6738" width="14.625" style="124" customWidth="1"/>
    <col min="6739" max="6739" width="3.375" style="124" customWidth="1"/>
    <col min="6740" max="6740" width="12.875" style="124" customWidth="1"/>
    <col min="6741" max="6745" width="10.625" style="124" customWidth="1"/>
    <col min="6746" max="6746" width="13.625" style="124" customWidth="1"/>
    <col min="6747" max="6755" width="10.625" style="124" customWidth="1"/>
    <col min="6756" max="6756" width="9" style="124"/>
    <col min="6757" max="6757" width="11.625" style="124" customWidth="1"/>
    <col min="6758" max="6758" width="12.875" style="124" customWidth="1"/>
    <col min="6759" max="6759" width="12.625" style="124" customWidth="1"/>
    <col min="6760" max="6760" width="12.375" style="124" customWidth="1"/>
    <col min="6761" max="6761" width="10.875" style="124" customWidth="1"/>
    <col min="6762" max="6762" width="12.25" style="124" customWidth="1"/>
    <col min="6763" max="6763" width="9" style="124"/>
    <col min="6764" max="6764" width="11.625" style="124" customWidth="1"/>
    <col min="6765" max="6769" width="14.625" style="124" customWidth="1"/>
    <col min="6770" max="6912" width="9" style="124"/>
    <col min="6913" max="6913" width="1.625" style="124" customWidth="1"/>
    <col min="6914" max="6914" width="11.625" style="124" customWidth="1"/>
    <col min="6915" max="6932" width="14.125" style="124" customWidth="1"/>
    <col min="6933" max="6933" width="1.375" style="124" customWidth="1"/>
    <col min="6934" max="6934" width="13.625" style="124" customWidth="1"/>
    <col min="6935" max="6970" width="10.625" style="124" customWidth="1"/>
    <col min="6971" max="6971" width="2.625" style="124" customWidth="1"/>
    <col min="6972" max="6975" width="10.625" style="124" customWidth="1"/>
    <col min="6976" max="6976" width="2.625" style="124" customWidth="1"/>
    <col min="6977" max="6981" width="10.625" style="124" customWidth="1"/>
    <col min="6982" max="6982" width="3.625" style="124" customWidth="1"/>
    <col min="6983" max="6983" width="12" style="124" customWidth="1"/>
    <col min="6984" max="6988" width="14.625" style="124" customWidth="1"/>
    <col min="6989" max="6989" width="8.25" style="124" customWidth="1"/>
    <col min="6990" max="6994" width="14.625" style="124" customWidth="1"/>
    <col min="6995" max="6995" width="3.375" style="124" customWidth="1"/>
    <col min="6996" max="6996" width="12.875" style="124" customWidth="1"/>
    <col min="6997" max="7001" width="10.625" style="124" customWidth="1"/>
    <col min="7002" max="7002" width="13.625" style="124" customWidth="1"/>
    <col min="7003" max="7011" width="10.625" style="124" customWidth="1"/>
    <col min="7012" max="7012" width="9" style="124"/>
    <col min="7013" max="7013" width="11.625" style="124" customWidth="1"/>
    <col min="7014" max="7014" width="12.875" style="124" customWidth="1"/>
    <col min="7015" max="7015" width="12.625" style="124" customWidth="1"/>
    <col min="7016" max="7016" width="12.375" style="124" customWidth="1"/>
    <col min="7017" max="7017" width="10.875" style="124" customWidth="1"/>
    <col min="7018" max="7018" width="12.25" style="124" customWidth="1"/>
    <col min="7019" max="7019" width="9" style="124"/>
    <col min="7020" max="7020" width="11.625" style="124" customWidth="1"/>
    <col min="7021" max="7025" width="14.625" style="124" customWidth="1"/>
    <col min="7026" max="7168" width="9" style="124"/>
    <col min="7169" max="7169" width="1.625" style="124" customWidth="1"/>
    <col min="7170" max="7170" width="11.625" style="124" customWidth="1"/>
    <col min="7171" max="7188" width="14.125" style="124" customWidth="1"/>
    <col min="7189" max="7189" width="1.375" style="124" customWidth="1"/>
    <col min="7190" max="7190" width="13.625" style="124" customWidth="1"/>
    <col min="7191" max="7226" width="10.625" style="124" customWidth="1"/>
    <col min="7227" max="7227" width="2.625" style="124" customWidth="1"/>
    <col min="7228" max="7231" width="10.625" style="124" customWidth="1"/>
    <col min="7232" max="7232" width="2.625" style="124" customWidth="1"/>
    <col min="7233" max="7237" width="10.625" style="124" customWidth="1"/>
    <col min="7238" max="7238" width="3.625" style="124" customWidth="1"/>
    <col min="7239" max="7239" width="12" style="124" customWidth="1"/>
    <col min="7240" max="7244" width="14.625" style="124" customWidth="1"/>
    <col min="7245" max="7245" width="8.25" style="124" customWidth="1"/>
    <col min="7246" max="7250" width="14.625" style="124" customWidth="1"/>
    <col min="7251" max="7251" width="3.375" style="124" customWidth="1"/>
    <col min="7252" max="7252" width="12.875" style="124" customWidth="1"/>
    <col min="7253" max="7257" width="10.625" style="124" customWidth="1"/>
    <col min="7258" max="7258" width="13.625" style="124" customWidth="1"/>
    <col min="7259" max="7267" width="10.625" style="124" customWidth="1"/>
    <col min="7268" max="7268" width="9" style="124"/>
    <col min="7269" max="7269" width="11.625" style="124" customWidth="1"/>
    <col min="7270" max="7270" width="12.875" style="124" customWidth="1"/>
    <col min="7271" max="7271" width="12.625" style="124" customWidth="1"/>
    <col min="7272" max="7272" width="12.375" style="124" customWidth="1"/>
    <col min="7273" max="7273" width="10.875" style="124" customWidth="1"/>
    <col min="7274" max="7274" width="12.25" style="124" customWidth="1"/>
    <col min="7275" max="7275" width="9" style="124"/>
    <col min="7276" max="7276" width="11.625" style="124" customWidth="1"/>
    <col min="7277" max="7281" width="14.625" style="124" customWidth="1"/>
    <col min="7282" max="7424" width="9" style="124"/>
    <col min="7425" max="7425" width="1.625" style="124" customWidth="1"/>
    <col min="7426" max="7426" width="11.625" style="124" customWidth="1"/>
    <col min="7427" max="7444" width="14.125" style="124" customWidth="1"/>
    <col min="7445" max="7445" width="1.375" style="124" customWidth="1"/>
    <col min="7446" max="7446" width="13.625" style="124" customWidth="1"/>
    <col min="7447" max="7482" width="10.625" style="124" customWidth="1"/>
    <col min="7483" max="7483" width="2.625" style="124" customWidth="1"/>
    <col min="7484" max="7487" width="10.625" style="124" customWidth="1"/>
    <col min="7488" max="7488" width="2.625" style="124" customWidth="1"/>
    <col min="7489" max="7493" width="10.625" style="124" customWidth="1"/>
    <col min="7494" max="7494" width="3.625" style="124" customWidth="1"/>
    <col min="7495" max="7495" width="12" style="124" customWidth="1"/>
    <col min="7496" max="7500" width="14.625" style="124" customWidth="1"/>
    <col min="7501" max="7501" width="8.25" style="124" customWidth="1"/>
    <col min="7502" max="7506" width="14.625" style="124" customWidth="1"/>
    <col min="7507" max="7507" width="3.375" style="124" customWidth="1"/>
    <col min="7508" max="7508" width="12.875" style="124" customWidth="1"/>
    <col min="7509" max="7513" width="10.625" style="124" customWidth="1"/>
    <col min="7514" max="7514" width="13.625" style="124" customWidth="1"/>
    <col min="7515" max="7523" width="10.625" style="124" customWidth="1"/>
    <col min="7524" max="7524" width="9" style="124"/>
    <col min="7525" max="7525" width="11.625" style="124" customWidth="1"/>
    <col min="7526" max="7526" width="12.875" style="124" customWidth="1"/>
    <col min="7527" max="7527" width="12.625" style="124" customWidth="1"/>
    <col min="7528" max="7528" width="12.375" style="124" customWidth="1"/>
    <col min="7529" max="7529" width="10.875" style="124" customWidth="1"/>
    <col min="7530" max="7530" width="12.25" style="124" customWidth="1"/>
    <col min="7531" max="7531" width="9" style="124"/>
    <col min="7532" max="7532" width="11.625" style="124" customWidth="1"/>
    <col min="7533" max="7537" width="14.625" style="124" customWidth="1"/>
    <col min="7538" max="7680" width="9" style="124"/>
    <col min="7681" max="7681" width="1.625" style="124" customWidth="1"/>
    <col min="7682" max="7682" width="11.625" style="124" customWidth="1"/>
    <col min="7683" max="7700" width="14.125" style="124" customWidth="1"/>
    <col min="7701" max="7701" width="1.375" style="124" customWidth="1"/>
    <col min="7702" max="7702" width="13.625" style="124" customWidth="1"/>
    <col min="7703" max="7738" width="10.625" style="124" customWidth="1"/>
    <col min="7739" max="7739" width="2.625" style="124" customWidth="1"/>
    <col min="7740" max="7743" width="10.625" style="124" customWidth="1"/>
    <col min="7744" max="7744" width="2.625" style="124" customWidth="1"/>
    <col min="7745" max="7749" width="10.625" style="124" customWidth="1"/>
    <col min="7750" max="7750" width="3.625" style="124" customWidth="1"/>
    <col min="7751" max="7751" width="12" style="124" customWidth="1"/>
    <col min="7752" max="7756" width="14.625" style="124" customWidth="1"/>
    <col min="7757" max="7757" width="8.25" style="124" customWidth="1"/>
    <col min="7758" max="7762" width="14.625" style="124" customWidth="1"/>
    <col min="7763" max="7763" width="3.375" style="124" customWidth="1"/>
    <col min="7764" max="7764" width="12.875" style="124" customWidth="1"/>
    <col min="7765" max="7769" width="10.625" style="124" customWidth="1"/>
    <col min="7770" max="7770" width="13.625" style="124" customWidth="1"/>
    <col min="7771" max="7779" width="10.625" style="124" customWidth="1"/>
    <col min="7780" max="7780" width="9" style="124"/>
    <col min="7781" max="7781" width="11.625" style="124" customWidth="1"/>
    <col min="7782" max="7782" width="12.875" style="124" customWidth="1"/>
    <col min="7783" max="7783" width="12.625" style="124" customWidth="1"/>
    <col min="7784" max="7784" width="12.375" style="124" customWidth="1"/>
    <col min="7785" max="7785" width="10.875" style="124" customWidth="1"/>
    <col min="7786" max="7786" width="12.25" style="124" customWidth="1"/>
    <col min="7787" max="7787" width="9" style="124"/>
    <col min="7788" max="7788" width="11.625" style="124" customWidth="1"/>
    <col min="7789" max="7793" width="14.625" style="124" customWidth="1"/>
    <col min="7794" max="7936" width="9" style="124"/>
    <col min="7937" max="7937" width="1.625" style="124" customWidth="1"/>
    <col min="7938" max="7938" width="11.625" style="124" customWidth="1"/>
    <col min="7939" max="7956" width="14.125" style="124" customWidth="1"/>
    <col min="7957" max="7957" width="1.375" style="124" customWidth="1"/>
    <col min="7958" max="7958" width="13.625" style="124" customWidth="1"/>
    <col min="7959" max="7994" width="10.625" style="124" customWidth="1"/>
    <col min="7995" max="7995" width="2.625" style="124" customWidth="1"/>
    <col min="7996" max="7999" width="10.625" style="124" customWidth="1"/>
    <col min="8000" max="8000" width="2.625" style="124" customWidth="1"/>
    <col min="8001" max="8005" width="10.625" style="124" customWidth="1"/>
    <col min="8006" max="8006" width="3.625" style="124" customWidth="1"/>
    <col min="8007" max="8007" width="12" style="124" customWidth="1"/>
    <col min="8008" max="8012" width="14.625" style="124" customWidth="1"/>
    <col min="8013" max="8013" width="8.25" style="124" customWidth="1"/>
    <col min="8014" max="8018" width="14.625" style="124" customWidth="1"/>
    <col min="8019" max="8019" width="3.375" style="124" customWidth="1"/>
    <col min="8020" max="8020" width="12.875" style="124" customWidth="1"/>
    <col min="8021" max="8025" width="10.625" style="124" customWidth="1"/>
    <col min="8026" max="8026" width="13.625" style="124" customWidth="1"/>
    <col min="8027" max="8035" width="10.625" style="124" customWidth="1"/>
    <col min="8036" max="8036" width="9" style="124"/>
    <col min="8037" max="8037" width="11.625" style="124" customWidth="1"/>
    <col min="8038" max="8038" width="12.875" style="124" customWidth="1"/>
    <col min="8039" max="8039" width="12.625" style="124" customWidth="1"/>
    <col min="8040" max="8040" width="12.375" style="124" customWidth="1"/>
    <col min="8041" max="8041" width="10.875" style="124" customWidth="1"/>
    <col min="8042" max="8042" width="12.25" style="124" customWidth="1"/>
    <col min="8043" max="8043" width="9" style="124"/>
    <col min="8044" max="8044" width="11.625" style="124" customWidth="1"/>
    <col min="8045" max="8049" width="14.625" style="124" customWidth="1"/>
    <col min="8050" max="8192" width="9" style="124"/>
    <col min="8193" max="8193" width="1.625" style="124" customWidth="1"/>
    <col min="8194" max="8194" width="11.625" style="124" customWidth="1"/>
    <col min="8195" max="8212" width="14.125" style="124" customWidth="1"/>
    <col min="8213" max="8213" width="1.375" style="124" customWidth="1"/>
    <col min="8214" max="8214" width="13.625" style="124" customWidth="1"/>
    <col min="8215" max="8250" width="10.625" style="124" customWidth="1"/>
    <col min="8251" max="8251" width="2.625" style="124" customWidth="1"/>
    <col min="8252" max="8255" width="10.625" style="124" customWidth="1"/>
    <col min="8256" max="8256" width="2.625" style="124" customWidth="1"/>
    <col min="8257" max="8261" width="10.625" style="124" customWidth="1"/>
    <col min="8262" max="8262" width="3.625" style="124" customWidth="1"/>
    <col min="8263" max="8263" width="12" style="124" customWidth="1"/>
    <col min="8264" max="8268" width="14.625" style="124" customWidth="1"/>
    <col min="8269" max="8269" width="8.25" style="124" customWidth="1"/>
    <col min="8270" max="8274" width="14.625" style="124" customWidth="1"/>
    <col min="8275" max="8275" width="3.375" style="124" customWidth="1"/>
    <col min="8276" max="8276" width="12.875" style="124" customWidth="1"/>
    <col min="8277" max="8281" width="10.625" style="124" customWidth="1"/>
    <col min="8282" max="8282" width="13.625" style="124" customWidth="1"/>
    <col min="8283" max="8291" width="10.625" style="124" customWidth="1"/>
    <col min="8292" max="8292" width="9" style="124"/>
    <col min="8293" max="8293" width="11.625" style="124" customWidth="1"/>
    <col min="8294" max="8294" width="12.875" style="124" customWidth="1"/>
    <col min="8295" max="8295" width="12.625" style="124" customWidth="1"/>
    <col min="8296" max="8296" width="12.375" style="124" customWidth="1"/>
    <col min="8297" max="8297" width="10.875" style="124" customWidth="1"/>
    <col min="8298" max="8298" width="12.25" style="124" customWidth="1"/>
    <col min="8299" max="8299" width="9" style="124"/>
    <col min="8300" max="8300" width="11.625" style="124" customWidth="1"/>
    <col min="8301" max="8305" width="14.625" style="124" customWidth="1"/>
    <col min="8306" max="8448" width="9" style="124"/>
    <col min="8449" max="8449" width="1.625" style="124" customWidth="1"/>
    <col min="8450" max="8450" width="11.625" style="124" customWidth="1"/>
    <col min="8451" max="8468" width="14.125" style="124" customWidth="1"/>
    <col min="8469" max="8469" width="1.375" style="124" customWidth="1"/>
    <col min="8470" max="8470" width="13.625" style="124" customWidth="1"/>
    <col min="8471" max="8506" width="10.625" style="124" customWidth="1"/>
    <col min="8507" max="8507" width="2.625" style="124" customWidth="1"/>
    <col min="8508" max="8511" width="10.625" style="124" customWidth="1"/>
    <col min="8512" max="8512" width="2.625" style="124" customWidth="1"/>
    <col min="8513" max="8517" width="10.625" style="124" customWidth="1"/>
    <col min="8518" max="8518" width="3.625" style="124" customWidth="1"/>
    <col min="8519" max="8519" width="12" style="124" customWidth="1"/>
    <col min="8520" max="8524" width="14.625" style="124" customWidth="1"/>
    <col min="8525" max="8525" width="8.25" style="124" customWidth="1"/>
    <col min="8526" max="8530" width="14.625" style="124" customWidth="1"/>
    <col min="8531" max="8531" width="3.375" style="124" customWidth="1"/>
    <col min="8532" max="8532" width="12.875" style="124" customWidth="1"/>
    <col min="8533" max="8537" width="10.625" style="124" customWidth="1"/>
    <col min="8538" max="8538" width="13.625" style="124" customWidth="1"/>
    <col min="8539" max="8547" width="10.625" style="124" customWidth="1"/>
    <col min="8548" max="8548" width="9" style="124"/>
    <col min="8549" max="8549" width="11.625" style="124" customWidth="1"/>
    <col min="8550" max="8550" width="12.875" style="124" customWidth="1"/>
    <col min="8551" max="8551" width="12.625" style="124" customWidth="1"/>
    <col min="8552" max="8552" width="12.375" style="124" customWidth="1"/>
    <col min="8553" max="8553" width="10.875" style="124" customWidth="1"/>
    <col min="8554" max="8554" width="12.25" style="124" customWidth="1"/>
    <col min="8555" max="8555" width="9" style="124"/>
    <col min="8556" max="8556" width="11.625" style="124" customWidth="1"/>
    <col min="8557" max="8561" width="14.625" style="124" customWidth="1"/>
    <col min="8562" max="8704" width="9" style="124"/>
    <col min="8705" max="8705" width="1.625" style="124" customWidth="1"/>
    <col min="8706" max="8706" width="11.625" style="124" customWidth="1"/>
    <col min="8707" max="8724" width="14.125" style="124" customWidth="1"/>
    <col min="8725" max="8725" width="1.375" style="124" customWidth="1"/>
    <col min="8726" max="8726" width="13.625" style="124" customWidth="1"/>
    <col min="8727" max="8762" width="10.625" style="124" customWidth="1"/>
    <col min="8763" max="8763" width="2.625" style="124" customWidth="1"/>
    <col min="8764" max="8767" width="10.625" style="124" customWidth="1"/>
    <col min="8768" max="8768" width="2.625" style="124" customWidth="1"/>
    <col min="8769" max="8773" width="10.625" style="124" customWidth="1"/>
    <col min="8774" max="8774" width="3.625" style="124" customWidth="1"/>
    <col min="8775" max="8775" width="12" style="124" customWidth="1"/>
    <col min="8776" max="8780" width="14.625" style="124" customWidth="1"/>
    <col min="8781" max="8781" width="8.25" style="124" customWidth="1"/>
    <col min="8782" max="8786" width="14.625" style="124" customWidth="1"/>
    <col min="8787" max="8787" width="3.375" style="124" customWidth="1"/>
    <col min="8788" max="8788" width="12.875" style="124" customWidth="1"/>
    <col min="8789" max="8793" width="10.625" style="124" customWidth="1"/>
    <col min="8794" max="8794" width="13.625" style="124" customWidth="1"/>
    <col min="8795" max="8803" width="10.625" style="124" customWidth="1"/>
    <col min="8804" max="8804" width="9" style="124"/>
    <col min="8805" max="8805" width="11.625" style="124" customWidth="1"/>
    <col min="8806" max="8806" width="12.875" style="124" customWidth="1"/>
    <col min="8807" max="8807" width="12.625" style="124" customWidth="1"/>
    <col min="8808" max="8808" width="12.375" style="124" customWidth="1"/>
    <col min="8809" max="8809" width="10.875" style="124" customWidth="1"/>
    <col min="8810" max="8810" width="12.25" style="124" customWidth="1"/>
    <col min="8811" max="8811" width="9" style="124"/>
    <col min="8812" max="8812" width="11.625" style="124" customWidth="1"/>
    <col min="8813" max="8817" width="14.625" style="124" customWidth="1"/>
    <col min="8818" max="8960" width="9" style="124"/>
    <col min="8961" max="8961" width="1.625" style="124" customWidth="1"/>
    <col min="8962" max="8962" width="11.625" style="124" customWidth="1"/>
    <col min="8963" max="8980" width="14.125" style="124" customWidth="1"/>
    <col min="8981" max="8981" width="1.375" style="124" customWidth="1"/>
    <col min="8982" max="8982" width="13.625" style="124" customWidth="1"/>
    <col min="8983" max="9018" width="10.625" style="124" customWidth="1"/>
    <col min="9019" max="9019" width="2.625" style="124" customWidth="1"/>
    <col min="9020" max="9023" width="10.625" style="124" customWidth="1"/>
    <col min="9024" max="9024" width="2.625" style="124" customWidth="1"/>
    <col min="9025" max="9029" width="10.625" style="124" customWidth="1"/>
    <col min="9030" max="9030" width="3.625" style="124" customWidth="1"/>
    <col min="9031" max="9031" width="12" style="124" customWidth="1"/>
    <col min="9032" max="9036" width="14.625" style="124" customWidth="1"/>
    <col min="9037" max="9037" width="8.25" style="124" customWidth="1"/>
    <col min="9038" max="9042" width="14.625" style="124" customWidth="1"/>
    <col min="9043" max="9043" width="3.375" style="124" customWidth="1"/>
    <col min="9044" max="9044" width="12.875" style="124" customWidth="1"/>
    <col min="9045" max="9049" width="10.625" style="124" customWidth="1"/>
    <col min="9050" max="9050" width="13.625" style="124" customWidth="1"/>
    <col min="9051" max="9059" width="10.625" style="124" customWidth="1"/>
    <col min="9060" max="9060" width="9" style="124"/>
    <col min="9061" max="9061" width="11.625" style="124" customWidth="1"/>
    <col min="9062" max="9062" width="12.875" style="124" customWidth="1"/>
    <col min="9063" max="9063" width="12.625" style="124" customWidth="1"/>
    <col min="9064" max="9064" width="12.375" style="124" customWidth="1"/>
    <col min="9065" max="9065" width="10.875" style="124" customWidth="1"/>
    <col min="9066" max="9066" width="12.25" style="124" customWidth="1"/>
    <col min="9067" max="9067" width="9" style="124"/>
    <col min="9068" max="9068" width="11.625" style="124" customWidth="1"/>
    <col min="9069" max="9073" width="14.625" style="124" customWidth="1"/>
    <col min="9074" max="9216" width="9" style="124"/>
    <col min="9217" max="9217" width="1.625" style="124" customWidth="1"/>
    <col min="9218" max="9218" width="11.625" style="124" customWidth="1"/>
    <col min="9219" max="9236" width="14.125" style="124" customWidth="1"/>
    <col min="9237" max="9237" width="1.375" style="124" customWidth="1"/>
    <col min="9238" max="9238" width="13.625" style="124" customWidth="1"/>
    <col min="9239" max="9274" width="10.625" style="124" customWidth="1"/>
    <col min="9275" max="9275" width="2.625" style="124" customWidth="1"/>
    <col min="9276" max="9279" width="10.625" style="124" customWidth="1"/>
    <col min="9280" max="9280" width="2.625" style="124" customWidth="1"/>
    <col min="9281" max="9285" width="10.625" style="124" customWidth="1"/>
    <col min="9286" max="9286" width="3.625" style="124" customWidth="1"/>
    <col min="9287" max="9287" width="12" style="124" customWidth="1"/>
    <col min="9288" max="9292" width="14.625" style="124" customWidth="1"/>
    <col min="9293" max="9293" width="8.25" style="124" customWidth="1"/>
    <col min="9294" max="9298" width="14.625" style="124" customWidth="1"/>
    <col min="9299" max="9299" width="3.375" style="124" customWidth="1"/>
    <col min="9300" max="9300" width="12.875" style="124" customWidth="1"/>
    <col min="9301" max="9305" width="10.625" style="124" customWidth="1"/>
    <col min="9306" max="9306" width="13.625" style="124" customWidth="1"/>
    <col min="9307" max="9315" width="10.625" style="124" customWidth="1"/>
    <col min="9316" max="9316" width="9" style="124"/>
    <col min="9317" max="9317" width="11.625" style="124" customWidth="1"/>
    <col min="9318" max="9318" width="12.875" style="124" customWidth="1"/>
    <col min="9319" max="9319" width="12.625" style="124" customWidth="1"/>
    <col min="9320" max="9320" width="12.375" style="124" customWidth="1"/>
    <col min="9321" max="9321" width="10.875" style="124" customWidth="1"/>
    <col min="9322" max="9322" width="12.25" style="124" customWidth="1"/>
    <col min="9323" max="9323" width="9" style="124"/>
    <col min="9324" max="9324" width="11.625" style="124" customWidth="1"/>
    <col min="9325" max="9329" width="14.625" style="124" customWidth="1"/>
    <col min="9330" max="9472" width="9" style="124"/>
    <col min="9473" max="9473" width="1.625" style="124" customWidth="1"/>
    <col min="9474" max="9474" width="11.625" style="124" customWidth="1"/>
    <col min="9475" max="9492" width="14.125" style="124" customWidth="1"/>
    <col min="9493" max="9493" width="1.375" style="124" customWidth="1"/>
    <col min="9494" max="9494" width="13.625" style="124" customWidth="1"/>
    <col min="9495" max="9530" width="10.625" style="124" customWidth="1"/>
    <col min="9531" max="9531" width="2.625" style="124" customWidth="1"/>
    <col min="9532" max="9535" width="10.625" style="124" customWidth="1"/>
    <col min="9536" max="9536" width="2.625" style="124" customWidth="1"/>
    <col min="9537" max="9541" width="10.625" style="124" customWidth="1"/>
    <col min="9542" max="9542" width="3.625" style="124" customWidth="1"/>
    <col min="9543" max="9543" width="12" style="124" customWidth="1"/>
    <col min="9544" max="9548" width="14.625" style="124" customWidth="1"/>
    <col min="9549" max="9549" width="8.25" style="124" customWidth="1"/>
    <col min="9550" max="9554" width="14.625" style="124" customWidth="1"/>
    <col min="9555" max="9555" width="3.375" style="124" customWidth="1"/>
    <col min="9556" max="9556" width="12.875" style="124" customWidth="1"/>
    <col min="9557" max="9561" width="10.625" style="124" customWidth="1"/>
    <col min="9562" max="9562" width="13.625" style="124" customWidth="1"/>
    <col min="9563" max="9571" width="10.625" style="124" customWidth="1"/>
    <col min="9572" max="9572" width="9" style="124"/>
    <col min="9573" max="9573" width="11.625" style="124" customWidth="1"/>
    <col min="9574" max="9574" width="12.875" style="124" customWidth="1"/>
    <col min="9575" max="9575" width="12.625" style="124" customWidth="1"/>
    <col min="9576" max="9576" width="12.375" style="124" customWidth="1"/>
    <col min="9577" max="9577" width="10.875" style="124" customWidth="1"/>
    <col min="9578" max="9578" width="12.25" style="124" customWidth="1"/>
    <col min="9579" max="9579" width="9" style="124"/>
    <col min="9580" max="9580" width="11.625" style="124" customWidth="1"/>
    <col min="9581" max="9585" width="14.625" style="124" customWidth="1"/>
    <col min="9586" max="9728" width="9" style="124"/>
    <col min="9729" max="9729" width="1.625" style="124" customWidth="1"/>
    <col min="9730" max="9730" width="11.625" style="124" customWidth="1"/>
    <col min="9731" max="9748" width="14.125" style="124" customWidth="1"/>
    <col min="9749" max="9749" width="1.375" style="124" customWidth="1"/>
    <col min="9750" max="9750" width="13.625" style="124" customWidth="1"/>
    <col min="9751" max="9786" width="10.625" style="124" customWidth="1"/>
    <col min="9787" max="9787" width="2.625" style="124" customWidth="1"/>
    <col min="9788" max="9791" width="10.625" style="124" customWidth="1"/>
    <col min="9792" max="9792" width="2.625" style="124" customWidth="1"/>
    <col min="9793" max="9797" width="10.625" style="124" customWidth="1"/>
    <col min="9798" max="9798" width="3.625" style="124" customWidth="1"/>
    <col min="9799" max="9799" width="12" style="124" customWidth="1"/>
    <col min="9800" max="9804" width="14.625" style="124" customWidth="1"/>
    <col min="9805" max="9805" width="8.25" style="124" customWidth="1"/>
    <col min="9806" max="9810" width="14.625" style="124" customWidth="1"/>
    <col min="9811" max="9811" width="3.375" style="124" customWidth="1"/>
    <col min="9812" max="9812" width="12.875" style="124" customWidth="1"/>
    <col min="9813" max="9817" width="10.625" style="124" customWidth="1"/>
    <col min="9818" max="9818" width="13.625" style="124" customWidth="1"/>
    <col min="9819" max="9827" width="10.625" style="124" customWidth="1"/>
    <col min="9828" max="9828" width="9" style="124"/>
    <col min="9829" max="9829" width="11.625" style="124" customWidth="1"/>
    <col min="9830" max="9830" width="12.875" style="124" customWidth="1"/>
    <col min="9831" max="9831" width="12.625" style="124" customWidth="1"/>
    <col min="9832" max="9832" width="12.375" style="124" customWidth="1"/>
    <col min="9833" max="9833" width="10.875" style="124" customWidth="1"/>
    <col min="9834" max="9834" width="12.25" style="124" customWidth="1"/>
    <col min="9835" max="9835" width="9" style="124"/>
    <col min="9836" max="9836" width="11.625" style="124" customWidth="1"/>
    <col min="9837" max="9841" width="14.625" style="124" customWidth="1"/>
    <col min="9842" max="9984" width="9" style="124"/>
    <col min="9985" max="9985" width="1.625" style="124" customWidth="1"/>
    <col min="9986" max="9986" width="11.625" style="124" customWidth="1"/>
    <col min="9987" max="10004" width="14.125" style="124" customWidth="1"/>
    <col min="10005" max="10005" width="1.375" style="124" customWidth="1"/>
    <col min="10006" max="10006" width="13.625" style="124" customWidth="1"/>
    <col min="10007" max="10042" width="10.625" style="124" customWidth="1"/>
    <col min="10043" max="10043" width="2.625" style="124" customWidth="1"/>
    <col min="10044" max="10047" width="10.625" style="124" customWidth="1"/>
    <col min="10048" max="10048" width="2.625" style="124" customWidth="1"/>
    <col min="10049" max="10053" width="10.625" style="124" customWidth="1"/>
    <col min="10054" max="10054" width="3.625" style="124" customWidth="1"/>
    <col min="10055" max="10055" width="12" style="124" customWidth="1"/>
    <col min="10056" max="10060" width="14.625" style="124" customWidth="1"/>
    <col min="10061" max="10061" width="8.25" style="124" customWidth="1"/>
    <col min="10062" max="10066" width="14.625" style="124" customWidth="1"/>
    <col min="10067" max="10067" width="3.375" style="124" customWidth="1"/>
    <col min="10068" max="10068" width="12.875" style="124" customWidth="1"/>
    <col min="10069" max="10073" width="10.625" style="124" customWidth="1"/>
    <col min="10074" max="10074" width="13.625" style="124" customWidth="1"/>
    <col min="10075" max="10083" width="10.625" style="124" customWidth="1"/>
    <col min="10084" max="10084" width="9" style="124"/>
    <col min="10085" max="10085" width="11.625" style="124" customWidth="1"/>
    <col min="10086" max="10086" width="12.875" style="124" customWidth="1"/>
    <col min="10087" max="10087" width="12.625" style="124" customWidth="1"/>
    <col min="10088" max="10088" width="12.375" style="124" customWidth="1"/>
    <col min="10089" max="10089" width="10.875" style="124" customWidth="1"/>
    <col min="10090" max="10090" width="12.25" style="124" customWidth="1"/>
    <col min="10091" max="10091" width="9" style="124"/>
    <col min="10092" max="10092" width="11.625" style="124" customWidth="1"/>
    <col min="10093" max="10097" width="14.625" style="124" customWidth="1"/>
    <col min="10098" max="10240" width="9" style="124"/>
    <col min="10241" max="10241" width="1.625" style="124" customWidth="1"/>
    <col min="10242" max="10242" width="11.625" style="124" customWidth="1"/>
    <col min="10243" max="10260" width="14.125" style="124" customWidth="1"/>
    <col min="10261" max="10261" width="1.375" style="124" customWidth="1"/>
    <col min="10262" max="10262" width="13.625" style="124" customWidth="1"/>
    <col min="10263" max="10298" width="10.625" style="124" customWidth="1"/>
    <col min="10299" max="10299" width="2.625" style="124" customWidth="1"/>
    <col min="10300" max="10303" width="10.625" style="124" customWidth="1"/>
    <col min="10304" max="10304" width="2.625" style="124" customWidth="1"/>
    <col min="10305" max="10309" width="10.625" style="124" customWidth="1"/>
    <col min="10310" max="10310" width="3.625" style="124" customWidth="1"/>
    <col min="10311" max="10311" width="12" style="124" customWidth="1"/>
    <col min="10312" max="10316" width="14.625" style="124" customWidth="1"/>
    <col min="10317" max="10317" width="8.25" style="124" customWidth="1"/>
    <col min="10318" max="10322" width="14.625" style="124" customWidth="1"/>
    <col min="10323" max="10323" width="3.375" style="124" customWidth="1"/>
    <col min="10324" max="10324" width="12.875" style="124" customWidth="1"/>
    <col min="10325" max="10329" width="10.625" style="124" customWidth="1"/>
    <col min="10330" max="10330" width="13.625" style="124" customWidth="1"/>
    <col min="10331" max="10339" width="10.625" style="124" customWidth="1"/>
    <col min="10340" max="10340" width="9" style="124"/>
    <col min="10341" max="10341" width="11.625" style="124" customWidth="1"/>
    <col min="10342" max="10342" width="12.875" style="124" customWidth="1"/>
    <col min="10343" max="10343" width="12.625" style="124" customWidth="1"/>
    <col min="10344" max="10344" width="12.375" style="124" customWidth="1"/>
    <col min="10345" max="10345" width="10.875" style="124" customWidth="1"/>
    <col min="10346" max="10346" width="12.25" style="124" customWidth="1"/>
    <col min="10347" max="10347" width="9" style="124"/>
    <col min="10348" max="10348" width="11.625" style="124" customWidth="1"/>
    <col min="10349" max="10353" width="14.625" style="124" customWidth="1"/>
    <col min="10354" max="10496" width="9" style="124"/>
    <col min="10497" max="10497" width="1.625" style="124" customWidth="1"/>
    <col min="10498" max="10498" width="11.625" style="124" customWidth="1"/>
    <col min="10499" max="10516" width="14.125" style="124" customWidth="1"/>
    <col min="10517" max="10517" width="1.375" style="124" customWidth="1"/>
    <col min="10518" max="10518" width="13.625" style="124" customWidth="1"/>
    <col min="10519" max="10554" width="10.625" style="124" customWidth="1"/>
    <col min="10555" max="10555" width="2.625" style="124" customWidth="1"/>
    <col min="10556" max="10559" width="10.625" style="124" customWidth="1"/>
    <col min="10560" max="10560" width="2.625" style="124" customWidth="1"/>
    <col min="10561" max="10565" width="10.625" style="124" customWidth="1"/>
    <col min="10566" max="10566" width="3.625" style="124" customWidth="1"/>
    <col min="10567" max="10567" width="12" style="124" customWidth="1"/>
    <col min="10568" max="10572" width="14.625" style="124" customWidth="1"/>
    <col min="10573" max="10573" width="8.25" style="124" customWidth="1"/>
    <col min="10574" max="10578" width="14.625" style="124" customWidth="1"/>
    <col min="10579" max="10579" width="3.375" style="124" customWidth="1"/>
    <col min="10580" max="10580" width="12.875" style="124" customWidth="1"/>
    <col min="10581" max="10585" width="10.625" style="124" customWidth="1"/>
    <col min="10586" max="10586" width="13.625" style="124" customWidth="1"/>
    <col min="10587" max="10595" width="10.625" style="124" customWidth="1"/>
    <col min="10596" max="10596" width="9" style="124"/>
    <col min="10597" max="10597" width="11.625" style="124" customWidth="1"/>
    <col min="10598" max="10598" width="12.875" style="124" customWidth="1"/>
    <col min="10599" max="10599" width="12.625" style="124" customWidth="1"/>
    <col min="10600" max="10600" width="12.375" style="124" customWidth="1"/>
    <col min="10601" max="10601" width="10.875" style="124" customWidth="1"/>
    <col min="10602" max="10602" width="12.25" style="124" customWidth="1"/>
    <col min="10603" max="10603" width="9" style="124"/>
    <col min="10604" max="10604" width="11.625" style="124" customWidth="1"/>
    <col min="10605" max="10609" width="14.625" style="124" customWidth="1"/>
    <col min="10610" max="10752" width="9" style="124"/>
    <col min="10753" max="10753" width="1.625" style="124" customWidth="1"/>
    <col min="10754" max="10754" width="11.625" style="124" customWidth="1"/>
    <col min="10755" max="10772" width="14.125" style="124" customWidth="1"/>
    <col min="10773" max="10773" width="1.375" style="124" customWidth="1"/>
    <col min="10774" max="10774" width="13.625" style="124" customWidth="1"/>
    <col min="10775" max="10810" width="10.625" style="124" customWidth="1"/>
    <col min="10811" max="10811" width="2.625" style="124" customWidth="1"/>
    <col min="10812" max="10815" width="10.625" style="124" customWidth="1"/>
    <col min="10816" max="10816" width="2.625" style="124" customWidth="1"/>
    <col min="10817" max="10821" width="10.625" style="124" customWidth="1"/>
    <col min="10822" max="10822" width="3.625" style="124" customWidth="1"/>
    <col min="10823" max="10823" width="12" style="124" customWidth="1"/>
    <col min="10824" max="10828" width="14.625" style="124" customWidth="1"/>
    <col min="10829" max="10829" width="8.25" style="124" customWidth="1"/>
    <col min="10830" max="10834" width="14.625" style="124" customWidth="1"/>
    <col min="10835" max="10835" width="3.375" style="124" customWidth="1"/>
    <col min="10836" max="10836" width="12.875" style="124" customWidth="1"/>
    <col min="10837" max="10841" width="10.625" style="124" customWidth="1"/>
    <col min="10842" max="10842" width="13.625" style="124" customWidth="1"/>
    <col min="10843" max="10851" width="10.625" style="124" customWidth="1"/>
    <col min="10852" max="10852" width="9" style="124"/>
    <col min="10853" max="10853" width="11.625" style="124" customWidth="1"/>
    <col min="10854" max="10854" width="12.875" style="124" customWidth="1"/>
    <col min="10855" max="10855" width="12.625" style="124" customWidth="1"/>
    <col min="10856" max="10856" width="12.375" style="124" customWidth="1"/>
    <col min="10857" max="10857" width="10.875" style="124" customWidth="1"/>
    <col min="10858" max="10858" width="12.25" style="124" customWidth="1"/>
    <col min="10859" max="10859" width="9" style="124"/>
    <col min="10860" max="10860" width="11.625" style="124" customWidth="1"/>
    <col min="10861" max="10865" width="14.625" style="124" customWidth="1"/>
    <col min="10866" max="11008" width="9" style="124"/>
    <col min="11009" max="11009" width="1.625" style="124" customWidth="1"/>
    <col min="11010" max="11010" width="11.625" style="124" customWidth="1"/>
    <col min="11011" max="11028" width="14.125" style="124" customWidth="1"/>
    <col min="11029" max="11029" width="1.375" style="124" customWidth="1"/>
    <col min="11030" max="11030" width="13.625" style="124" customWidth="1"/>
    <col min="11031" max="11066" width="10.625" style="124" customWidth="1"/>
    <col min="11067" max="11067" width="2.625" style="124" customWidth="1"/>
    <col min="11068" max="11071" width="10.625" style="124" customWidth="1"/>
    <col min="11072" max="11072" width="2.625" style="124" customWidth="1"/>
    <col min="11073" max="11077" width="10.625" style="124" customWidth="1"/>
    <col min="11078" max="11078" width="3.625" style="124" customWidth="1"/>
    <col min="11079" max="11079" width="12" style="124" customWidth="1"/>
    <col min="11080" max="11084" width="14.625" style="124" customWidth="1"/>
    <col min="11085" max="11085" width="8.25" style="124" customWidth="1"/>
    <col min="11086" max="11090" width="14.625" style="124" customWidth="1"/>
    <col min="11091" max="11091" width="3.375" style="124" customWidth="1"/>
    <col min="11092" max="11092" width="12.875" style="124" customWidth="1"/>
    <col min="11093" max="11097" width="10.625" style="124" customWidth="1"/>
    <col min="11098" max="11098" width="13.625" style="124" customWidth="1"/>
    <col min="11099" max="11107" width="10.625" style="124" customWidth="1"/>
    <col min="11108" max="11108" width="9" style="124"/>
    <col min="11109" max="11109" width="11.625" style="124" customWidth="1"/>
    <col min="11110" max="11110" width="12.875" style="124" customWidth="1"/>
    <col min="11111" max="11111" width="12.625" style="124" customWidth="1"/>
    <col min="11112" max="11112" width="12.375" style="124" customWidth="1"/>
    <col min="11113" max="11113" width="10.875" style="124" customWidth="1"/>
    <col min="11114" max="11114" width="12.25" style="124" customWidth="1"/>
    <col min="11115" max="11115" width="9" style="124"/>
    <col min="11116" max="11116" width="11.625" style="124" customWidth="1"/>
    <col min="11117" max="11121" width="14.625" style="124" customWidth="1"/>
    <col min="11122" max="11264" width="9" style="124"/>
    <col min="11265" max="11265" width="1.625" style="124" customWidth="1"/>
    <col min="11266" max="11266" width="11.625" style="124" customWidth="1"/>
    <col min="11267" max="11284" width="14.125" style="124" customWidth="1"/>
    <col min="11285" max="11285" width="1.375" style="124" customWidth="1"/>
    <col min="11286" max="11286" width="13.625" style="124" customWidth="1"/>
    <col min="11287" max="11322" width="10.625" style="124" customWidth="1"/>
    <col min="11323" max="11323" width="2.625" style="124" customWidth="1"/>
    <col min="11324" max="11327" width="10.625" style="124" customWidth="1"/>
    <col min="11328" max="11328" width="2.625" style="124" customWidth="1"/>
    <col min="11329" max="11333" width="10.625" style="124" customWidth="1"/>
    <col min="11334" max="11334" width="3.625" style="124" customWidth="1"/>
    <col min="11335" max="11335" width="12" style="124" customWidth="1"/>
    <col min="11336" max="11340" width="14.625" style="124" customWidth="1"/>
    <col min="11341" max="11341" width="8.25" style="124" customWidth="1"/>
    <col min="11342" max="11346" width="14.625" style="124" customWidth="1"/>
    <col min="11347" max="11347" width="3.375" style="124" customWidth="1"/>
    <col min="11348" max="11348" width="12.875" style="124" customWidth="1"/>
    <col min="11349" max="11353" width="10.625" style="124" customWidth="1"/>
    <col min="11354" max="11354" width="13.625" style="124" customWidth="1"/>
    <col min="11355" max="11363" width="10.625" style="124" customWidth="1"/>
    <col min="11364" max="11364" width="9" style="124"/>
    <col min="11365" max="11365" width="11.625" style="124" customWidth="1"/>
    <col min="11366" max="11366" width="12.875" style="124" customWidth="1"/>
    <col min="11367" max="11367" width="12.625" style="124" customWidth="1"/>
    <col min="11368" max="11368" width="12.375" style="124" customWidth="1"/>
    <col min="11369" max="11369" width="10.875" style="124" customWidth="1"/>
    <col min="11370" max="11370" width="12.25" style="124" customWidth="1"/>
    <col min="11371" max="11371" width="9" style="124"/>
    <col min="11372" max="11372" width="11.625" style="124" customWidth="1"/>
    <col min="11373" max="11377" width="14.625" style="124" customWidth="1"/>
    <col min="11378" max="11520" width="9" style="124"/>
    <col min="11521" max="11521" width="1.625" style="124" customWidth="1"/>
    <col min="11522" max="11522" width="11.625" style="124" customWidth="1"/>
    <col min="11523" max="11540" width="14.125" style="124" customWidth="1"/>
    <col min="11541" max="11541" width="1.375" style="124" customWidth="1"/>
    <col min="11542" max="11542" width="13.625" style="124" customWidth="1"/>
    <col min="11543" max="11578" width="10.625" style="124" customWidth="1"/>
    <col min="11579" max="11579" width="2.625" style="124" customWidth="1"/>
    <col min="11580" max="11583" width="10.625" style="124" customWidth="1"/>
    <col min="11584" max="11584" width="2.625" style="124" customWidth="1"/>
    <col min="11585" max="11589" width="10.625" style="124" customWidth="1"/>
    <col min="11590" max="11590" width="3.625" style="124" customWidth="1"/>
    <col min="11591" max="11591" width="12" style="124" customWidth="1"/>
    <col min="11592" max="11596" width="14.625" style="124" customWidth="1"/>
    <col min="11597" max="11597" width="8.25" style="124" customWidth="1"/>
    <col min="11598" max="11602" width="14.625" style="124" customWidth="1"/>
    <col min="11603" max="11603" width="3.375" style="124" customWidth="1"/>
    <col min="11604" max="11604" width="12.875" style="124" customWidth="1"/>
    <col min="11605" max="11609" width="10.625" style="124" customWidth="1"/>
    <col min="11610" max="11610" width="13.625" style="124" customWidth="1"/>
    <col min="11611" max="11619" width="10.625" style="124" customWidth="1"/>
    <col min="11620" max="11620" width="9" style="124"/>
    <col min="11621" max="11621" width="11.625" style="124" customWidth="1"/>
    <col min="11622" max="11622" width="12.875" style="124" customWidth="1"/>
    <col min="11623" max="11623" width="12.625" style="124" customWidth="1"/>
    <col min="11624" max="11624" width="12.375" style="124" customWidth="1"/>
    <col min="11625" max="11625" width="10.875" style="124" customWidth="1"/>
    <col min="11626" max="11626" width="12.25" style="124" customWidth="1"/>
    <col min="11627" max="11627" width="9" style="124"/>
    <col min="11628" max="11628" width="11.625" style="124" customWidth="1"/>
    <col min="11629" max="11633" width="14.625" style="124" customWidth="1"/>
    <col min="11634" max="11776" width="9" style="124"/>
    <col min="11777" max="11777" width="1.625" style="124" customWidth="1"/>
    <col min="11778" max="11778" width="11.625" style="124" customWidth="1"/>
    <col min="11779" max="11796" width="14.125" style="124" customWidth="1"/>
    <col min="11797" max="11797" width="1.375" style="124" customWidth="1"/>
    <col min="11798" max="11798" width="13.625" style="124" customWidth="1"/>
    <col min="11799" max="11834" width="10.625" style="124" customWidth="1"/>
    <col min="11835" max="11835" width="2.625" style="124" customWidth="1"/>
    <col min="11836" max="11839" width="10.625" style="124" customWidth="1"/>
    <col min="11840" max="11840" width="2.625" style="124" customWidth="1"/>
    <col min="11841" max="11845" width="10.625" style="124" customWidth="1"/>
    <col min="11846" max="11846" width="3.625" style="124" customWidth="1"/>
    <col min="11847" max="11847" width="12" style="124" customWidth="1"/>
    <col min="11848" max="11852" width="14.625" style="124" customWidth="1"/>
    <col min="11853" max="11853" width="8.25" style="124" customWidth="1"/>
    <col min="11854" max="11858" width="14.625" style="124" customWidth="1"/>
    <col min="11859" max="11859" width="3.375" style="124" customWidth="1"/>
    <col min="11860" max="11860" width="12.875" style="124" customWidth="1"/>
    <col min="11861" max="11865" width="10.625" style="124" customWidth="1"/>
    <col min="11866" max="11866" width="13.625" style="124" customWidth="1"/>
    <col min="11867" max="11875" width="10.625" style="124" customWidth="1"/>
    <col min="11876" max="11876" width="9" style="124"/>
    <col min="11877" max="11877" width="11.625" style="124" customWidth="1"/>
    <col min="11878" max="11878" width="12.875" style="124" customWidth="1"/>
    <col min="11879" max="11879" width="12.625" style="124" customWidth="1"/>
    <col min="11880" max="11880" width="12.375" style="124" customWidth="1"/>
    <col min="11881" max="11881" width="10.875" style="124" customWidth="1"/>
    <col min="11882" max="11882" width="12.25" style="124" customWidth="1"/>
    <col min="11883" max="11883" width="9" style="124"/>
    <col min="11884" max="11884" width="11.625" style="124" customWidth="1"/>
    <col min="11885" max="11889" width="14.625" style="124" customWidth="1"/>
    <col min="11890" max="12032" width="9" style="124"/>
    <col min="12033" max="12033" width="1.625" style="124" customWidth="1"/>
    <col min="12034" max="12034" width="11.625" style="124" customWidth="1"/>
    <col min="12035" max="12052" width="14.125" style="124" customWidth="1"/>
    <col min="12053" max="12053" width="1.375" style="124" customWidth="1"/>
    <col min="12054" max="12054" width="13.625" style="124" customWidth="1"/>
    <col min="12055" max="12090" width="10.625" style="124" customWidth="1"/>
    <col min="12091" max="12091" width="2.625" style="124" customWidth="1"/>
    <col min="12092" max="12095" width="10.625" style="124" customWidth="1"/>
    <col min="12096" max="12096" width="2.625" style="124" customWidth="1"/>
    <col min="12097" max="12101" width="10.625" style="124" customWidth="1"/>
    <col min="12102" max="12102" width="3.625" style="124" customWidth="1"/>
    <col min="12103" max="12103" width="12" style="124" customWidth="1"/>
    <col min="12104" max="12108" width="14.625" style="124" customWidth="1"/>
    <col min="12109" max="12109" width="8.25" style="124" customWidth="1"/>
    <col min="12110" max="12114" width="14.625" style="124" customWidth="1"/>
    <col min="12115" max="12115" width="3.375" style="124" customWidth="1"/>
    <col min="12116" max="12116" width="12.875" style="124" customWidth="1"/>
    <col min="12117" max="12121" width="10.625" style="124" customWidth="1"/>
    <col min="12122" max="12122" width="13.625" style="124" customWidth="1"/>
    <col min="12123" max="12131" width="10.625" style="124" customWidth="1"/>
    <col min="12132" max="12132" width="9" style="124"/>
    <col min="12133" max="12133" width="11.625" style="124" customWidth="1"/>
    <col min="12134" max="12134" width="12.875" style="124" customWidth="1"/>
    <col min="12135" max="12135" width="12.625" style="124" customWidth="1"/>
    <col min="12136" max="12136" width="12.375" style="124" customWidth="1"/>
    <col min="12137" max="12137" width="10.875" style="124" customWidth="1"/>
    <col min="12138" max="12138" width="12.25" style="124" customWidth="1"/>
    <col min="12139" max="12139" width="9" style="124"/>
    <col min="12140" max="12140" width="11.625" style="124" customWidth="1"/>
    <col min="12141" max="12145" width="14.625" style="124" customWidth="1"/>
    <col min="12146" max="12288" width="9" style="124"/>
    <col min="12289" max="12289" width="1.625" style="124" customWidth="1"/>
    <col min="12290" max="12290" width="11.625" style="124" customWidth="1"/>
    <col min="12291" max="12308" width="14.125" style="124" customWidth="1"/>
    <col min="12309" max="12309" width="1.375" style="124" customWidth="1"/>
    <col min="12310" max="12310" width="13.625" style="124" customWidth="1"/>
    <col min="12311" max="12346" width="10.625" style="124" customWidth="1"/>
    <col min="12347" max="12347" width="2.625" style="124" customWidth="1"/>
    <col min="12348" max="12351" width="10.625" style="124" customWidth="1"/>
    <col min="12352" max="12352" width="2.625" style="124" customWidth="1"/>
    <col min="12353" max="12357" width="10.625" style="124" customWidth="1"/>
    <col min="12358" max="12358" width="3.625" style="124" customWidth="1"/>
    <col min="12359" max="12359" width="12" style="124" customWidth="1"/>
    <col min="12360" max="12364" width="14.625" style="124" customWidth="1"/>
    <col min="12365" max="12365" width="8.25" style="124" customWidth="1"/>
    <col min="12366" max="12370" width="14.625" style="124" customWidth="1"/>
    <col min="12371" max="12371" width="3.375" style="124" customWidth="1"/>
    <col min="12372" max="12372" width="12.875" style="124" customWidth="1"/>
    <col min="12373" max="12377" width="10.625" style="124" customWidth="1"/>
    <col min="12378" max="12378" width="13.625" style="124" customWidth="1"/>
    <col min="12379" max="12387" width="10.625" style="124" customWidth="1"/>
    <col min="12388" max="12388" width="9" style="124"/>
    <col min="12389" max="12389" width="11.625" style="124" customWidth="1"/>
    <col min="12390" max="12390" width="12.875" style="124" customWidth="1"/>
    <col min="12391" max="12391" width="12.625" style="124" customWidth="1"/>
    <col min="12392" max="12392" width="12.375" style="124" customWidth="1"/>
    <col min="12393" max="12393" width="10.875" style="124" customWidth="1"/>
    <col min="12394" max="12394" width="12.25" style="124" customWidth="1"/>
    <col min="12395" max="12395" width="9" style="124"/>
    <col min="12396" max="12396" width="11.625" style="124" customWidth="1"/>
    <col min="12397" max="12401" width="14.625" style="124" customWidth="1"/>
    <col min="12402" max="12544" width="9" style="124"/>
    <col min="12545" max="12545" width="1.625" style="124" customWidth="1"/>
    <col min="12546" max="12546" width="11.625" style="124" customWidth="1"/>
    <col min="12547" max="12564" width="14.125" style="124" customWidth="1"/>
    <col min="12565" max="12565" width="1.375" style="124" customWidth="1"/>
    <col min="12566" max="12566" width="13.625" style="124" customWidth="1"/>
    <col min="12567" max="12602" width="10.625" style="124" customWidth="1"/>
    <col min="12603" max="12603" width="2.625" style="124" customWidth="1"/>
    <col min="12604" max="12607" width="10.625" style="124" customWidth="1"/>
    <col min="12608" max="12608" width="2.625" style="124" customWidth="1"/>
    <col min="12609" max="12613" width="10.625" style="124" customWidth="1"/>
    <col min="12614" max="12614" width="3.625" style="124" customWidth="1"/>
    <col min="12615" max="12615" width="12" style="124" customWidth="1"/>
    <col min="12616" max="12620" width="14.625" style="124" customWidth="1"/>
    <col min="12621" max="12621" width="8.25" style="124" customWidth="1"/>
    <col min="12622" max="12626" width="14.625" style="124" customWidth="1"/>
    <col min="12627" max="12627" width="3.375" style="124" customWidth="1"/>
    <col min="12628" max="12628" width="12.875" style="124" customWidth="1"/>
    <col min="12629" max="12633" width="10.625" style="124" customWidth="1"/>
    <col min="12634" max="12634" width="13.625" style="124" customWidth="1"/>
    <col min="12635" max="12643" width="10.625" style="124" customWidth="1"/>
    <col min="12644" max="12644" width="9" style="124"/>
    <col min="12645" max="12645" width="11.625" style="124" customWidth="1"/>
    <col min="12646" max="12646" width="12.875" style="124" customWidth="1"/>
    <col min="12647" max="12647" width="12.625" style="124" customWidth="1"/>
    <col min="12648" max="12648" width="12.375" style="124" customWidth="1"/>
    <col min="12649" max="12649" width="10.875" style="124" customWidth="1"/>
    <col min="12650" max="12650" width="12.25" style="124" customWidth="1"/>
    <col min="12651" max="12651" width="9" style="124"/>
    <col min="12652" max="12652" width="11.625" style="124" customWidth="1"/>
    <col min="12653" max="12657" width="14.625" style="124" customWidth="1"/>
    <col min="12658" max="12800" width="9" style="124"/>
    <col min="12801" max="12801" width="1.625" style="124" customWidth="1"/>
    <col min="12802" max="12802" width="11.625" style="124" customWidth="1"/>
    <col min="12803" max="12820" width="14.125" style="124" customWidth="1"/>
    <col min="12821" max="12821" width="1.375" style="124" customWidth="1"/>
    <col min="12822" max="12822" width="13.625" style="124" customWidth="1"/>
    <col min="12823" max="12858" width="10.625" style="124" customWidth="1"/>
    <col min="12859" max="12859" width="2.625" style="124" customWidth="1"/>
    <col min="12860" max="12863" width="10.625" style="124" customWidth="1"/>
    <col min="12864" max="12864" width="2.625" style="124" customWidth="1"/>
    <col min="12865" max="12869" width="10.625" style="124" customWidth="1"/>
    <col min="12870" max="12870" width="3.625" style="124" customWidth="1"/>
    <col min="12871" max="12871" width="12" style="124" customWidth="1"/>
    <col min="12872" max="12876" width="14.625" style="124" customWidth="1"/>
    <col min="12877" max="12877" width="8.25" style="124" customWidth="1"/>
    <col min="12878" max="12882" width="14.625" style="124" customWidth="1"/>
    <col min="12883" max="12883" width="3.375" style="124" customWidth="1"/>
    <col min="12884" max="12884" width="12.875" style="124" customWidth="1"/>
    <col min="12885" max="12889" width="10.625" style="124" customWidth="1"/>
    <col min="12890" max="12890" width="13.625" style="124" customWidth="1"/>
    <col min="12891" max="12899" width="10.625" style="124" customWidth="1"/>
    <col min="12900" max="12900" width="9" style="124"/>
    <col min="12901" max="12901" width="11.625" style="124" customWidth="1"/>
    <col min="12902" max="12902" width="12.875" style="124" customWidth="1"/>
    <col min="12903" max="12903" width="12.625" style="124" customWidth="1"/>
    <col min="12904" max="12904" width="12.375" style="124" customWidth="1"/>
    <col min="12905" max="12905" width="10.875" style="124" customWidth="1"/>
    <col min="12906" max="12906" width="12.25" style="124" customWidth="1"/>
    <col min="12907" max="12907" width="9" style="124"/>
    <col min="12908" max="12908" width="11.625" style="124" customWidth="1"/>
    <col min="12909" max="12913" width="14.625" style="124" customWidth="1"/>
    <col min="12914" max="13056" width="9" style="124"/>
    <col min="13057" max="13057" width="1.625" style="124" customWidth="1"/>
    <col min="13058" max="13058" width="11.625" style="124" customWidth="1"/>
    <col min="13059" max="13076" width="14.125" style="124" customWidth="1"/>
    <col min="13077" max="13077" width="1.375" style="124" customWidth="1"/>
    <col min="13078" max="13078" width="13.625" style="124" customWidth="1"/>
    <col min="13079" max="13114" width="10.625" style="124" customWidth="1"/>
    <col min="13115" max="13115" width="2.625" style="124" customWidth="1"/>
    <col min="13116" max="13119" width="10.625" style="124" customWidth="1"/>
    <col min="13120" max="13120" width="2.625" style="124" customWidth="1"/>
    <col min="13121" max="13125" width="10.625" style="124" customWidth="1"/>
    <col min="13126" max="13126" width="3.625" style="124" customWidth="1"/>
    <col min="13127" max="13127" width="12" style="124" customWidth="1"/>
    <col min="13128" max="13132" width="14.625" style="124" customWidth="1"/>
    <col min="13133" max="13133" width="8.25" style="124" customWidth="1"/>
    <col min="13134" max="13138" width="14.625" style="124" customWidth="1"/>
    <col min="13139" max="13139" width="3.375" style="124" customWidth="1"/>
    <col min="13140" max="13140" width="12.875" style="124" customWidth="1"/>
    <col min="13141" max="13145" width="10.625" style="124" customWidth="1"/>
    <col min="13146" max="13146" width="13.625" style="124" customWidth="1"/>
    <col min="13147" max="13155" width="10.625" style="124" customWidth="1"/>
    <col min="13156" max="13156" width="9" style="124"/>
    <col min="13157" max="13157" width="11.625" style="124" customWidth="1"/>
    <col min="13158" max="13158" width="12.875" style="124" customWidth="1"/>
    <col min="13159" max="13159" width="12.625" style="124" customWidth="1"/>
    <col min="13160" max="13160" width="12.375" style="124" customWidth="1"/>
    <col min="13161" max="13161" width="10.875" style="124" customWidth="1"/>
    <col min="13162" max="13162" width="12.25" style="124" customWidth="1"/>
    <col min="13163" max="13163" width="9" style="124"/>
    <col min="13164" max="13164" width="11.625" style="124" customWidth="1"/>
    <col min="13165" max="13169" width="14.625" style="124" customWidth="1"/>
    <col min="13170" max="13312" width="9" style="124"/>
    <col min="13313" max="13313" width="1.625" style="124" customWidth="1"/>
    <col min="13314" max="13314" width="11.625" style="124" customWidth="1"/>
    <col min="13315" max="13332" width="14.125" style="124" customWidth="1"/>
    <col min="13333" max="13333" width="1.375" style="124" customWidth="1"/>
    <col min="13334" max="13334" width="13.625" style="124" customWidth="1"/>
    <col min="13335" max="13370" width="10.625" style="124" customWidth="1"/>
    <col min="13371" max="13371" width="2.625" style="124" customWidth="1"/>
    <col min="13372" max="13375" width="10.625" style="124" customWidth="1"/>
    <col min="13376" max="13376" width="2.625" style="124" customWidth="1"/>
    <col min="13377" max="13381" width="10.625" style="124" customWidth="1"/>
    <col min="13382" max="13382" width="3.625" style="124" customWidth="1"/>
    <col min="13383" max="13383" width="12" style="124" customWidth="1"/>
    <col min="13384" max="13388" width="14.625" style="124" customWidth="1"/>
    <col min="13389" max="13389" width="8.25" style="124" customWidth="1"/>
    <col min="13390" max="13394" width="14.625" style="124" customWidth="1"/>
    <col min="13395" max="13395" width="3.375" style="124" customWidth="1"/>
    <col min="13396" max="13396" width="12.875" style="124" customWidth="1"/>
    <col min="13397" max="13401" width="10.625" style="124" customWidth="1"/>
    <col min="13402" max="13402" width="13.625" style="124" customWidth="1"/>
    <col min="13403" max="13411" width="10.625" style="124" customWidth="1"/>
    <col min="13412" max="13412" width="9" style="124"/>
    <col min="13413" max="13413" width="11.625" style="124" customWidth="1"/>
    <col min="13414" max="13414" width="12.875" style="124" customWidth="1"/>
    <col min="13415" max="13415" width="12.625" style="124" customWidth="1"/>
    <col min="13416" max="13416" width="12.375" style="124" customWidth="1"/>
    <col min="13417" max="13417" width="10.875" style="124" customWidth="1"/>
    <col min="13418" max="13418" width="12.25" style="124" customWidth="1"/>
    <col min="13419" max="13419" width="9" style="124"/>
    <col min="13420" max="13420" width="11.625" style="124" customWidth="1"/>
    <col min="13421" max="13425" width="14.625" style="124" customWidth="1"/>
    <col min="13426" max="13568" width="9" style="124"/>
    <col min="13569" max="13569" width="1.625" style="124" customWidth="1"/>
    <col min="13570" max="13570" width="11.625" style="124" customWidth="1"/>
    <col min="13571" max="13588" width="14.125" style="124" customWidth="1"/>
    <col min="13589" max="13589" width="1.375" style="124" customWidth="1"/>
    <col min="13590" max="13590" width="13.625" style="124" customWidth="1"/>
    <col min="13591" max="13626" width="10.625" style="124" customWidth="1"/>
    <col min="13627" max="13627" width="2.625" style="124" customWidth="1"/>
    <col min="13628" max="13631" width="10.625" style="124" customWidth="1"/>
    <col min="13632" max="13632" width="2.625" style="124" customWidth="1"/>
    <col min="13633" max="13637" width="10.625" style="124" customWidth="1"/>
    <col min="13638" max="13638" width="3.625" style="124" customWidth="1"/>
    <col min="13639" max="13639" width="12" style="124" customWidth="1"/>
    <col min="13640" max="13644" width="14.625" style="124" customWidth="1"/>
    <col min="13645" max="13645" width="8.25" style="124" customWidth="1"/>
    <col min="13646" max="13650" width="14.625" style="124" customWidth="1"/>
    <col min="13651" max="13651" width="3.375" style="124" customWidth="1"/>
    <col min="13652" max="13652" width="12.875" style="124" customWidth="1"/>
    <col min="13653" max="13657" width="10.625" style="124" customWidth="1"/>
    <col min="13658" max="13658" width="13.625" style="124" customWidth="1"/>
    <col min="13659" max="13667" width="10.625" style="124" customWidth="1"/>
    <col min="13668" max="13668" width="9" style="124"/>
    <col min="13669" max="13669" width="11.625" style="124" customWidth="1"/>
    <col min="13670" max="13670" width="12.875" style="124" customWidth="1"/>
    <col min="13671" max="13671" width="12.625" style="124" customWidth="1"/>
    <col min="13672" max="13672" width="12.375" style="124" customWidth="1"/>
    <col min="13673" max="13673" width="10.875" style="124" customWidth="1"/>
    <col min="13674" max="13674" width="12.25" style="124" customWidth="1"/>
    <col min="13675" max="13675" width="9" style="124"/>
    <col min="13676" max="13676" width="11.625" style="124" customWidth="1"/>
    <col min="13677" max="13681" width="14.625" style="124" customWidth="1"/>
    <col min="13682" max="13824" width="9" style="124"/>
    <col min="13825" max="13825" width="1.625" style="124" customWidth="1"/>
    <col min="13826" max="13826" width="11.625" style="124" customWidth="1"/>
    <col min="13827" max="13844" width="14.125" style="124" customWidth="1"/>
    <col min="13845" max="13845" width="1.375" style="124" customWidth="1"/>
    <col min="13846" max="13846" width="13.625" style="124" customWidth="1"/>
    <col min="13847" max="13882" width="10.625" style="124" customWidth="1"/>
    <col min="13883" max="13883" width="2.625" style="124" customWidth="1"/>
    <col min="13884" max="13887" width="10.625" style="124" customWidth="1"/>
    <col min="13888" max="13888" width="2.625" style="124" customWidth="1"/>
    <col min="13889" max="13893" width="10.625" style="124" customWidth="1"/>
    <col min="13894" max="13894" width="3.625" style="124" customWidth="1"/>
    <col min="13895" max="13895" width="12" style="124" customWidth="1"/>
    <col min="13896" max="13900" width="14.625" style="124" customWidth="1"/>
    <col min="13901" max="13901" width="8.25" style="124" customWidth="1"/>
    <col min="13902" max="13906" width="14.625" style="124" customWidth="1"/>
    <col min="13907" max="13907" width="3.375" style="124" customWidth="1"/>
    <col min="13908" max="13908" width="12.875" style="124" customWidth="1"/>
    <col min="13909" max="13913" width="10.625" style="124" customWidth="1"/>
    <col min="13914" max="13914" width="13.625" style="124" customWidth="1"/>
    <col min="13915" max="13923" width="10.625" style="124" customWidth="1"/>
    <col min="13924" max="13924" width="9" style="124"/>
    <col min="13925" max="13925" width="11.625" style="124" customWidth="1"/>
    <col min="13926" max="13926" width="12.875" style="124" customWidth="1"/>
    <col min="13927" max="13927" width="12.625" style="124" customWidth="1"/>
    <col min="13928" max="13928" width="12.375" style="124" customWidth="1"/>
    <col min="13929" max="13929" width="10.875" style="124" customWidth="1"/>
    <col min="13930" max="13930" width="12.25" style="124" customWidth="1"/>
    <col min="13931" max="13931" width="9" style="124"/>
    <col min="13932" max="13932" width="11.625" style="124" customWidth="1"/>
    <col min="13933" max="13937" width="14.625" style="124" customWidth="1"/>
    <col min="13938" max="14080" width="9" style="124"/>
    <col min="14081" max="14081" width="1.625" style="124" customWidth="1"/>
    <col min="14082" max="14082" width="11.625" style="124" customWidth="1"/>
    <col min="14083" max="14100" width="14.125" style="124" customWidth="1"/>
    <col min="14101" max="14101" width="1.375" style="124" customWidth="1"/>
    <col min="14102" max="14102" width="13.625" style="124" customWidth="1"/>
    <col min="14103" max="14138" width="10.625" style="124" customWidth="1"/>
    <col min="14139" max="14139" width="2.625" style="124" customWidth="1"/>
    <col min="14140" max="14143" width="10.625" style="124" customWidth="1"/>
    <col min="14144" max="14144" width="2.625" style="124" customWidth="1"/>
    <col min="14145" max="14149" width="10.625" style="124" customWidth="1"/>
    <col min="14150" max="14150" width="3.625" style="124" customWidth="1"/>
    <col min="14151" max="14151" width="12" style="124" customWidth="1"/>
    <col min="14152" max="14156" width="14.625" style="124" customWidth="1"/>
    <col min="14157" max="14157" width="8.25" style="124" customWidth="1"/>
    <col min="14158" max="14162" width="14.625" style="124" customWidth="1"/>
    <col min="14163" max="14163" width="3.375" style="124" customWidth="1"/>
    <col min="14164" max="14164" width="12.875" style="124" customWidth="1"/>
    <col min="14165" max="14169" width="10.625" style="124" customWidth="1"/>
    <col min="14170" max="14170" width="13.625" style="124" customWidth="1"/>
    <col min="14171" max="14179" width="10.625" style="124" customWidth="1"/>
    <col min="14180" max="14180" width="9" style="124"/>
    <col min="14181" max="14181" width="11.625" style="124" customWidth="1"/>
    <col min="14182" max="14182" width="12.875" style="124" customWidth="1"/>
    <col min="14183" max="14183" width="12.625" style="124" customWidth="1"/>
    <col min="14184" max="14184" width="12.375" style="124" customWidth="1"/>
    <col min="14185" max="14185" width="10.875" style="124" customWidth="1"/>
    <col min="14186" max="14186" width="12.25" style="124" customWidth="1"/>
    <col min="14187" max="14187" width="9" style="124"/>
    <col min="14188" max="14188" width="11.625" style="124" customWidth="1"/>
    <col min="14189" max="14193" width="14.625" style="124" customWidth="1"/>
    <col min="14194" max="14336" width="9" style="124"/>
    <col min="14337" max="14337" width="1.625" style="124" customWidth="1"/>
    <col min="14338" max="14338" width="11.625" style="124" customWidth="1"/>
    <col min="14339" max="14356" width="14.125" style="124" customWidth="1"/>
    <col min="14357" max="14357" width="1.375" style="124" customWidth="1"/>
    <col min="14358" max="14358" width="13.625" style="124" customWidth="1"/>
    <col min="14359" max="14394" width="10.625" style="124" customWidth="1"/>
    <col min="14395" max="14395" width="2.625" style="124" customWidth="1"/>
    <col min="14396" max="14399" width="10.625" style="124" customWidth="1"/>
    <col min="14400" max="14400" width="2.625" style="124" customWidth="1"/>
    <col min="14401" max="14405" width="10.625" style="124" customWidth="1"/>
    <col min="14406" max="14406" width="3.625" style="124" customWidth="1"/>
    <col min="14407" max="14407" width="12" style="124" customWidth="1"/>
    <col min="14408" max="14412" width="14.625" style="124" customWidth="1"/>
    <col min="14413" max="14413" width="8.25" style="124" customWidth="1"/>
    <col min="14414" max="14418" width="14.625" style="124" customWidth="1"/>
    <col min="14419" max="14419" width="3.375" style="124" customWidth="1"/>
    <col min="14420" max="14420" width="12.875" style="124" customWidth="1"/>
    <col min="14421" max="14425" width="10.625" style="124" customWidth="1"/>
    <col min="14426" max="14426" width="13.625" style="124" customWidth="1"/>
    <col min="14427" max="14435" width="10.625" style="124" customWidth="1"/>
    <col min="14436" max="14436" width="9" style="124"/>
    <col min="14437" max="14437" width="11.625" style="124" customWidth="1"/>
    <col min="14438" max="14438" width="12.875" style="124" customWidth="1"/>
    <col min="14439" max="14439" width="12.625" style="124" customWidth="1"/>
    <col min="14440" max="14440" width="12.375" style="124" customWidth="1"/>
    <col min="14441" max="14441" width="10.875" style="124" customWidth="1"/>
    <col min="14442" max="14442" width="12.25" style="124" customWidth="1"/>
    <col min="14443" max="14443" width="9" style="124"/>
    <col min="14444" max="14444" width="11.625" style="124" customWidth="1"/>
    <col min="14445" max="14449" width="14.625" style="124" customWidth="1"/>
    <col min="14450" max="14592" width="9" style="124"/>
    <col min="14593" max="14593" width="1.625" style="124" customWidth="1"/>
    <col min="14594" max="14594" width="11.625" style="124" customWidth="1"/>
    <col min="14595" max="14612" width="14.125" style="124" customWidth="1"/>
    <col min="14613" max="14613" width="1.375" style="124" customWidth="1"/>
    <col min="14614" max="14614" width="13.625" style="124" customWidth="1"/>
    <col min="14615" max="14650" width="10.625" style="124" customWidth="1"/>
    <col min="14651" max="14651" width="2.625" style="124" customWidth="1"/>
    <col min="14652" max="14655" width="10.625" style="124" customWidth="1"/>
    <col min="14656" max="14656" width="2.625" style="124" customWidth="1"/>
    <col min="14657" max="14661" width="10.625" style="124" customWidth="1"/>
    <col min="14662" max="14662" width="3.625" style="124" customWidth="1"/>
    <col min="14663" max="14663" width="12" style="124" customWidth="1"/>
    <col min="14664" max="14668" width="14.625" style="124" customWidth="1"/>
    <col min="14669" max="14669" width="8.25" style="124" customWidth="1"/>
    <col min="14670" max="14674" width="14.625" style="124" customWidth="1"/>
    <col min="14675" max="14675" width="3.375" style="124" customWidth="1"/>
    <col min="14676" max="14676" width="12.875" style="124" customWidth="1"/>
    <col min="14677" max="14681" width="10.625" style="124" customWidth="1"/>
    <col min="14682" max="14682" width="13.625" style="124" customWidth="1"/>
    <col min="14683" max="14691" width="10.625" style="124" customWidth="1"/>
    <col min="14692" max="14692" width="9" style="124"/>
    <col min="14693" max="14693" width="11.625" style="124" customWidth="1"/>
    <col min="14694" max="14694" width="12.875" style="124" customWidth="1"/>
    <col min="14695" max="14695" width="12.625" style="124" customWidth="1"/>
    <col min="14696" max="14696" width="12.375" style="124" customWidth="1"/>
    <col min="14697" max="14697" width="10.875" style="124" customWidth="1"/>
    <col min="14698" max="14698" width="12.25" style="124" customWidth="1"/>
    <col min="14699" max="14699" width="9" style="124"/>
    <col min="14700" max="14700" width="11.625" style="124" customWidth="1"/>
    <col min="14701" max="14705" width="14.625" style="124" customWidth="1"/>
    <col min="14706" max="14848" width="9" style="124"/>
    <col min="14849" max="14849" width="1.625" style="124" customWidth="1"/>
    <col min="14850" max="14850" width="11.625" style="124" customWidth="1"/>
    <col min="14851" max="14868" width="14.125" style="124" customWidth="1"/>
    <col min="14869" max="14869" width="1.375" style="124" customWidth="1"/>
    <col min="14870" max="14870" width="13.625" style="124" customWidth="1"/>
    <col min="14871" max="14906" width="10.625" style="124" customWidth="1"/>
    <col min="14907" max="14907" width="2.625" style="124" customWidth="1"/>
    <col min="14908" max="14911" width="10.625" style="124" customWidth="1"/>
    <col min="14912" max="14912" width="2.625" style="124" customWidth="1"/>
    <col min="14913" max="14917" width="10.625" style="124" customWidth="1"/>
    <col min="14918" max="14918" width="3.625" style="124" customWidth="1"/>
    <col min="14919" max="14919" width="12" style="124" customWidth="1"/>
    <col min="14920" max="14924" width="14.625" style="124" customWidth="1"/>
    <col min="14925" max="14925" width="8.25" style="124" customWidth="1"/>
    <col min="14926" max="14930" width="14.625" style="124" customWidth="1"/>
    <col min="14931" max="14931" width="3.375" style="124" customWidth="1"/>
    <col min="14932" max="14932" width="12.875" style="124" customWidth="1"/>
    <col min="14933" max="14937" width="10.625" style="124" customWidth="1"/>
    <col min="14938" max="14938" width="13.625" style="124" customWidth="1"/>
    <col min="14939" max="14947" width="10.625" style="124" customWidth="1"/>
    <col min="14948" max="14948" width="9" style="124"/>
    <col min="14949" max="14949" width="11.625" style="124" customWidth="1"/>
    <col min="14950" max="14950" width="12.875" style="124" customWidth="1"/>
    <col min="14951" max="14951" width="12.625" style="124" customWidth="1"/>
    <col min="14952" max="14952" width="12.375" style="124" customWidth="1"/>
    <col min="14953" max="14953" width="10.875" style="124" customWidth="1"/>
    <col min="14954" max="14954" width="12.25" style="124" customWidth="1"/>
    <col min="14955" max="14955" width="9" style="124"/>
    <col min="14956" max="14956" width="11.625" style="124" customWidth="1"/>
    <col min="14957" max="14961" width="14.625" style="124" customWidth="1"/>
    <col min="14962" max="15104" width="9" style="124"/>
    <col min="15105" max="15105" width="1.625" style="124" customWidth="1"/>
    <col min="15106" max="15106" width="11.625" style="124" customWidth="1"/>
    <col min="15107" max="15124" width="14.125" style="124" customWidth="1"/>
    <col min="15125" max="15125" width="1.375" style="124" customWidth="1"/>
    <col min="15126" max="15126" width="13.625" style="124" customWidth="1"/>
    <col min="15127" max="15162" width="10.625" style="124" customWidth="1"/>
    <col min="15163" max="15163" width="2.625" style="124" customWidth="1"/>
    <col min="15164" max="15167" width="10.625" style="124" customWidth="1"/>
    <col min="15168" max="15168" width="2.625" style="124" customWidth="1"/>
    <col min="15169" max="15173" width="10.625" style="124" customWidth="1"/>
    <col min="15174" max="15174" width="3.625" style="124" customWidth="1"/>
    <col min="15175" max="15175" width="12" style="124" customWidth="1"/>
    <col min="15176" max="15180" width="14.625" style="124" customWidth="1"/>
    <col min="15181" max="15181" width="8.25" style="124" customWidth="1"/>
    <col min="15182" max="15186" width="14.625" style="124" customWidth="1"/>
    <col min="15187" max="15187" width="3.375" style="124" customWidth="1"/>
    <col min="15188" max="15188" width="12.875" style="124" customWidth="1"/>
    <col min="15189" max="15193" width="10.625" style="124" customWidth="1"/>
    <col min="15194" max="15194" width="13.625" style="124" customWidth="1"/>
    <col min="15195" max="15203" width="10.625" style="124" customWidth="1"/>
    <col min="15204" max="15204" width="9" style="124"/>
    <col min="15205" max="15205" width="11.625" style="124" customWidth="1"/>
    <col min="15206" max="15206" width="12.875" style="124" customWidth="1"/>
    <col min="15207" max="15207" width="12.625" style="124" customWidth="1"/>
    <col min="15208" max="15208" width="12.375" style="124" customWidth="1"/>
    <col min="15209" max="15209" width="10.875" style="124" customWidth="1"/>
    <col min="15210" max="15210" width="12.25" style="124" customWidth="1"/>
    <col min="15211" max="15211" width="9" style="124"/>
    <col min="15212" max="15212" width="11.625" style="124" customWidth="1"/>
    <col min="15213" max="15217" width="14.625" style="124" customWidth="1"/>
    <col min="15218" max="15360" width="9" style="124"/>
    <col min="15361" max="15361" width="1.625" style="124" customWidth="1"/>
    <col min="15362" max="15362" width="11.625" style="124" customWidth="1"/>
    <col min="15363" max="15380" width="14.125" style="124" customWidth="1"/>
    <col min="15381" max="15381" width="1.375" style="124" customWidth="1"/>
    <col min="15382" max="15382" width="13.625" style="124" customWidth="1"/>
    <col min="15383" max="15418" width="10.625" style="124" customWidth="1"/>
    <col min="15419" max="15419" width="2.625" style="124" customWidth="1"/>
    <col min="15420" max="15423" width="10.625" style="124" customWidth="1"/>
    <col min="15424" max="15424" width="2.625" style="124" customWidth="1"/>
    <col min="15425" max="15429" width="10.625" style="124" customWidth="1"/>
    <col min="15430" max="15430" width="3.625" style="124" customWidth="1"/>
    <col min="15431" max="15431" width="12" style="124" customWidth="1"/>
    <col min="15432" max="15436" width="14.625" style="124" customWidth="1"/>
    <col min="15437" max="15437" width="8.25" style="124" customWidth="1"/>
    <col min="15438" max="15442" width="14.625" style="124" customWidth="1"/>
    <col min="15443" max="15443" width="3.375" style="124" customWidth="1"/>
    <col min="15444" max="15444" width="12.875" style="124" customWidth="1"/>
    <col min="15445" max="15449" width="10.625" style="124" customWidth="1"/>
    <col min="15450" max="15450" width="13.625" style="124" customWidth="1"/>
    <col min="15451" max="15459" width="10.625" style="124" customWidth="1"/>
    <col min="15460" max="15460" width="9" style="124"/>
    <col min="15461" max="15461" width="11.625" style="124" customWidth="1"/>
    <col min="15462" max="15462" width="12.875" style="124" customWidth="1"/>
    <col min="15463" max="15463" width="12.625" style="124" customWidth="1"/>
    <col min="15464" max="15464" width="12.375" style="124" customWidth="1"/>
    <col min="15465" max="15465" width="10.875" style="124" customWidth="1"/>
    <col min="15466" max="15466" width="12.25" style="124" customWidth="1"/>
    <col min="15467" max="15467" width="9" style="124"/>
    <col min="15468" max="15468" width="11.625" style="124" customWidth="1"/>
    <col min="15469" max="15473" width="14.625" style="124" customWidth="1"/>
    <col min="15474" max="15616" width="9" style="124"/>
    <col min="15617" max="15617" width="1.625" style="124" customWidth="1"/>
    <col min="15618" max="15618" width="11.625" style="124" customWidth="1"/>
    <col min="15619" max="15636" width="14.125" style="124" customWidth="1"/>
    <col min="15637" max="15637" width="1.375" style="124" customWidth="1"/>
    <col min="15638" max="15638" width="13.625" style="124" customWidth="1"/>
    <col min="15639" max="15674" width="10.625" style="124" customWidth="1"/>
    <col min="15675" max="15675" width="2.625" style="124" customWidth="1"/>
    <col min="15676" max="15679" width="10.625" style="124" customWidth="1"/>
    <col min="15680" max="15680" width="2.625" style="124" customWidth="1"/>
    <col min="15681" max="15685" width="10.625" style="124" customWidth="1"/>
    <col min="15686" max="15686" width="3.625" style="124" customWidth="1"/>
    <col min="15687" max="15687" width="12" style="124" customWidth="1"/>
    <col min="15688" max="15692" width="14.625" style="124" customWidth="1"/>
    <col min="15693" max="15693" width="8.25" style="124" customWidth="1"/>
    <col min="15694" max="15698" width="14.625" style="124" customWidth="1"/>
    <col min="15699" max="15699" width="3.375" style="124" customWidth="1"/>
    <col min="15700" max="15700" width="12.875" style="124" customWidth="1"/>
    <col min="15701" max="15705" width="10.625" style="124" customWidth="1"/>
    <col min="15706" max="15706" width="13.625" style="124" customWidth="1"/>
    <col min="15707" max="15715" width="10.625" style="124" customWidth="1"/>
    <col min="15716" max="15716" width="9" style="124"/>
    <col min="15717" max="15717" width="11.625" style="124" customWidth="1"/>
    <col min="15718" max="15718" width="12.875" style="124" customWidth="1"/>
    <col min="15719" max="15719" width="12.625" style="124" customWidth="1"/>
    <col min="15720" max="15720" width="12.375" style="124" customWidth="1"/>
    <col min="15721" max="15721" width="10.875" style="124" customWidth="1"/>
    <col min="15722" max="15722" width="12.25" style="124" customWidth="1"/>
    <col min="15723" max="15723" width="9" style="124"/>
    <col min="15724" max="15724" width="11.625" style="124" customWidth="1"/>
    <col min="15725" max="15729" width="14.625" style="124" customWidth="1"/>
    <col min="15730" max="15872" width="9" style="124"/>
    <col min="15873" max="15873" width="1.625" style="124" customWidth="1"/>
    <col min="15874" max="15874" width="11.625" style="124" customWidth="1"/>
    <col min="15875" max="15892" width="14.125" style="124" customWidth="1"/>
    <col min="15893" max="15893" width="1.375" style="124" customWidth="1"/>
    <col min="15894" max="15894" width="13.625" style="124" customWidth="1"/>
    <col min="15895" max="15930" width="10.625" style="124" customWidth="1"/>
    <col min="15931" max="15931" width="2.625" style="124" customWidth="1"/>
    <col min="15932" max="15935" width="10.625" style="124" customWidth="1"/>
    <col min="15936" max="15936" width="2.625" style="124" customWidth="1"/>
    <col min="15937" max="15941" width="10.625" style="124" customWidth="1"/>
    <col min="15942" max="15942" width="3.625" style="124" customWidth="1"/>
    <col min="15943" max="15943" width="12" style="124" customWidth="1"/>
    <col min="15944" max="15948" width="14.625" style="124" customWidth="1"/>
    <col min="15949" max="15949" width="8.25" style="124" customWidth="1"/>
    <col min="15950" max="15954" width="14.625" style="124" customWidth="1"/>
    <col min="15955" max="15955" width="3.375" style="124" customWidth="1"/>
    <col min="15956" max="15956" width="12.875" style="124" customWidth="1"/>
    <col min="15957" max="15961" width="10.625" style="124" customWidth="1"/>
    <col min="15962" max="15962" width="13.625" style="124" customWidth="1"/>
    <col min="15963" max="15971" width="10.625" style="124" customWidth="1"/>
    <col min="15972" max="15972" width="9" style="124"/>
    <col min="15973" max="15973" width="11.625" style="124" customWidth="1"/>
    <col min="15974" max="15974" width="12.875" style="124" customWidth="1"/>
    <col min="15975" max="15975" width="12.625" style="124" customWidth="1"/>
    <col min="15976" max="15976" width="12.375" style="124" customWidth="1"/>
    <col min="15977" max="15977" width="10.875" style="124" customWidth="1"/>
    <col min="15978" max="15978" width="12.25" style="124" customWidth="1"/>
    <col min="15979" max="15979" width="9" style="124"/>
    <col min="15980" max="15980" width="11.625" style="124" customWidth="1"/>
    <col min="15981" max="15985" width="14.625" style="124" customWidth="1"/>
    <col min="15986" max="16128" width="9" style="124"/>
    <col min="16129" max="16129" width="1.625" style="124" customWidth="1"/>
    <col min="16130" max="16130" width="11.625" style="124" customWidth="1"/>
    <col min="16131" max="16148" width="14.125" style="124" customWidth="1"/>
    <col min="16149" max="16149" width="1.375" style="124" customWidth="1"/>
    <col min="16150" max="16150" width="13.625" style="124" customWidth="1"/>
    <col min="16151" max="16186" width="10.625" style="124" customWidth="1"/>
    <col min="16187" max="16187" width="2.625" style="124" customWidth="1"/>
    <col min="16188" max="16191" width="10.625" style="124" customWidth="1"/>
    <col min="16192" max="16192" width="2.625" style="124" customWidth="1"/>
    <col min="16193" max="16197" width="10.625" style="124" customWidth="1"/>
    <col min="16198" max="16198" width="3.625" style="124" customWidth="1"/>
    <col min="16199" max="16199" width="12" style="124" customWidth="1"/>
    <col min="16200" max="16204" width="14.625" style="124" customWidth="1"/>
    <col min="16205" max="16205" width="8.25" style="124" customWidth="1"/>
    <col min="16206" max="16210" width="14.625" style="124" customWidth="1"/>
    <col min="16211" max="16211" width="3.375" style="124" customWidth="1"/>
    <col min="16212" max="16212" width="12.875" style="124" customWidth="1"/>
    <col min="16213" max="16217" width="10.625" style="124" customWidth="1"/>
    <col min="16218" max="16218" width="13.625" style="124" customWidth="1"/>
    <col min="16219" max="16227" width="10.625" style="124" customWidth="1"/>
    <col min="16228" max="16228" width="9" style="124"/>
    <col min="16229" max="16229" width="11.625" style="124" customWidth="1"/>
    <col min="16230" max="16230" width="12.875" style="124" customWidth="1"/>
    <col min="16231" max="16231" width="12.625" style="124" customWidth="1"/>
    <col min="16232" max="16232" width="12.375" style="124" customWidth="1"/>
    <col min="16233" max="16233" width="10.875" style="124" customWidth="1"/>
    <col min="16234" max="16234" width="12.25" style="124" customWidth="1"/>
    <col min="16235" max="16235" width="9" style="124"/>
    <col min="16236" max="16236" width="11.625" style="124" customWidth="1"/>
    <col min="16237" max="16241" width="14.625" style="124" customWidth="1"/>
    <col min="16242" max="16384" width="9" style="124"/>
  </cols>
  <sheetData>
    <row r="1" spans="2:129" ht="18" customHeight="1">
      <c r="B1" s="127" t="s">
        <v>396</v>
      </c>
      <c r="BO1" s="958"/>
      <c r="BP1" s="958"/>
      <c r="BQ1" s="958"/>
      <c r="CB1" s="115"/>
      <c r="CC1" s="958"/>
      <c r="CD1" s="958"/>
      <c r="CW1" s="127"/>
      <c r="DA1" s="958">
        <f>AQ2</f>
        <v>0</v>
      </c>
      <c r="DB1" s="958"/>
      <c r="DD1" s="127"/>
      <c r="DH1" s="958">
        <f>AW2</f>
        <v>0</v>
      </c>
      <c r="DI1" s="958"/>
    </row>
    <row r="2" spans="2:129" ht="18" customHeight="1">
      <c r="B2" s="168" t="s">
        <v>0</v>
      </c>
      <c r="C2" s="127"/>
      <c r="D2" s="127"/>
      <c r="E2" s="127"/>
      <c r="F2" s="127"/>
      <c r="G2" s="127"/>
      <c r="H2" s="127"/>
      <c r="I2" s="127"/>
      <c r="J2" s="127"/>
      <c r="N2" s="127"/>
      <c r="R2" s="127"/>
      <c r="S2" s="115" t="s">
        <v>249</v>
      </c>
      <c r="T2" s="127"/>
      <c r="V2" s="169" t="s">
        <v>1</v>
      </c>
      <c r="W2" s="170"/>
      <c r="X2" s="170"/>
      <c r="Y2" s="170"/>
      <c r="Z2" s="170"/>
      <c r="AA2" s="130"/>
      <c r="AB2" s="130"/>
      <c r="AC2" s="959"/>
      <c r="AD2" s="959"/>
      <c r="AE2" s="170"/>
      <c r="AF2" s="170"/>
      <c r="AG2" s="170"/>
      <c r="AH2" s="170"/>
      <c r="AI2" s="130"/>
      <c r="AJ2" s="130"/>
      <c r="AK2" s="959"/>
      <c r="AL2" s="959"/>
      <c r="AM2" s="170"/>
      <c r="AN2" s="170"/>
      <c r="AO2" s="170"/>
      <c r="AP2" s="170"/>
      <c r="AQ2" s="130"/>
      <c r="AR2" s="130"/>
      <c r="AS2" s="535"/>
      <c r="AT2" s="535"/>
      <c r="AU2" s="8"/>
      <c r="AV2" s="8"/>
      <c r="AW2" s="8"/>
      <c r="AX2" s="8"/>
      <c r="AY2" s="130"/>
      <c r="AZ2" s="130"/>
      <c r="BA2" s="535"/>
      <c r="BB2" s="535"/>
      <c r="BC2" s="130"/>
      <c r="BD2" s="130"/>
      <c r="BE2" s="130"/>
      <c r="BF2" s="115" t="str">
        <f>S2</f>
        <v>令和3年1月～令和3年3月実績</v>
      </c>
      <c r="BG2" s="119"/>
      <c r="BH2" s="130"/>
      <c r="BI2" s="130"/>
      <c r="BJ2" s="959"/>
      <c r="BK2" s="959"/>
      <c r="BM2" s="169" t="s">
        <v>156</v>
      </c>
      <c r="BS2" s="168" t="s">
        <v>2</v>
      </c>
      <c r="BZ2" s="168" t="s">
        <v>157</v>
      </c>
      <c r="CD2" s="194" t="str">
        <f>S2</f>
        <v>令和3年1月～令和3年3月実績</v>
      </c>
      <c r="CF2" s="177" t="s">
        <v>139</v>
      </c>
      <c r="CR2" s="115" t="str">
        <f>S2</f>
        <v>令和3年1月～令和3年3月実績</v>
      </c>
      <c r="CS2" s="958"/>
      <c r="CT2" s="953"/>
      <c r="CU2" s="953"/>
      <c r="CW2" s="168"/>
      <c r="DD2" s="168"/>
      <c r="DE2" s="168" t="s">
        <v>158</v>
      </c>
    </row>
    <row r="3" spans="2:129" ht="28.5" customHeight="1">
      <c r="O3" s="128"/>
      <c r="P3" s="128"/>
      <c r="Q3" s="128"/>
      <c r="V3" s="116"/>
      <c r="W3" s="120"/>
      <c r="X3" s="120"/>
      <c r="Y3" s="120"/>
      <c r="Z3" s="120"/>
      <c r="AA3" s="130"/>
      <c r="AB3" s="130"/>
      <c r="AC3" s="130"/>
      <c r="AD3" s="130"/>
      <c r="AE3" s="120"/>
      <c r="AF3" s="120"/>
      <c r="AG3" s="120"/>
      <c r="AH3" s="120"/>
      <c r="AI3" s="130"/>
      <c r="AJ3" s="130"/>
      <c r="AK3" s="130"/>
      <c r="AL3" s="130"/>
      <c r="AM3" s="120"/>
      <c r="AN3" s="120"/>
      <c r="AO3" s="120"/>
      <c r="AP3" s="120"/>
      <c r="AQ3" s="130"/>
      <c r="AR3" s="130"/>
      <c r="AS3" s="130"/>
      <c r="AT3" s="130"/>
      <c r="AU3" s="8"/>
      <c r="AV3" s="8"/>
      <c r="AW3" s="8"/>
      <c r="AX3" s="8"/>
      <c r="AY3" s="130"/>
      <c r="AZ3" s="130"/>
      <c r="BA3" s="130"/>
      <c r="BB3" s="130"/>
      <c r="BC3" s="130"/>
      <c r="BD3" s="130"/>
      <c r="BE3" s="130"/>
      <c r="BF3" s="130"/>
      <c r="BG3" s="119"/>
      <c r="BH3" s="130"/>
      <c r="BI3" s="130"/>
      <c r="BJ3" s="130"/>
      <c r="BK3" s="130"/>
      <c r="BM3" s="116"/>
      <c r="BN3" s="116"/>
      <c r="BO3" s="116"/>
      <c r="BP3" s="117"/>
      <c r="BQ3" s="132"/>
      <c r="CW3" s="168" t="s">
        <v>171</v>
      </c>
      <c r="DE3" s="952" t="s">
        <v>172</v>
      </c>
      <c r="DF3" s="953"/>
      <c r="DG3" s="953"/>
      <c r="DH3" s="953"/>
    </row>
    <row r="4" spans="2:129" ht="28.5" customHeight="1" thickBot="1">
      <c r="B4" s="528" t="s">
        <v>248</v>
      </c>
      <c r="C4" s="10"/>
      <c r="D4" s="10"/>
      <c r="E4" s="10"/>
      <c r="F4" s="10"/>
      <c r="G4" s="10"/>
      <c r="H4" s="10"/>
      <c r="I4" s="10"/>
      <c r="J4" s="10"/>
      <c r="K4" s="131"/>
      <c r="L4" s="131"/>
      <c r="M4" s="131"/>
      <c r="N4" s="10"/>
      <c r="O4" s="131"/>
      <c r="P4" s="131"/>
      <c r="Q4" s="955"/>
      <c r="R4" s="955"/>
      <c r="S4" s="955"/>
      <c r="T4" s="10"/>
      <c r="V4" s="12"/>
      <c r="W4" s="236"/>
      <c r="X4" s="236"/>
      <c r="Y4" s="236"/>
      <c r="Z4" s="236"/>
      <c r="AA4" s="237"/>
      <c r="AB4" s="237"/>
      <c r="AC4" s="237"/>
      <c r="AD4" s="237"/>
      <c r="AE4" s="236"/>
      <c r="AF4" s="236"/>
      <c r="AG4" s="236"/>
      <c r="AH4" s="236"/>
      <c r="AI4" s="237"/>
      <c r="AJ4" s="237"/>
      <c r="AK4" s="237"/>
      <c r="AL4" s="237"/>
      <c r="AM4" s="236"/>
      <c r="AN4" s="236"/>
      <c r="AO4" s="236"/>
      <c r="AP4" s="236"/>
      <c r="AQ4" s="237"/>
      <c r="AR4" s="237"/>
      <c r="AS4" s="237"/>
      <c r="AT4" s="237"/>
      <c r="AU4" s="237"/>
      <c r="AV4" s="237"/>
      <c r="AW4" s="237"/>
      <c r="AX4" s="237"/>
      <c r="AY4" s="237"/>
      <c r="AZ4" s="237"/>
      <c r="BA4" s="237"/>
      <c r="BB4" s="237"/>
      <c r="BC4" s="13"/>
      <c r="BD4" s="13"/>
      <c r="BE4" s="13"/>
      <c r="BF4" s="13"/>
      <c r="BG4" s="13"/>
      <c r="BH4" s="12"/>
      <c r="BI4" s="12"/>
      <c r="BJ4" s="12"/>
      <c r="BK4" s="12"/>
      <c r="BM4" s="133"/>
      <c r="BN4" s="116"/>
      <c r="BO4" s="116"/>
      <c r="BP4" s="956"/>
      <c r="BQ4" s="956"/>
      <c r="BT4" s="10"/>
      <c r="BU4" s="10"/>
      <c r="BV4" s="957"/>
      <c r="BW4" s="957"/>
      <c r="BX4" s="10"/>
      <c r="BZ4" s="10"/>
      <c r="CA4" s="10"/>
      <c r="CB4" s="957"/>
      <c r="CC4" s="957"/>
      <c r="CD4" s="10"/>
      <c r="CW4" s="168"/>
      <c r="CX4" s="10"/>
      <c r="CY4" s="10"/>
      <c r="CZ4" s="957"/>
      <c r="DA4" s="957"/>
      <c r="DB4" s="10"/>
      <c r="DD4" s="168"/>
      <c r="DE4" s="954"/>
      <c r="DF4" s="954"/>
      <c r="DG4" s="954"/>
      <c r="DH4" s="954"/>
      <c r="DI4" s="10"/>
    </row>
    <row r="5" spans="2:129" ht="16.5" customHeight="1" thickBot="1">
      <c r="B5" s="14" t="s">
        <v>3</v>
      </c>
      <c r="C5" s="902" t="s">
        <v>4</v>
      </c>
      <c r="D5" s="939"/>
      <c r="E5" s="939"/>
      <c r="F5" s="939"/>
      <c r="G5" s="939"/>
      <c r="H5" s="939"/>
      <c r="I5" s="939"/>
      <c r="J5" s="939"/>
      <c r="K5" s="939"/>
      <c r="L5" s="939"/>
      <c r="M5" s="939"/>
      <c r="N5" s="939"/>
      <c r="O5" s="939"/>
      <c r="P5" s="939"/>
      <c r="Q5" s="939"/>
      <c r="R5" s="940"/>
      <c r="S5" s="134" t="s">
        <v>5</v>
      </c>
      <c r="T5" s="904" t="s">
        <v>6</v>
      </c>
      <c r="V5" s="15" t="s">
        <v>7</v>
      </c>
      <c r="W5" s="942" t="s">
        <v>107</v>
      </c>
      <c r="X5" s="942"/>
      <c r="Y5" s="942"/>
      <c r="Z5" s="942"/>
      <c r="AA5" s="943" t="s">
        <v>12</v>
      </c>
      <c r="AB5" s="943"/>
      <c r="AC5" s="943"/>
      <c r="AD5" s="943"/>
      <c r="AE5" s="944" t="s">
        <v>8</v>
      </c>
      <c r="AF5" s="944"/>
      <c r="AG5" s="944"/>
      <c r="AH5" s="944"/>
      <c r="AI5" s="945" t="s">
        <v>12</v>
      </c>
      <c r="AJ5" s="945"/>
      <c r="AK5" s="945"/>
      <c r="AL5" s="945"/>
      <c r="AM5" s="946" t="s">
        <v>9</v>
      </c>
      <c r="AN5" s="946"/>
      <c r="AO5" s="946"/>
      <c r="AP5" s="946"/>
      <c r="AQ5" s="947" t="s">
        <v>12</v>
      </c>
      <c r="AR5" s="947"/>
      <c r="AS5" s="947"/>
      <c r="AT5" s="947"/>
      <c r="AU5" s="948" t="s">
        <v>10</v>
      </c>
      <c r="AV5" s="948"/>
      <c r="AW5" s="948"/>
      <c r="AX5" s="948"/>
      <c r="AY5" s="948" t="s">
        <v>12</v>
      </c>
      <c r="AZ5" s="948"/>
      <c r="BA5" s="948"/>
      <c r="BB5" s="948"/>
      <c r="BC5" s="949" t="s">
        <v>11</v>
      </c>
      <c r="BD5" s="950"/>
      <c r="BE5" s="950"/>
      <c r="BF5" s="951"/>
      <c r="BG5" s="171"/>
      <c r="BH5" s="936" t="s">
        <v>12</v>
      </c>
      <c r="BI5" s="937"/>
      <c r="BJ5" s="937"/>
      <c r="BK5" s="938"/>
      <c r="BM5" s="920" t="s">
        <v>106</v>
      </c>
      <c r="BN5" s="922" t="s">
        <v>13</v>
      </c>
      <c r="BO5" s="922" t="s">
        <v>14</v>
      </c>
      <c r="BP5" s="902" t="s">
        <v>5</v>
      </c>
      <c r="BQ5" s="904" t="s">
        <v>6</v>
      </c>
      <c r="BS5" s="135" t="s">
        <v>15</v>
      </c>
      <c r="BT5" s="922" t="s">
        <v>106</v>
      </c>
      <c r="BU5" s="922" t="s">
        <v>13</v>
      </c>
      <c r="BV5" s="922" t="s">
        <v>14</v>
      </c>
      <c r="BW5" s="902" t="s">
        <v>5</v>
      </c>
      <c r="BX5" s="904" t="s">
        <v>6</v>
      </c>
      <c r="BZ5" s="920" t="s">
        <v>106</v>
      </c>
      <c r="CA5" s="922" t="s">
        <v>13</v>
      </c>
      <c r="CB5" s="922" t="s">
        <v>14</v>
      </c>
      <c r="CC5" s="902" t="s">
        <v>5</v>
      </c>
      <c r="CD5" s="904" t="s">
        <v>6</v>
      </c>
      <c r="CF5" s="135" t="s">
        <v>15</v>
      </c>
      <c r="CG5" s="178" t="s">
        <v>140</v>
      </c>
      <c r="CH5" s="136"/>
      <c r="CI5" s="136"/>
      <c r="CJ5" s="136"/>
      <c r="CK5" s="137"/>
      <c r="CL5" s="926" t="s">
        <v>141</v>
      </c>
      <c r="CM5" s="179" t="s">
        <v>142</v>
      </c>
      <c r="CN5" s="138"/>
      <c r="CO5" s="138"/>
      <c r="CP5" s="138"/>
      <c r="CQ5" s="138"/>
      <c r="CR5" s="138"/>
      <c r="CS5" s="138"/>
      <c r="CT5" s="138"/>
      <c r="CU5" s="139"/>
      <c r="CW5" s="14" t="s">
        <v>3</v>
      </c>
      <c r="CX5" s="929" t="s">
        <v>106</v>
      </c>
      <c r="CY5" s="914" t="s">
        <v>13</v>
      </c>
      <c r="CZ5" s="914" t="s">
        <v>14</v>
      </c>
      <c r="DA5" s="917" t="s">
        <v>5</v>
      </c>
      <c r="DB5" s="904" t="s">
        <v>6</v>
      </c>
      <c r="DD5" s="14" t="s">
        <v>3</v>
      </c>
      <c r="DE5" s="920" t="s">
        <v>106</v>
      </c>
      <c r="DF5" s="922" t="s">
        <v>13</v>
      </c>
      <c r="DG5" s="922" t="s">
        <v>14</v>
      </c>
      <c r="DH5" s="902" t="s">
        <v>5</v>
      </c>
      <c r="DI5" s="904" t="s">
        <v>159</v>
      </c>
    </row>
    <row r="6" spans="2:129" ht="18" customHeight="1">
      <c r="B6" s="16" t="s">
        <v>15</v>
      </c>
      <c r="C6" s="906" t="s">
        <v>106</v>
      </c>
      <c r="D6" s="907"/>
      <c r="E6" s="907"/>
      <c r="F6" s="908"/>
      <c r="G6" s="909" t="s">
        <v>13</v>
      </c>
      <c r="H6" s="907"/>
      <c r="I6" s="907"/>
      <c r="J6" s="908"/>
      <c r="K6" s="907" t="s">
        <v>14</v>
      </c>
      <c r="L6" s="907"/>
      <c r="M6" s="907"/>
      <c r="N6" s="908"/>
      <c r="O6" s="909" t="s">
        <v>16</v>
      </c>
      <c r="P6" s="907"/>
      <c r="Q6" s="907"/>
      <c r="R6" s="908"/>
      <c r="S6" s="140"/>
      <c r="T6" s="905"/>
      <c r="V6" s="15"/>
      <c r="W6" s="141"/>
      <c r="X6" s="195" t="s">
        <v>17</v>
      </c>
      <c r="Y6" s="195"/>
      <c r="Z6" s="196"/>
      <c r="AA6" s="197"/>
      <c r="AB6" s="195" t="s">
        <v>17</v>
      </c>
      <c r="AC6" s="195"/>
      <c r="AD6" s="196"/>
      <c r="AE6" s="198"/>
      <c r="AF6" s="195" t="s">
        <v>17</v>
      </c>
      <c r="AG6" s="195"/>
      <c r="AH6" s="196"/>
      <c r="AI6" s="197"/>
      <c r="AJ6" s="195" t="s">
        <v>17</v>
      </c>
      <c r="AK6" s="195"/>
      <c r="AL6" s="196"/>
      <c r="AM6" s="198"/>
      <c r="AN6" s="195" t="s">
        <v>17</v>
      </c>
      <c r="AO6" s="195"/>
      <c r="AP6" s="196"/>
      <c r="AQ6" s="198"/>
      <c r="AR6" s="195" t="s">
        <v>17</v>
      </c>
      <c r="AS6" s="195"/>
      <c r="AT6" s="196"/>
      <c r="AU6" s="198"/>
      <c r="AV6" s="195" t="s">
        <v>17</v>
      </c>
      <c r="AW6" s="195"/>
      <c r="AX6" s="195"/>
      <c r="AY6" s="197"/>
      <c r="AZ6" s="195" t="s">
        <v>17</v>
      </c>
      <c r="BA6" s="195"/>
      <c r="BB6" s="196"/>
      <c r="BC6" s="180"/>
      <c r="BD6" s="199" t="s">
        <v>17</v>
      </c>
      <c r="BE6" s="121"/>
      <c r="BF6" s="121"/>
      <c r="BG6" s="171"/>
      <c r="BH6" s="142"/>
      <c r="BI6" s="18" t="s">
        <v>17</v>
      </c>
      <c r="BJ6" s="18"/>
      <c r="BK6" s="19"/>
      <c r="BM6" s="921"/>
      <c r="BN6" s="923"/>
      <c r="BO6" s="923"/>
      <c r="BP6" s="903"/>
      <c r="BQ6" s="905"/>
      <c r="BS6" s="15"/>
      <c r="BT6" s="923"/>
      <c r="BU6" s="923"/>
      <c r="BV6" s="923"/>
      <c r="BW6" s="903"/>
      <c r="BX6" s="905"/>
      <c r="BZ6" s="921"/>
      <c r="CA6" s="923"/>
      <c r="CB6" s="923"/>
      <c r="CC6" s="903"/>
      <c r="CD6" s="905"/>
      <c r="CF6" s="15"/>
      <c r="CG6" s="910" t="s">
        <v>143</v>
      </c>
      <c r="CH6" s="912" t="s">
        <v>144</v>
      </c>
      <c r="CI6" s="912" t="s">
        <v>145</v>
      </c>
      <c r="CJ6" s="912" t="s">
        <v>146</v>
      </c>
      <c r="CK6" s="913" t="s">
        <v>147</v>
      </c>
      <c r="CL6" s="927"/>
      <c r="CM6" s="910" t="s">
        <v>143</v>
      </c>
      <c r="CN6" s="924" t="s">
        <v>148</v>
      </c>
      <c r="CO6" s="924" t="s">
        <v>149</v>
      </c>
      <c r="CP6" s="924" t="s">
        <v>150</v>
      </c>
      <c r="CQ6" s="924" t="s">
        <v>151</v>
      </c>
      <c r="CR6" s="924" t="s">
        <v>152</v>
      </c>
      <c r="CS6" s="924" t="s">
        <v>153</v>
      </c>
      <c r="CT6" s="924" t="s">
        <v>154</v>
      </c>
      <c r="CU6" s="933" t="s">
        <v>155</v>
      </c>
      <c r="CW6" s="16" t="s">
        <v>15</v>
      </c>
      <c r="CX6" s="930"/>
      <c r="CY6" s="915"/>
      <c r="CZ6" s="915"/>
      <c r="DA6" s="918"/>
      <c r="DB6" s="905"/>
      <c r="DD6" s="16" t="s">
        <v>15</v>
      </c>
      <c r="DE6" s="921"/>
      <c r="DF6" s="923"/>
      <c r="DG6" s="923"/>
      <c r="DH6" s="903"/>
      <c r="DI6" s="905"/>
    </row>
    <row r="7" spans="2:129" ht="44.25" customHeight="1">
      <c r="B7" s="20"/>
      <c r="C7" s="172" t="s">
        <v>166</v>
      </c>
      <c r="D7" s="172" t="s">
        <v>167</v>
      </c>
      <c r="E7" s="173" t="s">
        <v>168</v>
      </c>
      <c r="F7" s="181" t="s">
        <v>22</v>
      </c>
      <c r="G7" s="202" t="s">
        <v>166</v>
      </c>
      <c r="H7" s="175" t="s">
        <v>167</v>
      </c>
      <c r="I7" s="173" t="s">
        <v>168</v>
      </c>
      <c r="J7" s="181" t="s">
        <v>22</v>
      </c>
      <c r="K7" s="182" t="s">
        <v>166</v>
      </c>
      <c r="L7" s="175" t="s">
        <v>167</v>
      </c>
      <c r="M7" s="173" t="s">
        <v>168</v>
      </c>
      <c r="N7" s="181" t="s">
        <v>22</v>
      </c>
      <c r="O7" s="174" t="s">
        <v>166</v>
      </c>
      <c r="P7" s="175" t="s">
        <v>167</v>
      </c>
      <c r="Q7" s="173" t="s">
        <v>168</v>
      </c>
      <c r="R7" s="181" t="s">
        <v>22</v>
      </c>
      <c r="S7" s="183" t="s">
        <v>166</v>
      </c>
      <c r="T7" s="941"/>
      <c r="V7" s="26" t="s">
        <v>23</v>
      </c>
      <c r="W7" s="184" t="s">
        <v>24</v>
      </c>
      <c r="X7" s="27" t="s">
        <v>25</v>
      </c>
      <c r="Y7" s="28" t="s">
        <v>26</v>
      </c>
      <c r="Z7" s="29" t="s">
        <v>164</v>
      </c>
      <c r="AA7" s="185" t="s">
        <v>24</v>
      </c>
      <c r="AB7" s="122" t="s">
        <v>25</v>
      </c>
      <c r="AC7" s="30" t="s">
        <v>26</v>
      </c>
      <c r="AD7" s="31" t="s">
        <v>164</v>
      </c>
      <c r="AE7" s="186" t="s">
        <v>24</v>
      </c>
      <c r="AF7" s="27" t="s">
        <v>25</v>
      </c>
      <c r="AG7" s="28" t="s">
        <v>26</v>
      </c>
      <c r="AH7" s="29" t="s">
        <v>164</v>
      </c>
      <c r="AI7" s="185" t="s">
        <v>24</v>
      </c>
      <c r="AJ7" s="122" t="s">
        <v>25</v>
      </c>
      <c r="AK7" s="30" t="s">
        <v>26</v>
      </c>
      <c r="AL7" s="31" t="s">
        <v>164</v>
      </c>
      <c r="AM7" s="186" t="s">
        <v>24</v>
      </c>
      <c r="AN7" s="27" t="s">
        <v>25</v>
      </c>
      <c r="AO7" s="28" t="s">
        <v>26</v>
      </c>
      <c r="AP7" s="29" t="s">
        <v>164</v>
      </c>
      <c r="AQ7" s="186" t="s">
        <v>24</v>
      </c>
      <c r="AR7" s="122" t="s">
        <v>25</v>
      </c>
      <c r="AS7" s="30" t="s">
        <v>26</v>
      </c>
      <c r="AT7" s="31" t="s">
        <v>164</v>
      </c>
      <c r="AU7" s="186" t="s">
        <v>24</v>
      </c>
      <c r="AV7" s="27" t="s">
        <v>25</v>
      </c>
      <c r="AW7" s="28" t="s">
        <v>26</v>
      </c>
      <c r="AX7" s="143" t="s">
        <v>164</v>
      </c>
      <c r="AY7" s="185" t="s">
        <v>24</v>
      </c>
      <c r="AZ7" s="122" t="s">
        <v>25</v>
      </c>
      <c r="BA7" s="30" t="s">
        <v>26</v>
      </c>
      <c r="BB7" s="31" t="s">
        <v>164</v>
      </c>
      <c r="BC7" s="187" t="s">
        <v>24</v>
      </c>
      <c r="BD7" s="188" t="s">
        <v>25</v>
      </c>
      <c r="BE7" s="189" t="s">
        <v>26</v>
      </c>
      <c r="BF7" s="190" t="s">
        <v>164</v>
      </c>
      <c r="BG7" s="123"/>
      <c r="BH7" s="185" t="s">
        <v>24</v>
      </c>
      <c r="BI7" s="122" t="s">
        <v>25</v>
      </c>
      <c r="BJ7" s="30" t="s">
        <v>26</v>
      </c>
      <c r="BK7" s="31" t="s">
        <v>164</v>
      </c>
      <c r="BM7" s="921"/>
      <c r="BN7" s="923"/>
      <c r="BO7" s="923"/>
      <c r="BP7" s="903"/>
      <c r="BQ7" s="905"/>
      <c r="BS7" s="20" t="s">
        <v>18</v>
      </c>
      <c r="BT7" s="923"/>
      <c r="BU7" s="923"/>
      <c r="BV7" s="923"/>
      <c r="BW7" s="903"/>
      <c r="BX7" s="905"/>
      <c r="BZ7" s="921"/>
      <c r="CA7" s="923"/>
      <c r="CB7" s="923"/>
      <c r="CC7" s="903"/>
      <c r="CD7" s="905"/>
      <c r="CF7" s="20" t="s">
        <v>18</v>
      </c>
      <c r="CG7" s="911"/>
      <c r="CH7" s="913"/>
      <c r="CI7" s="913"/>
      <c r="CJ7" s="913"/>
      <c r="CK7" s="932"/>
      <c r="CL7" s="928"/>
      <c r="CM7" s="911"/>
      <c r="CN7" s="925"/>
      <c r="CO7" s="925"/>
      <c r="CP7" s="925"/>
      <c r="CQ7" s="925"/>
      <c r="CR7" s="925"/>
      <c r="CS7" s="925"/>
      <c r="CT7" s="935"/>
      <c r="CU7" s="934"/>
      <c r="CW7" s="20" t="s">
        <v>18</v>
      </c>
      <c r="CX7" s="931"/>
      <c r="CY7" s="916"/>
      <c r="CZ7" s="916"/>
      <c r="DA7" s="919"/>
      <c r="DB7" s="905"/>
      <c r="DD7" s="20" t="s">
        <v>18</v>
      </c>
      <c r="DE7" s="921"/>
      <c r="DF7" s="923"/>
      <c r="DG7" s="923"/>
      <c r="DH7" s="903"/>
      <c r="DI7" s="905"/>
    </row>
    <row r="8" spans="2:129" s="381" customFormat="1" ht="18" customHeight="1" thickBot="1">
      <c r="B8" s="364" t="s">
        <v>252</v>
      </c>
      <c r="C8" s="365">
        <v>5086</v>
      </c>
      <c r="D8" s="365">
        <v>4919</v>
      </c>
      <c r="E8" s="365">
        <v>178189</v>
      </c>
      <c r="F8" s="366">
        <v>188194</v>
      </c>
      <c r="G8" s="367">
        <v>1843</v>
      </c>
      <c r="H8" s="367">
        <v>926</v>
      </c>
      <c r="I8" s="367">
        <v>133047</v>
      </c>
      <c r="J8" s="366">
        <v>135816</v>
      </c>
      <c r="K8" s="367">
        <v>2582</v>
      </c>
      <c r="L8" s="367">
        <v>1709</v>
      </c>
      <c r="M8" s="367">
        <v>181241</v>
      </c>
      <c r="N8" s="366">
        <v>185532</v>
      </c>
      <c r="O8" s="367">
        <v>1903</v>
      </c>
      <c r="P8" s="367">
        <v>1054</v>
      </c>
      <c r="Q8" s="367">
        <v>26162</v>
      </c>
      <c r="R8" s="366">
        <v>29119</v>
      </c>
      <c r="S8" s="368">
        <v>9075</v>
      </c>
      <c r="T8" s="369">
        <v>547736</v>
      </c>
      <c r="U8" s="370"/>
      <c r="V8" s="371" t="s">
        <v>265</v>
      </c>
      <c r="W8" s="372">
        <v>1653</v>
      </c>
      <c r="X8" s="373">
        <v>183</v>
      </c>
      <c r="Y8" s="373">
        <v>88</v>
      </c>
      <c r="Z8" s="373">
        <v>36</v>
      </c>
      <c r="AA8" s="374">
        <v>687</v>
      </c>
      <c r="AB8" s="375">
        <v>67</v>
      </c>
      <c r="AC8" s="375">
        <v>26</v>
      </c>
      <c r="AD8" s="375">
        <v>23</v>
      </c>
      <c r="AE8" s="376">
        <v>435</v>
      </c>
      <c r="AF8" s="373">
        <v>20</v>
      </c>
      <c r="AG8" s="373">
        <v>4</v>
      </c>
      <c r="AH8" s="373">
        <v>97</v>
      </c>
      <c r="AI8" s="374">
        <v>160</v>
      </c>
      <c r="AJ8" s="375">
        <v>6</v>
      </c>
      <c r="AK8" s="375">
        <v>1</v>
      </c>
      <c r="AL8" s="375">
        <v>40</v>
      </c>
      <c r="AM8" s="376">
        <v>728</v>
      </c>
      <c r="AN8" s="373">
        <v>29</v>
      </c>
      <c r="AO8" s="373">
        <v>55</v>
      </c>
      <c r="AP8" s="373">
        <v>115</v>
      </c>
      <c r="AQ8" s="377">
        <v>416</v>
      </c>
      <c r="AR8" s="375">
        <v>14</v>
      </c>
      <c r="AS8" s="375">
        <v>26</v>
      </c>
      <c r="AT8" s="375">
        <v>71</v>
      </c>
      <c r="AU8" s="376">
        <v>144</v>
      </c>
      <c r="AV8" s="373">
        <v>15</v>
      </c>
      <c r="AW8" s="373">
        <v>5</v>
      </c>
      <c r="AX8" s="373">
        <v>4</v>
      </c>
      <c r="AY8" s="374">
        <v>60</v>
      </c>
      <c r="AZ8" s="375">
        <v>9</v>
      </c>
      <c r="BA8" s="375">
        <v>2</v>
      </c>
      <c r="BB8" s="375">
        <v>4</v>
      </c>
      <c r="BC8" s="378">
        <v>2960</v>
      </c>
      <c r="BD8" s="373">
        <v>247</v>
      </c>
      <c r="BE8" s="373">
        <v>152</v>
      </c>
      <c r="BF8" s="379">
        <v>252</v>
      </c>
      <c r="BG8" s="380"/>
      <c r="BH8" s="374">
        <v>1323</v>
      </c>
      <c r="BI8" s="375">
        <v>96</v>
      </c>
      <c r="BJ8" s="375">
        <v>55</v>
      </c>
      <c r="BK8" s="375">
        <v>138</v>
      </c>
      <c r="BM8" s="378">
        <v>1265</v>
      </c>
      <c r="BN8" s="373">
        <v>336</v>
      </c>
      <c r="BO8" s="373">
        <v>597</v>
      </c>
      <c r="BP8" s="382">
        <v>132</v>
      </c>
      <c r="BQ8" s="383">
        <v>2330</v>
      </c>
      <c r="BS8" s="384" t="s">
        <v>252</v>
      </c>
      <c r="BT8" s="385">
        <v>1701</v>
      </c>
      <c r="BU8" s="385">
        <v>341</v>
      </c>
      <c r="BV8" s="385">
        <v>550</v>
      </c>
      <c r="BW8" s="385">
        <v>145</v>
      </c>
      <c r="BX8" s="369">
        <v>2737</v>
      </c>
      <c r="BZ8" s="386">
        <v>22910</v>
      </c>
      <c r="CA8" s="386">
        <v>13867</v>
      </c>
      <c r="CB8" s="386">
        <v>16821</v>
      </c>
      <c r="CC8" s="386">
        <v>3150</v>
      </c>
      <c r="CD8" s="369">
        <v>56748</v>
      </c>
      <c r="CF8" s="387" t="s">
        <v>6</v>
      </c>
      <c r="CG8" s="388">
        <v>3763</v>
      </c>
      <c r="CH8" s="388">
        <v>2788.1</v>
      </c>
      <c r="CI8" s="388">
        <v>4</v>
      </c>
      <c r="CJ8" s="388">
        <v>268.89999999999998</v>
      </c>
      <c r="CK8" s="388">
        <v>702</v>
      </c>
      <c r="CL8" s="388">
        <v>15975</v>
      </c>
      <c r="CM8" s="388">
        <v>1563</v>
      </c>
      <c r="CN8" s="388">
        <v>1514</v>
      </c>
      <c r="CO8" s="388">
        <v>0</v>
      </c>
      <c r="CP8" s="388">
        <v>5</v>
      </c>
      <c r="CQ8" s="388">
        <v>1</v>
      </c>
      <c r="CR8" s="388">
        <v>0</v>
      </c>
      <c r="CS8" s="388">
        <v>1</v>
      </c>
      <c r="CT8" s="388">
        <v>21</v>
      </c>
      <c r="CU8" s="522">
        <v>21</v>
      </c>
      <c r="CW8" s="364" t="s">
        <v>252</v>
      </c>
      <c r="CX8" s="389">
        <v>22952</v>
      </c>
      <c r="CY8" s="389">
        <v>13787</v>
      </c>
      <c r="CZ8" s="389">
        <v>16633</v>
      </c>
      <c r="DA8" s="389">
        <v>3153</v>
      </c>
      <c r="DB8" s="390">
        <v>56525</v>
      </c>
      <c r="DD8" s="391" t="s">
        <v>252</v>
      </c>
      <c r="DE8" s="392">
        <v>-6</v>
      </c>
      <c r="DF8" s="392">
        <v>14</v>
      </c>
      <c r="DG8" s="392">
        <v>-10</v>
      </c>
      <c r="DH8" s="392">
        <v>2</v>
      </c>
      <c r="DI8" s="393">
        <v>0</v>
      </c>
      <c r="DK8" s="256" t="s">
        <v>74</v>
      </c>
      <c r="DL8" s="257">
        <v>22904</v>
      </c>
      <c r="DM8" s="257">
        <v>13881</v>
      </c>
      <c r="DN8" s="257">
        <v>16811</v>
      </c>
      <c r="DO8" s="257">
        <v>3152</v>
      </c>
      <c r="DP8" s="257">
        <v>56748</v>
      </c>
      <c r="DR8" s="394" t="s">
        <v>252</v>
      </c>
      <c r="DS8" s="257">
        <v>6</v>
      </c>
      <c r="DT8" s="257">
        <v>-14</v>
      </c>
      <c r="DU8" s="257">
        <v>10</v>
      </c>
      <c r="DV8" s="257">
        <v>-2</v>
      </c>
      <c r="DW8" s="257">
        <v>0</v>
      </c>
    </row>
    <row r="9" spans="2:129" s="283" customFormat="1" ht="18" customHeight="1" thickTop="1">
      <c r="B9" s="287" t="s">
        <v>28</v>
      </c>
      <c r="C9" s="395">
        <v>126</v>
      </c>
      <c r="D9" s="302">
        <v>72</v>
      </c>
      <c r="E9" s="396">
        <v>1284</v>
      </c>
      <c r="F9" s="397">
        <v>1482</v>
      </c>
      <c r="G9" s="305">
        <v>78</v>
      </c>
      <c r="H9" s="305">
        <v>18</v>
      </c>
      <c r="I9" s="305">
        <v>1207</v>
      </c>
      <c r="J9" s="397">
        <v>1303</v>
      </c>
      <c r="K9" s="398">
        <v>72</v>
      </c>
      <c r="L9" s="399">
        <v>26</v>
      </c>
      <c r="M9" s="399">
        <v>1274</v>
      </c>
      <c r="N9" s="397">
        <v>1372</v>
      </c>
      <c r="O9" s="305">
        <v>18</v>
      </c>
      <c r="P9" s="305">
        <v>10</v>
      </c>
      <c r="Q9" s="305">
        <v>20</v>
      </c>
      <c r="R9" s="397">
        <v>48</v>
      </c>
      <c r="S9" s="400">
        <v>72</v>
      </c>
      <c r="T9" s="308">
        <v>4277</v>
      </c>
      <c r="U9" s="401"/>
      <c r="V9" s="309" t="s">
        <v>28</v>
      </c>
      <c r="W9" s="402">
        <v>19</v>
      </c>
      <c r="X9" s="403">
        <v>0</v>
      </c>
      <c r="Y9" s="403">
        <v>0</v>
      </c>
      <c r="Z9" s="404">
        <v>0</v>
      </c>
      <c r="AA9" s="405">
        <v>8</v>
      </c>
      <c r="AB9" s="406">
        <v>0</v>
      </c>
      <c r="AC9" s="406">
        <v>0</v>
      </c>
      <c r="AD9" s="404">
        <v>0</v>
      </c>
      <c r="AE9" s="405">
        <v>7</v>
      </c>
      <c r="AF9" s="406">
        <v>0</v>
      </c>
      <c r="AG9" s="406">
        <v>0</v>
      </c>
      <c r="AH9" s="404">
        <v>0</v>
      </c>
      <c r="AI9" s="405">
        <v>4</v>
      </c>
      <c r="AJ9" s="407">
        <v>0</v>
      </c>
      <c r="AK9" s="407">
        <v>0</v>
      </c>
      <c r="AL9" s="408">
        <v>0</v>
      </c>
      <c r="AM9" s="405">
        <v>7</v>
      </c>
      <c r="AN9" s="403">
        <v>0</v>
      </c>
      <c r="AO9" s="403">
        <v>0</v>
      </c>
      <c r="AP9" s="404">
        <v>0</v>
      </c>
      <c r="AQ9" s="405">
        <v>4</v>
      </c>
      <c r="AR9" s="403">
        <v>0</v>
      </c>
      <c r="AS9" s="403">
        <v>0</v>
      </c>
      <c r="AT9" s="404">
        <v>0</v>
      </c>
      <c r="AU9" s="405">
        <v>0</v>
      </c>
      <c r="AV9" s="407">
        <v>0</v>
      </c>
      <c r="AW9" s="407">
        <v>0</v>
      </c>
      <c r="AX9" s="407">
        <v>0</v>
      </c>
      <c r="AY9" s="405">
        <v>0</v>
      </c>
      <c r="AZ9" s="403">
        <v>0</v>
      </c>
      <c r="BA9" s="403">
        <v>0</v>
      </c>
      <c r="BB9" s="404">
        <v>0</v>
      </c>
      <c r="BC9" s="409">
        <v>33</v>
      </c>
      <c r="BD9" s="410">
        <v>0</v>
      </c>
      <c r="BE9" s="410">
        <v>0</v>
      </c>
      <c r="BF9" s="411">
        <v>0</v>
      </c>
      <c r="BG9" s="380"/>
      <c r="BH9" s="405">
        <v>16</v>
      </c>
      <c r="BI9" s="403">
        <v>0</v>
      </c>
      <c r="BJ9" s="403">
        <v>0</v>
      </c>
      <c r="BK9" s="404">
        <v>0</v>
      </c>
      <c r="BM9" s="412">
        <v>32</v>
      </c>
      <c r="BN9" s="407">
        <v>10</v>
      </c>
      <c r="BO9" s="407">
        <v>14</v>
      </c>
      <c r="BP9" s="413">
        <v>0</v>
      </c>
      <c r="BQ9" s="414">
        <v>56</v>
      </c>
      <c r="BS9" s="415" t="s">
        <v>28</v>
      </c>
      <c r="BT9" s="323">
        <v>24</v>
      </c>
      <c r="BU9" s="302">
        <v>11</v>
      </c>
      <c r="BV9" s="302">
        <v>12</v>
      </c>
      <c r="BW9" s="396">
        <v>0</v>
      </c>
      <c r="BX9" s="416">
        <v>47</v>
      </c>
      <c r="BZ9" s="325">
        <v>272</v>
      </c>
      <c r="CA9" s="302">
        <v>186</v>
      </c>
      <c r="CB9" s="302">
        <v>196</v>
      </c>
      <c r="CC9" s="396">
        <v>0</v>
      </c>
      <c r="CD9" s="416">
        <v>654</v>
      </c>
      <c r="CF9" s="309" t="s">
        <v>28</v>
      </c>
      <c r="CG9" s="417">
        <v>226</v>
      </c>
      <c r="CH9" s="418">
        <v>1</v>
      </c>
      <c r="CI9" s="418">
        <v>0</v>
      </c>
      <c r="CJ9" s="418">
        <v>0</v>
      </c>
      <c r="CK9" s="418">
        <v>225</v>
      </c>
      <c r="CL9" s="419">
        <v>1201</v>
      </c>
      <c r="CM9" s="419">
        <v>140</v>
      </c>
      <c r="CN9" s="302">
        <v>140</v>
      </c>
      <c r="CO9" s="302">
        <v>0</v>
      </c>
      <c r="CP9" s="302">
        <v>0</v>
      </c>
      <c r="CQ9" s="302">
        <v>0</v>
      </c>
      <c r="CR9" s="302">
        <v>0</v>
      </c>
      <c r="CS9" s="302">
        <v>0</v>
      </c>
      <c r="CT9" s="420">
        <v>0</v>
      </c>
      <c r="CU9" s="421">
        <v>0</v>
      </c>
      <c r="CW9" s="287" t="s">
        <v>28</v>
      </c>
      <c r="CX9" s="325">
        <v>277</v>
      </c>
      <c r="CY9" s="302">
        <v>190</v>
      </c>
      <c r="CZ9" s="302">
        <v>201</v>
      </c>
      <c r="DA9" s="396">
        <v>0</v>
      </c>
      <c r="DB9" s="416">
        <v>668</v>
      </c>
      <c r="DD9" s="288" t="s">
        <v>28</v>
      </c>
      <c r="DE9" s="289">
        <v>0</v>
      </c>
      <c r="DF9" s="289">
        <v>0</v>
      </c>
      <c r="DG9" s="289">
        <v>0</v>
      </c>
      <c r="DH9" s="289">
        <v>0</v>
      </c>
      <c r="DI9" s="422">
        <v>0</v>
      </c>
      <c r="DK9" s="284" t="s">
        <v>28</v>
      </c>
      <c r="DL9" s="258">
        <v>272</v>
      </c>
      <c r="DM9" s="258">
        <v>186</v>
      </c>
      <c r="DN9" s="258">
        <v>196</v>
      </c>
      <c r="DO9" s="258">
        <v>0</v>
      </c>
      <c r="DP9" s="257">
        <v>654</v>
      </c>
      <c r="DR9" s="423" t="s">
        <v>28</v>
      </c>
      <c r="DS9" s="259">
        <v>0</v>
      </c>
      <c r="DT9" s="259">
        <v>0</v>
      </c>
      <c r="DU9" s="259">
        <v>0</v>
      </c>
      <c r="DV9" s="259">
        <v>0</v>
      </c>
      <c r="DW9" s="260">
        <v>0</v>
      </c>
      <c r="DX9" s="283" t="b">
        <v>1</v>
      </c>
      <c r="DY9" s="283" t="s">
        <v>392</v>
      </c>
    </row>
    <row r="10" spans="2:129" s="283" customFormat="1" ht="18" customHeight="1">
      <c r="B10" s="290" t="s">
        <v>266</v>
      </c>
      <c r="C10" s="424">
        <v>252</v>
      </c>
      <c r="D10" s="323">
        <v>70</v>
      </c>
      <c r="E10" s="425">
        <v>1084</v>
      </c>
      <c r="F10" s="426">
        <v>1406</v>
      </c>
      <c r="G10" s="326">
        <v>73</v>
      </c>
      <c r="H10" s="326">
        <v>8</v>
      </c>
      <c r="I10" s="326">
        <v>252</v>
      </c>
      <c r="J10" s="426">
        <v>333</v>
      </c>
      <c r="K10" s="427">
        <v>233</v>
      </c>
      <c r="L10" s="428">
        <v>31</v>
      </c>
      <c r="M10" s="428">
        <v>701</v>
      </c>
      <c r="N10" s="426">
        <v>965</v>
      </c>
      <c r="O10" s="326">
        <v>75</v>
      </c>
      <c r="P10" s="326">
        <v>6</v>
      </c>
      <c r="Q10" s="326">
        <v>83</v>
      </c>
      <c r="R10" s="426">
        <v>164</v>
      </c>
      <c r="S10" s="429">
        <v>0</v>
      </c>
      <c r="T10" s="328">
        <v>2868</v>
      </c>
      <c r="U10" s="401"/>
      <c r="V10" s="430" t="s">
        <v>266</v>
      </c>
      <c r="W10" s="431">
        <v>38</v>
      </c>
      <c r="X10" s="432">
        <v>13</v>
      </c>
      <c r="Y10" s="432">
        <v>2</v>
      </c>
      <c r="Z10" s="433">
        <v>2</v>
      </c>
      <c r="AA10" s="434">
        <v>23</v>
      </c>
      <c r="AB10" s="435">
        <v>7</v>
      </c>
      <c r="AC10" s="435">
        <v>1</v>
      </c>
      <c r="AD10" s="433">
        <v>1</v>
      </c>
      <c r="AE10" s="434">
        <v>3</v>
      </c>
      <c r="AF10" s="435">
        <v>0</v>
      </c>
      <c r="AG10" s="435">
        <v>0</v>
      </c>
      <c r="AH10" s="433">
        <v>0</v>
      </c>
      <c r="AI10" s="434">
        <v>1</v>
      </c>
      <c r="AJ10" s="436">
        <v>0</v>
      </c>
      <c r="AK10" s="436">
        <v>0</v>
      </c>
      <c r="AL10" s="437">
        <v>0</v>
      </c>
      <c r="AM10" s="434">
        <v>5</v>
      </c>
      <c r="AN10" s="432">
        <v>0</v>
      </c>
      <c r="AO10" s="432">
        <v>0</v>
      </c>
      <c r="AP10" s="433">
        <v>0</v>
      </c>
      <c r="AQ10" s="434">
        <v>2</v>
      </c>
      <c r="AR10" s="432">
        <v>0</v>
      </c>
      <c r="AS10" s="432">
        <v>0</v>
      </c>
      <c r="AT10" s="433">
        <v>0</v>
      </c>
      <c r="AU10" s="434">
        <v>4</v>
      </c>
      <c r="AV10" s="436">
        <v>1</v>
      </c>
      <c r="AW10" s="436">
        <v>0</v>
      </c>
      <c r="AX10" s="437">
        <v>0</v>
      </c>
      <c r="AY10" s="434">
        <v>1</v>
      </c>
      <c r="AZ10" s="432">
        <v>1</v>
      </c>
      <c r="BA10" s="432">
        <v>0</v>
      </c>
      <c r="BB10" s="432">
        <v>0</v>
      </c>
      <c r="BC10" s="438">
        <v>50</v>
      </c>
      <c r="BD10" s="439">
        <v>14</v>
      </c>
      <c r="BE10" s="439">
        <v>2</v>
      </c>
      <c r="BF10" s="440">
        <v>2</v>
      </c>
      <c r="BG10" s="380"/>
      <c r="BH10" s="434">
        <v>27</v>
      </c>
      <c r="BI10" s="432">
        <v>8</v>
      </c>
      <c r="BJ10" s="432">
        <v>1</v>
      </c>
      <c r="BK10" s="433">
        <v>1</v>
      </c>
      <c r="BM10" s="441">
        <v>15</v>
      </c>
      <c r="BN10" s="436">
        <v>2</v>
      </c>
      <c r="BO10" s="436">
        <v>4</v>
      </c>
      <c r="BP10" s="442">
        <v>0</v>
      </c>
      <c r="BQ10" s="443">
        <v>21</v>
      </c>
      <c r="BS10" s="430" t="s">
        <v>266</v>
      </c>
      <c r="BT10" s="323">
        <v>19</v>
      </c>
      <c r="BU10" s="323">
        <v>2</v>
      </c>
      <c r="BV10" s="323">
        <v>7</v>
      </c>
      <c r="BW10" s="425">
        <v>1</v>
      </c>
      <c r="BX10" s="444">
        <v>29</v>
      </c>
      <c r="BZ10" s="427">
        <v>388</v>
      </c>
      <c r="CA10" s="428">
        <v>94</v>
      </c>
      <c r="CB10" s="428">
        <v>147</v>
      </c>
      <c r="CC10" s="425">
        <v>43</v>
      </c>
      <c r="CD10" s="444">
        <v>672</v>
      </c>
      <c r="CF10" s="342" t="s">
        <v>253</v>
      </c>
      <c r="CG10" s="445">
        <v>19</v>
      </c>
      <c r="CH10" s="446">
        <v>15</v>
      </c>
      <c r="CI10" s="446">
        <v>0</v>
      </c>
      <c r="CJ10" s="446">
        <v>0</v>
      </c>
      <c r="CK10" s="446">
        <v>4</v>
      </c>
      <c r="CL10" s="447">
        <v>124</v>
      </c>
      <c r="CM10" s="447">
        <v>12</v>
      </c>
      <c r="CN10" s="323">
        <v>12</v>
      </c>
      <c r="CO10" s="323">
        <v>0</v>
      </c>
      <c r="CP10" s="323">
        <v>0</v>
      </c>
      <c r="CQ10" s="323">
        <v>0</v>
      </c>
      <c r="CR10" s="323">
        <v>0</v>
      </c>
      <c r="CS10" s="323">
        <v>0</v>
      </c>
      <c r="CT10" s="323">
        <v>0</v>
      </c>
      <c r="CU10" s="523">
        <v>0</v>
      </c>
      <c r="CW10" s="290" t="s">
        <v>266</v>
      </c>
      <c r="CX10" s="325">
        <v>369</v>
      </c>
      <c r="CY10" s="323">
        <v>93</v>
      </c>
      <c r="CZ10" s="323">
        <v>149</v>
      </c>
      <c r="DA10" s="425">
        <v>40</v>
      </c>
      <c r="DB10" s="444">
        <v>651</v>
      </c>
      <c r="DD10" s="288" t="s">
        <v>266</v>
      </c>
      <c r="DE10" s="289">
        <v>0</v>
      </c>
      <c r="DF10" s="289">
        <v>0</v>
      </c>
      <c r="DG10" s="289">
        <v>0</v>
      </c>
      <c r="DH10" s="289">
        <v>0</v>
      </c>
      <c r="DI10" s="422">
        <v>0</v>
      </c>
      <c r="DK10" s="284" t="s">
        <v>266</v>
      </c>
      <c r="DL10" s="258">
        <v>388</v>
      </c>
      <c r="DM10" s="258">
        <v>94</v>
      </c>
      <c r="DN10" s="258">
        <v>147</v>
      </c>
      <c r="DO10" s="258">
        <v>43</v>
      </c>
      <c r="DP10" s="257">
        <v>672</v>
      </c>
      <c r="DR10" s="423" t="s">
        <v>266</v>
      </c>
      <c r="DS10" s="259">
        <v>0</v>
      </c>
      <c r="DT10" s="259">
        <v>0</v>
      </c>
      <c r="DU10" s="259">
        <v>0</v>
      </c>
      <c r="DV10" s="259">
        <v>0</v>
      </c>
      <c r="DW10" s="260">
        <v>0</v>
      </c>
      <c r="DX10" s="283" t="b">
        <v>1</v>
      </c>
    </row>
    <row r="11" spans="2:129" s="283" customFormat="1" ht="18" customHeight="1">
      <c r="B11" s="291" t="s">
        <v>267</v>
      </c>
      <c r="C11" s="424">
        <v>15</v>
      </c>
      <c r="D11" s="323">
        <v>35</v>
      </c>
      <c r="E11" s="425">
        <v>1752</v>
      </c>
      <c r="F11" s="426">
        <v>1802</v>
      </c>
      <c r="G11" s="326">
        <v>6</v>
      </c>
      <c r="H11" s="323">
        <v>4</v>
      </c>
      <c r="I11" s="425">
        <v>1447</v>
      </c>
      <c r="J11" s="426">
        <v>1457</v>
      </c>
      <c r="K11" s="427">
        <v>6</v>
      </c>
      <c r="L11" s="428">
        <v>10</v>
      </c>
      <c r="M11" s="428">
        <v>2599</v>
      </c>
      <c r="N11" s="426">
        <v>2615</v>
      </c>
      <c r="O11" s="326">
        <v>3</v>
      </c>
      <c r="P11" s="323">
        <v>0</v>
      </c>
      <c r="Q11" s="424">
        <v>202</v>
      </c>
      <c r="R11" s="426">
        <v>205</v>
      </c>
      <c r="S11" s="429">
        <v>3</v>
      </c>
      <c r="T11" s="328">
        <v>6082</v>
      </c>
      <c r="U11" s="401"/>
      <c r="V11" s="342" t="s">
        <v>29</v>
      </c>
      <c r="W11" s="431">
        <v>19</v>
      </c>
      <c r="X11" s="432">
        <v>3</v>
      </c>
      <c r="Y11" s="432">
        <v>3</v>
      </c>
      <c r="Z11" s="433">
        <v>1</v>
      </c>
      <c r="AA11" s="434">
        <v>6</v>
      </c>
      <c r="AB11" s="435">
        <v>1</v>
      </c>
      <c r="AC11" s="435">
        <v>1</v>
      </c>
      <c r="AD11" s="433">
        <v>0</v>
      </c>
      <c r="AE11" s="434">
        <v>3</v>
      </c>
      <c r="AF11" s="435">
        <v>0</v>
      </c>
      <c r="AG11" s="435">
        <v>0</v>
      </c>
      <c r="AH11" s="433">
        <v>2</v>
      </c>
      <c r="AI11" s="434">
        <v>0</v>
      </c>
      <c r="AJ11" s="436">
        <v>0</v>
      </c>
      <c r="AK11" s="436">
        <v>0</v>
      </c>
      <c r="AL11" s="437">
        <v>0</v>
      </c>
      <c r="AM11" s="434">
        <v>12</v>
      </c>
      <c r="AN11" s="432">
        <v>0</v>
      </c>
      <c r="AO11" s="432">
        <v>1</v>
      </c>
      <c r="AP11" s="433">
        <v>1</v>
      </c>
      <c r="AQ11" s="434">
        <v>8</v>
      </c>
      <c r="AR11" s="432">
        <v>0</v>
      </c>
      <c r="AS11" s="432">
        <v>1</v>
      </c>
      <c r="AT11" s="432">
        <v>1</v>
      </c>
      <c r="AU11" s="434">
        <v>1</v>
      </c>
      <c r="AV11" s="436">
        <v>1</v>
      </c>
      <c r="AW11" s="436">
        <v>0</v>
      </c>
      <c r="AX11" s="437">
        <v>0</v>
      </c>
      <c r="AY11" s="434">
        <v>0</v>
      </c>
      <c r="AZ11" s="432">
        <v>0</v>
      </c>
      <c r="BA11" s="432">
        <v>0</v>
      </c>
      <c r="BB11" s="432">
        <v>0</v>
      </c>
      <c r="BC11" s="438">
        <v>35</v>
      </c>
      <c r="BD11" s="439">
        <v>4</v>
      </c>
      <c r="BE11" s="439">
        <v>4</v>
      </c>
      <c r="BF11" s="440">
        <v>4</v>
      </c>
      <c r="BG11" s="380"/>
      <c r="BH11" s="434">
        <v>14</v>
      </c>
      <c r="BI11" s="432">
        <v>1</v>
      </c>
      <c r="BJ11" s="432">
        <v>2</v>
      </c>
      <c r="BK11" s="433">
        <v>1</v>
      </c>
      <c r="BM11" s="441">
        <v>18</v>
      </c>
      <c r="BN11" s="436">
        <v>1</v>
      </c>
      <c r="BO11" s="436">
        <v>5</v>
      </c>
      <c r="BP11" s="442">
        <v>0</v>
      </c>
      <c r="BQ11" s="443">
        <v>24</v>
      </c>
      <c r="BS11" s="295" t="s">
        <v>183</v>
      </c>
      <c r="BT11" s="323">
        <v>26</v>
      </c>
      <c r="BU11" s="323">
        <v>7</v>
      </c>
      <c r="BV11" s="323">
        <v>12</v>
      </c>
      <c r="BW11" s="425">
        <v>0</v>
      </c>
      <c r="BX11" s="444">
        <v>45</v>
      </c>
      <c r="BZ11" s="427">
        <v>328</v>
      </c>
      <c r="CA11" s="428">
        <v>288</v>
      </c>
      <c r="CB11" s="428">
        <v>362</v>
      </c>
      <c r="CC11" s="425">
        <v>28</v>
      </c>
      <c r="CD11" s="444">
        <v>1006</v>
      </c>
      <c r="CF11" s="342" t="s">
        <v>29</v>
      </c>
      <c r="CG11" s="445">
        <v>25</v>
      </c>
      <c r="CH11" s="446">
        <v>25</v>
      </c>
      <c r="CI11" s="446">
        <v>0</v>
      </c>
      <c r="CJ11" s="446">
        <v>0</v>
      </c>
      <c r="CK11" s="446">
        <v>0</v>
      </c>
      <c r="CL11" s="447">
        <v>193</v>
      </c>
      <c r="CM11" s="447">
        <v>12</v>
      </c>
      <c r="CN11" s="323">
        <v>12</v>
      </c>
      <c r="CO11" s="323">
        <v>0</v>
      </c>
      <c r="CP11" s="323">
        <v>0</v>
      </c>
      <c r="CQ11" s="323">
        <v>0</v>
      </c>
      <c r="CR11" s="323">
        <v>0</v>
      </c>
      <c r="CS11" s="323">
        <v>0</v>
      </c>
      <c r="CT11" s="323">
        <v>0</v>
      </c>
      <c r="CU11" s="523">
        <v>0</v>
      </c>
      <c r="CW11" s="291" t="s">
        <v>267</v>
      </c>
      <c r="CX11" s="325">
        <v>335</v>
      </c>
      <c r="CY11" s="323">
        <v>292</v>
      </c>
      <c r="CZ11" s="323">
        <v>362</v>
      </c>
      <c r="DA11" s="425">
        <v>27</v>
      </c>
      <c r="DB11" s="444">
        <v>1016</v>
      </c>
      <c r="DD11" s="288" t="s">
        <v>267</v>
      </c>
      <c r="DE11" s="289">
        <v>0</v>
      </c>
      <c r="DF11" s="289">
        <v>0</v>
      </c>
      <c r="DG11" s="289">
        <v>0</v>
      </c>
      <c r="DH11" s="289">
        <v>0</v>
      </c>
      <c r="DI11" s="422">
        <v>0</v>
      </c>
      <c r="DK11" s="284" t="s">
        <v>267</v>
      </c>
      <c r="DL11" s="258">
        <v>328</v>
      </c>
      <c r="DM11" s="258">
        <v>288</v>
      </c>
      <c r="DN11" s="258">
        <v>362</v>
      </c>
      <c r="DO11" s="258">
        <v>28</v>
      </c>
      <c r="DP11" s="257">
        <v>1006</v>
      </c>
      <c r="DR11" s="423" t="s">
        <v>267</v>
      </c>
      <c r="DS11" s="259">
        <v>0</v>
      </c>
      <c r="DT11" s="259">
        <v>0</v>
      </c>
      <c r="DU11" s="259">
        <v>0</v>
      </c>
      <c r="DV11" s="259">
        <v>0</v>
      </c>
      <c r="DW11" s="260">
        <v>0</v>
      </c>
      <c r="DX11" s="283" t="b">
        <v>1</v>
      </c>
    </row>
    <row r="12" spans="2:129" s="283" customFormat="1" ht="18" customHeight="1">
      <c r="B12" s="291" t="s">
        <v>268</v>
      </c>
      <c r="C12" s="424">
        <v>45</v>
      </c>
      <c r="D12" s="323">
        <v>18</v>
      </c>
      <c r="E12" s="425">
        <v>837</v>
      </c>
      <c r="F12" s="426">
        <v>900</v>
      </c>
      <c r="G12" s="326">
        <v>21</v>
      </c>
      <c r="H12" s="323">
        <v>4</v>
      </c>
      <c r="I12" s="425">
        <v>1808</v>
      </c>
      <c r="J12" s="426">
        <v>1833</v>
      </c>
      <c r="K12" s="427">
        <v>42</v>
      </c>
      <c r="L12" s="428">
        <v>6</v>
      </c>
      <c r="M12" s="428">
        <v>1259</v>
      </c>
      <c r="N12" s="426">
        <v>1307</v>
      </c>
      <c r="O12" s="326">
        <v>13</v>
      </c>
      <c r="P12" s="323">
        <v>2</v>
      </c>
      <c r="Q12" s="424">
        <v>568</v>
      </c>
      <c r="R12" s="426">
        <v>583</v>
      </c>
      <c r="S12" s="429">
        <v>0</v>
      </c>
      <c r="T12" s="328">
        <v>4623</v>
      </c>
      <c r="U12" s="401"/>
      <c r="V12" s="342" t="s">
        <v>30</v>
      </c>
      <c r="W12" s="431">
        <v>8</v>
      </c>
      <c r="X12" s="432">
        <v>1</v>
      </c>
      <c r="Y12" s="432">
        <v>0</v>
      </c>
      <c r="Z12" s="433">
        <v>1</v>
      </c>
      <c r="AA12" s="434">
        <v>5</v>
      </c>
      <c r="AB12" s="435">
        <v>1</v>
      </c>
      <c r="AC12" s="435">
        <v>0</v>
      </c>
      <c r="AD12" s="433">
        <v>1</v>
      </c>
      <c r="AE12" s="434">
        <v>4</v>
      </c>
      <c r="AF12" s="435">
        <v>0</v>
      </c>
      <c r="AG12" s="435">
        <v>0</v>
      </c>
      <c r="AH12" s="433">
        <v>2</v>
      </c>
      <c r="AI12" s="434">
        <v>1</v>
      </c>
      <c r="AJ12" s="436">
        <v>0</v>
      </c>
      <c r="AK12" s="436">
        <v>0</v>
      </c>
      <c r="AL12" s="437">
        <v>1</v>
      </c>
      <c r="AM12" s="434">
        <v>5</v>
      </c>
      <c r="AN12" s="432">
        <v>0</v>
      </c>
      <c r="AO12" s="432">
        <v>0</v>
      </c>
      <c r="AP12" s="433">
        <v>2</v>
      </c>
      <c r="AQ12" s="434">
        <v>2</v>
      </c>
      <c r="AR12" s="432">
        <v>0</v>
      </c>
      <c r="AS12" s="432">
        <v>0</v>
      </c>
      <c r="AT12" s="432">
        <v>1</v>
      </c>
      <c r="AU12" s="434">
        <v>0</v>
      </c>
      <c r="AV12" s="436">
        <v>0</v>
      </c>
      <c r="AW12" s="436">
        <v>0</v>
      </c>
      <c r="AX12" s="437">
        <v>0</v>
      </c>
      <c r="AY12" s="434">
        <v>0</v>
      </c>
      <c r="AZ12" s="432">
        <v>0</v>
      </c>
      <c r="BA12" s="432">
        <v>0</v>
      </c>
      <c r="BB12" s="432">
        <v>0</v>
      </c>
      <c r="BC12" s="438">
        <v>17</v>
      </c>
      <c r="BD12" s="439">
        <v>1</v>
      </c>
      <c r="BE12" s="439">
        <v>0</v>
      </c>
      <c r="BF12" s="440">
        <v>5</v>
      </c>
      <c r="BG12" s="380"/>
      <c r="BH12" s="434">
        <v>8</v>
      </c>
      <c r="BI12" s="432">
        <v>1</v>
      </c>
      <c r="BJ12" s="432">
        <v>0</v>
      </c>
      <c r="BK12" s="433">
        <v>3</v>
      </c>
      <c r="BM12" s="441">
        <v>6</v>
      </c>
      <c r="BN12" s="436">
        <v>2</v>
      </c>
      <c r="BO12" s="436">
        <v>4</v>
      </c>
      <c r="BP12" s="442">
        <v>1</v>
      </c>
      <c r="BQ12" s="443">
        <v>13</v>
      </c>
      <c r="BS12" s="295" t="s">
        <v>184</v>
      </c>
      <c r="BT12" s="323">
        <v>9</v>
      </c>
      <c r="BU12" s="323">
        <v>2</v>
      </c>
      <c r="BV12" s="323">
        <v>6</v>
      </c>
      <c r="BW12" s="425">
        <v>2</v>
      </c>
      <c r="BX12" s="444">
        <v>19</v>
      </c>
      <c r="BZ12" s="427">
        <v>130</v>
      </c>
      <c r="CA12" s="428">
        <v>156</v>
      </c>
      <c r="CB12" s="428">
        <v>153</v>
      </c>
      <c r="CC12" s="425">
        <v>39</v>
      </c>
      <c r="CD12" s="444">
        <v>478</v>
      </c>
      <c r="CF12" s="342" t="s">
        <v>30</v>
      </c>
      <c r="CG12" s="445">
        <v>16</v>
      </c>
      <c r="CH12" s="446">
        <v>16</v>
      </c>
      <c r="CI12" s="446">
        <v>0</v>
      </c>
      <c r="CJ12" s="446">
        <v>0</v>
      </c>
      <c r="CK12" s="446">
        <v>0</v>
      </c>
      <c r="CL12" s="447">
        <v>188</v>
      </c>
      <c r="CM12" s="447">
        <v>4</v>
      </c>
      <c r="CN12" s="323">
        <v>4</v>
      </c>
      <c r="CO12" s="323">
        <v>0</v>
      </c>
      <c r="CP12" s="323">
        <v>0</v>
      </c>
      <c r="CQ12" s="323">
        <v>0</v>
      </c>
      <c r="CR12" s="323">
        <v>0</v>
      </c>
      <c r="CS12" s="323">
        <v>0</v>
      </c>
      <c r="CT12" s="323">
        <v>0</v>
      </c>
      <c r="CU12" s="523">
        <v>0</v>
      </c>
      <c r="CW12" s="291" t="s">
        <v>268</v>
      </c>
      <c r="CX12" s="325">
        <v>131</v>
      </c>
      <c r="CY12" s="323">
        <v>154</v>
      </c>
      <c r="CZ12" s="323">
        <v>154</v>
      </c>
      <c r="DA12" s="425">
        <v>41</v>
      </c>
      <c r="DB12" s="444">
        <v>480</v>
      </c>
      <c r="DD12" s="288" t="s">
        <v>268</v>
      </c>
      <c r="DE12" s="289">
        <v>0</v>
      </c>
      <c r="DF12" s="289">
        <v>0</v>
      </c>
      <c r="DG12" s="289">
        <v>0</v>
      </c>
      <c r="DH12" s="289">
        <v>0</v>
      </c>
      <c r="DI12" s="422">
        <v>0</v>
      </c>
      <c r="DK12" s="284" t="s">
        <v>268</v>
      </c>
      <c r="DL12" s="258">
        <v>130</v>
      </c>
      <c r="DM12" s="258">
        <v>156</v>
      </c>
      <c r="DN12" s="258">
        <v>153</v>
      </c>
      <c r="DO12" s="258">
        <v>39</v>
      </c>
      <c r="DP12" s="257">
        <v>478</v>
      </c>
      <c r="DR12" s="423" t="s">
        <v>268</v>
      </c>
      <c r="DS12" s="259">
        <v>0</v>
      </c>
      <c r="DT12" s="259">
        <v>0</v>
      </c>
      <c r="DU12" s="259">
        <v>0</v>
      </c>
      <c r="DV12" s="259">
        <v>0</v>
      </c>
      <c r="DW12" s="260">
        <v>0</v>
      </c>
      <c r="DX12" s="283" t="b">
        <v>1</v>
      </c>
    </row>
    <row r="13" spans="2:129" s="283" customFormat="1" ht="18" customHeight="1">
      <c r="B13" s="291" t="s">
        <v>269</v>
      </c>
      <c r="C13" s="424">
        <v>55</v>
      </c>
      <c r="D13" s="323">
        <v>62</v>
      </c>
      <c r="E13" s="425">
        <v>1696</v>
      </c>
      <c r="F13" s="426">
        <v>1813</v>
      </c>
      <c r="G13" s="326">
        <v>8</v>
      </c>
      <c r="H13" s="326">
        <v>5</v>
      </c>
      <c r="I13" s="326">
        <v>534</v>
      </c>
      <c r="J13" s="426">
        <v>547</v>
      </c>
      <c r="K13" s="427">
        <v>4</v>
      </c>
      <c r="L13" s="428">
        <v>11</v>
      </c>
      <c r="M13" s="428">
        <v>957</v>
      </c>
      <c r="N13" s="426">
        <v>972</v>
      </c>
      <c r="O13" s="326">
        <v>9</v>
      </c>
      <c r="P13" s="326">
        <v>7</v>
      </c>
      <c r="Q13" s="326">
        <v>15</v>
      </c>
      <c r="R13" s="426">
        <v>31</v>
      </c>
      <c r="S13" s="429">
        <v>0</v>
      </c>
      <c r="T13" s="328">
        <v>3363</v>
      </c>
      <c r="U13" s="401"/>
      <c r="V13" s="342" t="s">
        <v>31</v>
      </c>
      <c r="W13" s="448">
        <v>25</v>
      </c>
      <c r="X13" s="432">
        <v>7</v>
      </c>
      <c r="Y13" s="432">
        <v>6</v>
      </c>
      <c r="Z13" s="433">
        <v>2</v>
      </c>
      <c r="AA13" s="434">
        <v>5</v>
      </c>
      <c r="AB13" s="435">
        <v>1</v>
      </c>
      <c r="AC13" s="435">
        <v>1</v>
      </c>
      <c r="AD13" s="433">
        <v>2</v>
      </c>
      <c r="AE13" s="434">
        <v>1</v>
      </c>
      <c r="AF13" s="435">
        <v>0</v>
      </c>
      <c r="AG13" s="435">
        <v>0</v>
      </c>
      <c r="AH13" s="433">
        <v>0</v>
      </c>
      <c r="AI13" s="434">
        <v>0</v>
      </c>
      <c r="AJ13" s="436">
        <v>0</v>
      </c>
      <c r="AK13" s="436">
        <v>0</v>
      </c>
      <c r="AL13" s="437">
        <v>0</v>
      </c>
      <c r="AM13" s="434">
        <v>4</v>
      </c>
      <c r="AN13" s="432">
        <v>2</v>
      </c>
      <c r="AO13" s="432">
        <v>0</v>
      </c>
      <c r="AP13" s="433">
        <v>1</v>
      </c>
      <c r="AQ13" s="434">
        <v>2</v>
      </c>
      <c r="AR13" s="432">
        <v>0</v>
      </c>
      <c r="AS13" s="432">
        <v>0</v>
      </c>
      <c r="AT13" s="432">
        <v>1</v>
      </c>
      <c r="AU13" s="449">
        <v>0</v>
      </c>
      <c r="AV13" s="436">
        <v>0</v>
      </c>
      <c r="AW13" s="436">
        <v>0</v>
      </c>
      <c r="AX13" s="436">
        <v>0</v>
      </c>
      <c r="AY13" s="434">
        <v>0</v>
      </c>
      <c r="AZ13" s="432">
        <v>0</v>
      </c>
      <c r="BA13" s="432">
        <v>0</v>
      </c>
      <c r="BB13" s="432">
        <v>0</v>
      </c>
      <c r="BC13" s="438">
        <v>30</v>
      </c>
      <c r="BD13" s="439">
        <v>9</v>
      </c>
      <c r="BE13" s="439">
        <v>6</v>
      </c>
      <c r="BF13" s="440">
        <v>3</v>
      </c>
      <c r="BG13" s="380"/>
      <c r="BH13" s="434">
        <v>7</v>
      </c>
      <c r="BI13" s="432">
        <v>1</v>
      </c>
      <c r="BJ13" s="432">
        <v>1</v>
      </c>
      <c r="BK13" s="433">
        <v>3</v>
      </c>
      <c r="BM13" s="441">
        <v>14</v>
      </c>
      <c r="BN13" s="436">
        <v>2</v>
      </c>
      <c r="BO13" s="436">
        <v>2</v>
      </c>
      <c r="BP13" s="442">
        <v>0</v>
      </c>
      <c r="BQ13" s="443">
        <v>18</v>
      </c>
      <c r="BS13" s="295" t="s">
        <v>185</v>
      </c>
      <c r="BT13" s="323">
        <v>16</v>
      </c>
      <c r="BU13" s="323">
        <v>1</v>
      </c>
      <c r="BV13" s="323">
        <v>2</v>
      </c>
      <c r="BW13" s="425">
        <v>0</v>
      </c>
      <c r="BX13" s="444">
        <v>19</v>
      </c>
      <c r="BZ13" s="427">
        <v>345</v>
      </c>
      <c r="CA13" s="428">
        <v>75</v>
      </c>
      <c r="CB13" s="428">
        <v>84</v>
      </c>
      <c r="CC13" s="425">
        <v>3</v>
      </c>
      <c r="CD13" s="444">
        <v>507</v>
      </c>
      <c r="CF13" s="342" t="s">
        <v>31</v>
      </c>
      <c r="CG13" s="445">
        <v>37</v>
      </c>
      <c r="CH13" s="446">
        <v>25</v>
      </c>
      <c r="CI13" s="446">
        <v>0</v>
      </c>
      <c r="CJ13" s="446">
        <v>0</v>
      </c>
      <c r="CK13" s="446">
        <v>12</v>
      </c>
      <c r="CL13" s="447">
        <v>170</v>
      </c>
      <c r="CM13" s="447">
        <v>25</v>
      </c>
      <c r="CN13" s="323">
        <v>22</v>
      </c>
      <c r="CO13" s="323">
        <v>0</v>
      </c>
      <c r="CP13" s="323">
        <v>0</v>
      </c>
      <c r="CQ13" s="323">
        <v>0</v>
      </c>
      <c r="CR13" s="323">
        <v>0</v>
      </c>
      <c r="CS13" s="323">
        <v>0</v>
      </c>
      <c r="CT13" s="323">
        <v>0</v>
      </c>
      <c r="CU13" s="523">
        <v>3</v>
      </c>
      <c r="CW13" s="291" t="s">
        <v>269</v>
      </c>
      <c r="CX13" s="325">
        <v>336</v>
      </c>
      <c r="CY13" s="323">
        <v>75</v>
      </c>
      <c r="CZ13" s="323">
        <v>82</v>
      </c>
      <c r="DA13" s="425">
        <v>3</v>
      </c>
      <c r="DB13" s="444">
        <v>496</v>
      </c>
      <c r="DD13" s="288" t="s">
        <v>269</v>
      </c>
      <c r="DE13" s="289">
        <v>0</v>
      </c>
      <c r="DF13" s="289">
        <v>0</v>
      </c>
      <c r="DG13" s="289">
        <v>0</v>
      </c>
      <c r="DH13" s="289">
        <v>0</v>
      </c>
      <c r="DI13" s="422">
        <v>0</v>
      </c>
      <c r="DK13" s="284" t="s">
        <v>269</v>
      </c>
      <c r="DL13" s="258">
        <v>345</v>
      </c>
      <c r="DM13" s="258">
        <v>75</v>
      </c>
      <c r="DN13" s="258">
        <v>84</v>
      </c>
      <c r="DO13" s="258">
        <v>3</v>
      </c>
      <c r="DP13" s="257">
        <v>507</v>
      </c>
      <c r="DR13" s="423" t="s">
        <v>269</v>
      </c>
      <c r="DS13" s="259">
        <v>0</v>
      </c>
      <c r="DT13" s="259">
        <v>0</v>
      </c>
      <c r="DU13" s="259">
        <v>0</v>
      </c>
      <c r="DV13" s="259">
        <v>0</v>
      </c>
      <c r="DW13" s="260">
        <v>0</v>
      </c>
      <c r="DX13" s="283" t="b">
        <v>1</v>
      </c>
    </row>
    <row r="14" spans="2:129" s="283" customFormat="1" ht="18" customHeight="1">
      <c r="B14" s="291" t="s">
        <v>270</v>
      </c>
      <c r="C14" s="424">
        <v>182</v>
      </c>
      <c r="D14" s="323">
        <v>68</v>
      </c>
      <c r="E14" s="425">
        <v>1373</v>
      </c>
      <c r="F14" s="426">
        <v>1623</v>
      </c>
      <c r="G14" s="326">
        <v>64</v>
      </c>
      <c r="H14" s="326">
        <v>17</v>
      </c>
      <c r="I14" s="326">
        <v>950</v>
      </c>
      <c r="J14" s="426">
        <v>1031</v>
      </c>
      <c r="K14" s="427">
        <v>49</v>
      </c>
      <c r="L14" s="428">
        <v>18</v>
      </c>
      <c r="M14" s="428">
        <v>768</v>
      </c>
      <c r="N14" s="426">
        <v>835</v>
      </c>
      <c r="O14" s="326">
        <v>71</v>
      </c>
      <c r="P14" s="326">
        <v>11</v>
      </c>
      <c r="Q14" s="326">
        <v>93</v>
      </c>
      <c r="R14" s="426">
        <v>175</v>
      </c>
      <c r="S14" s="429">
        <v>0</v>
      </c>
      <c r="T14" s="328">
        <v>3664</v>
      </c>
      <c r="U14" s="401"/>
      <c r="V14" s="342" t="s">
        <v>32</v>
      </c>
      <c r="W14" s="431">
        <v>33</v>
      </c>
      <c r="X14" s="432">
        <v>6</v>
      </c>
      <c r="Y14" s="432">
        <v>6</v>
      </c>
      <c r="Z14" s="433">
        <v>3</v>
      </c>
      <c r="AA14" s="434">
        <v>19</v>
      </c>
      <c r="AB14" s="435">
        <v>5</v>
      </c>
      <c r="AC14" s="435">
        <v>3</v>
      </c>
      <c r="AD14" s="433">
        <v>3</v>
      </c>
      <c r="AE14" s="434">
        <v>13</v>
      </c>
      <c r="AF14" s="435">
        <v>0</v>
      </c>
      <c r="AG14" s="435">
        <v>0</v>
      </c>
      <c r="AH14" s="433">
        <v>4</v>
      </c>
      <c r="AI14" s="434">
        <v>1</v>
      </c>
      <c r="AJ14" s="436">
        <v>0</v>
      </c>
      <c r="AK14" s="436">
        <v>0</v>
      </c>
      <c r="AL14" s="437">
        <v>0</v>
      </c>
      <c r="AM14" s="434">
        <v>22</v>
      </c>
      <c r="AN14" s="432">
        <v>0</v>
      </c>
      <c r="AO14" s="432">
        <v>5</v>
      </c>
      <c r="AP14" s="433">
        <v>8</v>
      </c>
      <c r="AQ14" s="434">
        <v>8</v>
      </c>
      <c r="AR14" s="432">
        <v>0</v>
      </c>
      <c r="AS14" s="432">
        <v>1</v>
      </c>
      <c r="AT14" s="432">
        <v>5</v>
      </c>
      <c r="AU14" s="434">
        <v>6</v>
      </c>
      <c r="AV14" s="436">
        <v>1</v>
      </c>
      <c r="AW14" s="436">
        <v>1</v>
      </c>
      <c r="AX14" s="436">
        <v>1</v>
      </c>
      <c r="AY14" s="434">
        <v>2</v>
      </c>
      <c r="AZ14" s="432">
        <v>1</v>
      </c>
      <c r="BA14" s="432">
        <v>0</v>
      </c>
      <c r="BB14" s="432">
        <v>0</v>
      </c>
      <c r="BC14" s="438">
        <v>74</v>
      </c>
      <c r="BD14" s="439">
        <v>7</v>
      </c>
      <c r="BE14" s="439">
        <v>12</v>
      </c>
      <c r="BF14" s="440">
        <v>16</v>
      </c>
      <c r="BG14" s="380"/>
      <c r="BH14" s="434">
        <v>30</v>
      </c>
      <c r="BI14" s="432">
        <v>6</v>
      </c>
      <c r="BJ14" s="432">
        <v>4</v>
      </c>
      <c r="BK14" s="433">
        <v>8</v>
      </c>
      <c r="BM14" s="441">
        <v>0</v>
      </c>
      <c r="BN14" s="436">
        <v>0</v>
      </c>
      <c r="BO14" s="436">
        <v>0</v>
      </c>
      <c r="BP14" s="442">
        <v>0</v>
      </c>
      <c r="BQ14" s="443">
        <v>0</v>
      </c>
      <c r="BS14" s="295" t="s">
        <v>186</v>
      </c>
      <c r="BT14" s="323">
        <v>35</v>
      </c>
      <c r="BU14" s="323">
        <v>5</v>
      </c>
      <c r="BV14" s="323">
        <v>3</v>
      </c>
      <c r="BW14" s="425">
        <v>2</v>
      </c>
      <c r="BX14" s="444">
        <v>45</v>
      </c>
      <c r="BZ14" s="427">
        <v>451</v>
      </c>
      <c r="CA14" s="428">
        <v>207</v>
      </c>
      <c r="CB14" s="428">
        <v>220</v>
      </c>
      <c r="CC14" s="425">
        <v>57</v>
      </c>
      <c r="CD14" s="444">
        <v>935</v>
      </c>
      <c r="CF14" s="342" t="s">
        <v>32</v>
      </c>
      <c r="CG14" s="445">
        <v>72</v>
      </c>
      <c r="CH14" s="446">
        <v>72</v>
      </c>
      <c r="CI14" s="446">
        <v>0</v>
      </c>
      <c r="CJ14" s="446">
        <v>0</v>
      </c>
      <c r="CK14" s="446">
        <v>0</v>
      </c>
      <c r="CL14" s="447">
        <v>201</v>
      </c>
      <c r="CM14" s="447">
        <v>33</v>
      </c>
      <c r="CN14" s="323">
        <v>33</v>
      </c>
      <c r="CO14" s="323">
        <v>0</v>
      </c>
      <c r="CP14" s="323">
        <v>0</v>
      </c>
      <c r="CQ14" s="323">
        <v>0</v>
      </c>
      <c r="CR14" s="323">
        <v>0</v>
      </c>
      <c r="CS14" s="323">
        <v>0</v>
      </c>
      <c r="CT14" s="323">
        <v>0</v>
      </c>
      <c r="CU14" s="523">
        <v>0</v>
      </c>
      <c r="CW14" s="291" t="s">
        <v>270</v>
      </c>
      <c r="CX14" s="325">
        <v>455</v>
      </c>
      <c r="CY14" s="323">
        <v>200</v>
      </c>
      <c r="CZ14" s="323">
        <v>198</v>
      </c>
      <c r="DA14" s="425">
        <v>53</v>
      </c>
      <c r="DB14" s="444">
        <v>906</v>
      </c>
      <c r="DD14" s="288" t="s">
        <v>270</v>
      </c>
      <c r="DE14" s="289">
        <v>2</v>
      </c>
      <c r="DF14" s="289">
        <v>1</v>
      </c>
      <c r="DG14" s="289">
        <v>-3</v>
      </c>
      <c r="DH14" s="289">
        <v>0</v>
      </c>
      <c r="DI14" s="422">
        <v>0</v>
      </c>
      <c r="DK14" s="284" t="s">
        <v>270</v>
      </c>
      <c r="DL14" s="258">
        <v>453</v>
      </c>
      <c r="DM14" s="258">
        <v>208</v>
      </c>
      <c r="DN14" s="258">
        <v>217</v>
      </c>
      <c r="DO14" s="258">
        <v>57</v>
      </c>
      <c r="DP14" s="257">
        <v>935</v>
      </c>
      <c r="DR14" s="423" t="s">
        <v>270</v>
      </c>
      <c r="DS14" s="259">
        <v>-2</v>
      </c>
      <c r="DT14" s="259">
        <v>-1</v>
      </c>
      <c r="DU14" s="259">
        <v>3</v>
      </c>
      <c r="DV14" s="259">
        <v>0</v>
      </c>
      <c r="DW14" s="260">
        <v>0</v>
      </c>
      <c r="DX14" s="283" t="b">
        <v>1</v>
      </c>
    </row>
    <row r="15" spans="2:129" s="283" customFormat="1" ht="18" customHeight="1">
      <c r="B15" s="291" t="s">
        <v>271</v>
      </c>
      <c r="C15" s="424">
        <v>28</v>
      </c>
      <c r="D15" s="323">
        <v>47</v>
      </c>
      <c r="E15" s="425">
        <v>1843</v>
      </c>
      <c r="F15" s="426">
        <v>1918</v>
      </c>
      <c r="G15" s="326">
        <v>8</v>
      </c>
      <c r="H15" s="326">
        <v>17</v>
      </c>
      <c r="I15" s="326">
        <v>1949</v>
      </c>
      <c r="J15" s="426">
        <v>1974</v>
      </c>
      <c r="K15" s="427">
        <v>29</v>
      </c>
      <c r="L15" s="428">
        <v>30</v>
      </c>
      <c r="M15" s="428">
        <v>2426</v>
      </c>
      <c r="N15" s="426">
        <v>2485</v>
      </c>
      <c r="O15" s="326">
        <v>16</v>
      </c>
      <c r="P15" s="326">
        <v>10</v>
      </c>
      <c r="Q15" s="326">
        <v>748</v>
      </c>
      <c r="R15" s="426">
        <v>774</v>
      </c>
      <c r="S15" s="429">
        <v>0</v>
      </c>
      <c r="T15" s="328">
        <v>7151</v>
      </c>
      <c r="U15" s="401"/>
      <c r="V15" s="342" t="s">
        <v>33</v>
      </c>
      <c r="W15" s="431">
        <v>18</v>
      </c>
      <c r="X15" s="432">
        <v>4</v>
      </c>
      <c r="Y15" s="432">
        <v>1</v>
      </c>
      <c r="Z15" s="433">
        <v>0</v>
      </c>
      <c r="AA15" s="434">
        <v>9</v>
      </c>
      <c r="AB15" s="435">
        <v>2</v>
      </c>
      <c r="AC15" s="435">
        <v>0</v>
      </c>
      <c r="AD15" s="433">
        <v>0</v>
      </c>
      <c r="AE15" s="434">
        <v>8</v>
      </c>
      <c r="AF15" s="435">
        <v>0</v>
      </c>
      <c r="AG15" s="435">
        <v>0</v>
      </c>
      <c r="AH15" s="433">
        <v>0</v>
      </c>
      <c r="AI15" s="434">
        <v>5</v>
      </c>
      <c r="AJ15" s="436">
        <v>0</v>
      </c>
      <c r="AK15" s="436">
        <v>0</v>
      </c>
      <c r="AL15" s="437">
        <v>0</v>
      </c>
      <c r="AM15" s="434">
        <v>11</v>
      </c>
      <c r="AN15" s="432">
        <v>1</v>
      </c>
      <c r="AO15" s="432">
        <v>1</v>
      </c>
      <c r="AP15" s="433">
        <v>0</v>
      </c>
      <c r="AQ15" s="434">
        <v>7</v>
      </c>
      <c r="AR15" s="432">
        <v>1</v>
      </c>
      <c r="AS15" s="432">
        <v>1</v>
      </c>
      <c r="AT15" s="432">
        <v>0</v>
      </c>
      <c r="AU15" s="434">
        <v>2</v>
      </c>
      <c r="AV15" s="436">
        <v>1</v>
      </c>
      <c r="AW15" s="436">
        <v>0</v>
      </c>
      <c r="AX15" s="436">
        <v>0</v>
      </c>
      <c r="AY15" s="434">
        <v>2</v>
      </c>
      <c r="AZ15" s="432">
        <v>1</v>
      </c>
      <c r="BA15" s="432">
        <v>0</v>
      </c>
      <c r="BB15" s="432">
        <v>0</v>
      </c>
      <c r="BC15" s="438">
        <v>39</v>
      </c>
      <c r="BD15" s="439">
        <v>6</v>
      </c>
      <c r="BE15" s="439">
        <v>2</v>
      </c>
      <c r="BF15" s="440">
        <v>0</v>
      </c>
      <c r="BG15" s="380"/>
      <c r="BH15" s="434">
        <v>23</v>
      </c>
      <c r="BI15" s="432">
        <v>4</v>
      </c>
      <c r="BJ15" s="432">
        <v>1</v>
      </c>
      <c r="BK15" s="433">
        <v>0</v>
      </c>
      <c r="BM15" s="441">
        <v>14</v>
      </c>
      <c r="BN15" s="436">
        <v>9</v>
      </c>
      <c r="BO15" s="436">
        <v>12</v>
      </c>
      <c r="BP15" s="442">
        <v>4</v>
      </c>
      <c r="BQ15" s="443">
        <v>39</v>
      </c>
      <c r="BS15" s="295" t="s">
        <v>187</v>
      </c>
      <c r="BT15" s="323">
        <v>23</v>
      </c>
      <c r="BU15" s="323">
        <v>5</v>
      </c>
      <c r="BV15" s="323">
        <v>5</v>
      </c>
      <c r="BW15" s="425">
        <v>0</v>
      </c>
      <c r="BX15" s="444">
        <v>33</v>
      </c>
      <c r="BZ15" s="427">
        <v>228</v>
      </c>
      <c r="CA15" s="428">
        <v>166</v>
      </c>
      <c r="CB15" s="428">
        <v>189</v>
      </c>
      <c r="CC15" s="425">
        <v>47</v>
      </c>
      <c r="CD15" s="444">
        <v>630</v>
      </c>
      <c r="CF15" s="342" t="s">
        <v>33</v>
      </c>
      <c r="CG15" s="445">
        <v>108</v>
      </c>
      <c r="CH15" s="446">
        <v>108</v>
      </c>
      <c r="CI15" s="446">
        <v>0</v>
      </c>
      <c r="CJ15" s="446">
        <v>0</v>
      </c>
      <c r="CK15" s="446">
        <v>0</v>
      </c>
      <c r="CL15" s="447">
        <v>231</v>
      </c>
      <c r="CM15" s="447">
        <v>59</v>
      </c>
      <c r="CN15" s="323">
        <v>48</v>
      </c>
      <c r="CO15" s="323">
        <v>0</v>
      </c>
      <c r="CP15" s="323">
        <v>0</v>
      </c>
      <c r="CQ15" s="323">
        <v>0</v>
      </c>
      <c r="CR15" s="323">
        <v>0</v>
      </c>
      <c r="CS15" s="323">
        <v>0</v>
      </c>
      <c r="CT15" s="323">
        <v>0</v>
      </c>
      <c r="CU15" s="523">
        <v>11</v>
      </c>
      <c r="CW15" s="291" t="s">
        <v>271</v>
      </c>
      <c r="CX15" s="325">
        <v>233</v>
      </c>
      <c r="CY15" s="323">
        <v>163</v>
      </c>
      <c r="CZ15" s="323">
        <v>183</v>
      </c>
      <c r="DA15" s="425">
        <v>45</v>
      </c>
      <c r="DB15" s="444">
        <v>624</v>
      </c>
      <c r="DD15" s="288" t="s">
        <v>271</v>
      </c>
      <c r="DE15" s="289">
        <v>0</v>
      </c>
      <c r="DF15" s="289">
        <v>0</v>
      </c>
      <c r="DG15" s="289">
        <v>0</v>
      </c>
      <c r="DH15" s="289">
        <v>0</v>
      </c>
      <c r="DI15" s="422">
        <v>0</v>
      </c>
      <c r="DK15" s="284" t="s">
        <v>271</v>
      </c>
      <c r="DL15" s="258">
        <v>228</v>
      </c>
      <c r="DM15" s="258">
        <v>166</v>
      </c>
      <c r="DN15" s="258">
        <v>189</v>
      </c>
      <c r="DO15" s="258">
        <v>47</v>
      </c>
      <c r="DP15" s="257">
        <v>630</v>
      </c>
      <c r="DR15" s="450" t="s">
        <v>271</v>
      </c>
      <c r="DS15" s="261">
        <v>0</v>
      </c>
      <c r="DT15" s="261">
        <v>0</v>
      </c>
      <c r="DU15" s="261">
        <v>0</v>
      </c>
      <c r="DV15" s="261">
        <v>0</v>
      </c>
      <c r="DW15" s="262">
        <v>0</v>
      </c>
      <c r="DX15" s="283" t="b">
        <v>1</v>
      </c>
    </row>
    <row r="16" spans="2:129" s="283" customFormat="1" ht="18" customHeight="1">
      <c r="B16" s="291" t="s">
        <v>272</v>
      </c>
      <c r="C16" s="424">
        <v>128</v>
      </c>
      <c r="D16" s="323">
        <v>92</v>
      </c>
      <c r="E16" s="425">
        <v>4743</v>
      </c>
      <c r="F16" s="426">
        <v>4963</v>
      </c>
      <c r="G16" s="326">
        <v>29</v>
      </c>
      <c r="H16" s="326">
        <v>16</v>
      </c>
      <c r="I16" s="326">
        <v>2889</v>
      </c>
      <c r="J16" s="426">
        <v>2934</v>
      </c>
      <c r="K16" s="427">
        <v>33</v>
      </c>
      <c r="L16" s="428">
        <v>31</v>
      </c>
      <c r="M16" s="428">
        <v>4570</v>
      </c>
      <c r="N16" s="426">
        <v>4634</v>
      </c>
      <c r="O16" s="326">
        <v>20</v>
      </c>
      <c r="P16" s="323">
        <v>9</v>
      </c>
      <c r="Q16" s="424">
        <v>477</v>
      </c>
      <c r="R16" s="426">
        <v>506</v>
      </c>
      <c r="S16" s="429">
        <v>41</v>
      </c>
      <c r="T16" s="328">
        <v>13078</v>
      </c>
      <c r="U16" s="401"/>
      <c r="V16" s="342" t="s">
        <v>34</v>
      </c>
      <c r="W16" s="431">
        <v>42</v>
      </c>
      <c r="X16" s="432">
        <v>13</v>
      </c>
      <c r="Y16" s="432">
        <v>4</v>
      </c>
      <c r="Z16" s="433">
        <v>2</v>
      </c>
      <c r="AA16" s="434">
        <v>16</v>
      </c>
      <c r="AB16" s="435">
        <v>4</v>
      </c>
      <c r="AC16" s="435">
        <v>1</v>
      </c>
      <c r="AD16" s="433">
        <v>2</v>
      </c>
      <c r="AE16" s="434">
        <v>4</v>
      </c>
      <c r="AF16" s="435">
        <v>0</v>
      </c>
      <c r="AG16" s="435">
        <v>0</v>
      </c>
      <c r="AH16" s="433">
        <v>1</v>
      </c>
      <c r="AI16" s="434">
        <v>2</v>
      </c>
      <c r="AJ16" s="436">
        <v>0</v>
      </c>
      <c r="AK16" s="436">
        <v>0</v>
      </c>
      <c r="AL16" s="437">
        <v>0</v>
      </c>
      <c r="AM16" s="434">
        <v>12</v>
      </c>
      <c r="AN16" s="432">
        <v>0</v>
      </c>
      <c r="AO16" s="432">
        <v>1</v>
      </c>
      <c r="AP16" s="433">
        <v>2</v>
      </c>
      <c r="AQ16" s="434">
        <v>4</v>
      </c>
      <c r="AR16" s="432">
        <v>0</v>
      </c>
      <c r="AS16" s="432">
        <v>1</v>
      </c>
      <c r="AT16" s="432">
        <v>0</v>
      </c>
      <c r="AU16" s="434">
        <v>2</v>
      </c>
      <c r="AV16" s="436">
        <v>0</v>
      </c>
      <c r="AW16" s="436">
        <v>0</v>
      </c>
      <c r="AX16" s="437">
        <v>0</v>
      </c>
      <c r="AY16" s="434">
        <v>0</v>
      </c>
      <c r="AZ16" s="432">
        <v>0</v>
      </c>
      <c r="BA16" s="432">
        <v>0</v>
      </c>
      <c r="BB16" s="432">
        <v>0</v>
      </c>
      <c r="BC16" s="438">
        <v>60</v>
      </c>
      <c r="BD16" s="439">
        <v>13</v>
      </c>
      <c r="BE16" s="439">
        <v>5</v>
      </c>
      <c r="BF16" s="440">
        <v>5</v>
      </c>
      <c r="BG16" s="380"/>
      <c r="BH16" s="434">
        <v>22</v>
      </c>
      <c r="BI16" s="432">
        <v>4</v>
      </c>
      <c r="BJ16" s="432">
        <v>2</v>
      </c>
      <c r="BK16" s="433">
        <v>2</v>
      </c>
      <c r="BM16" s="441">
        <v>30</v>
      </c>
      <c r="BN16" s="436">
        <v>9</v>
      </c>
      <c r="BO16" s="436">
        <v>11</v>
      </c>
      <c r="BP16" s="442">
        <v>0</v>
      </c>
      <c r="BQ16" s="443">
        <v>50</v>
      </c>
      <c r="BS16" s="295" t="s">
        <v>188</v>
      </c>
      <c r="BT16" s="323">
        <v>44</v>
      </c>
      <c r="BU16" s="323">
        <v>6</v>
      </c>
      <c r="BV16" s="323">
        <v>15</v>
      </c>
      <c r="BW16" s="425">
        <v>1</v>
      </c>
      <c r="BX16" s="444">
        <v>66</v>
      </c>
      <c r="BZ16" s="427">
        <v>474</v>
      </c>
      <c r="CA16" s="428">
        <v>206</v>
      </c>
      <c r="CB16" s="428">
        <v>320</v>
      </c>
      <c r="CC16" s="425">
        <v>47</v>
      </c>
      <c r="CD16" s="444">
        <v>1047</v>
      </c>
      <c r="CF16" s="342" t="s">
        <v>34</v>
      </c>
      <c r="CG16" s="445">
        <v>81</v>
      </c>
      <c r="CH16" s="446">
        <v>81</v>
      </c>
      <c r="CI16" s="446">
        <v>0</v>
      </c>
      <c r="CJ16" s="446">
        <v>0</v>
      </c>
      <c r="CK16" s="446">
        <v>0</v>
      </c>
      <c r="CL16" s="447">
        <v>320</v>
      </c>
      <c r="CM16" s="447">
        <v>44</v>
      </c>
      <c r="CN16" s="323">
        <v>44</v>
      </c>
      <c r="CO16" s="323">
        <v>0</v>
      </c>
      <c r="CP16" s="323">
        <v>0</v>
      </c>
      <c r="CQ16" s="323">
        <v>0</v>
      </c>
      <c r="CR16" s="323">
        <v>0</v>
      </c>
      <c r="CS16" s="323">
        <v>0</v>
      </c>
      <c r="CT16" s="323">
        <v>0</v>
      </c>
      <c r="CU16" s="523">
        <v>0</v>
      </c>
      <c r="CW16" s="291" t="s">
        <v>272</v>
      </c>
      <c r="CX16" s="325">
        <v>476</v>
      </c>
      <c r="CY16" s="323">
        <v>208</v>
      </c>
      <c r="CZ16" s="323">
        <v>323</v>
      </c>
      <c r="DA16" s="425">
        <v>46</v>
      </c>
      <c r="DB16" s="444">
        <v>1053</v>
      </c>
      <c r="DD16" s="288" t="s">
        <v>272</v>
      </c>
      <c r="DE16" s="289">
        <v>0</v>
      </c>
      <c r="DF16" s="289">
        <v>0</v>
      </c>
      <c r="DG16" s="289">
        <v>0</v>
      </c>
      <c r="DH16" s="289">
        <v>0</v>
      </c>
      <c r="DI16" s="422">
        <v>0</v>
      </c>
      <c r="DK16" s="284" t="s">
        <v>272</v>
      </c>
      <c r="DL16" s="258">
        <v>474</v>
      </c>
      <c r="DM16" s="258">
        <v>206</v>
      </c>
      <c r="DN16" s="258">
        <v>320</v>
      </c>
      <c r="DO16" s="258">
        <v>47</v>
      </c>
      <c r="DP16" s="257">
        <v>1047</v>
      </c>
      <c r="DR16" s="423" t="s">
        <v>272</v>
      </c>
      <c r="DS16" s="259">
        <v>0</v>
      </c>
      <c r="DT16" s="259">
        <v>0</v>
      </c>
      <c r="DU16" s="259">
        <v>0</v>
      </c>
      <c r="DV16" s="259">
        <v>0</v>
      </c>
      <c r="DW16" s="260">
        <v>0</v>
      </c>
      <c r="DX16" s="283" t="b">
        <v>1</v>
      </c>
    </row>
    <row r="17" spans="1:129" s="283" customFormat="1" ht="18" customHeight="1">
      <c r="B17" s="291" t="s">
        <v>273</v>
      </c>
      <c r="C17" s="424">
        <v>154</v>
      </c>
      <c r="D17" s="323">
        <v>72</v>
      </c>
      <c r="E17" s="425">
        <v>1739</v>
      </c>
      <c r="F17" s="426">
        <v>1965</v>
      </c>
      <c r="G17" s="451">
        <v>31</v>
      </c>
      <c r="H17" s="323">
        <v>11</v>
      </c>
      <c r="I17" s="452">
        <v>1591</v>
      </c>
      <c r="J17" s="426">
        <v>1633</v>
      </c>
      <c r="K17" s="427">
        <v>48</v>
      </c>
      <c r="L17" s="428">
        <v>15</v>
      </c>
      <c r="M17" s="428">
        <v>1663</v>
      </c>
      <c r="N17" s="426">
        <v>1726</v>
      </c>
      <c r="O17" s="326">
        <v>17</v>
      </c>
      <c r="P17" s="323">
        <v>5</v>
      </c>
      <c r="Q17" s="424">
        <v>134</v>
      </c>
      <c r="R17" s="426">
        <v>156</v>
      </c>
      <c r="S17" s="429">
        <v>15</v>
      </c>
      <c r="T17" s="328">
        <v>5495</v>
      </c>
      <c r="U17" s="401"/>
      <c r="V17" s="342" t="s">
        <v>35</v>
      </c>
      <c r="W17" s="431">
        <v>40</v>
      </c>
      <c r="X17" s="432">
        <v>3</v>
      </c>
      <c r="Y17" s="432">
        <v>2</v>
      </c>
      <c r="Z17" s="433">
        <v>0</v>
      </c>
      <c r="AA17" s="434">
        <v>16</v>
      </c>
      <c r="AB17" s="435">
        <v>1</v>
      </c>
      <c r="AC17" s="435">
        <v>0</v>
      </c>
      <c r="AD17" s="433">
        <v>0</v>
      </c>
      <c r="AE17" s="434">
        <v>6</v>
      </c>
      <c r="AF17" s="435">
        <v>2</v>
      </c>
      <c r="AG17" s="435">
        <v>0</v>
      </c>
      <c r="AH17" s="433">
        <v>1</v>
      </c>
      <c r="AI17" s="434">
        <v>1</v>
      </c>
      <c r="AJ17" s="436">
        <v>0</v>
      </c>
      <c r="AK17" s="436">
        <v>0</v>
      </c>
      <c r="AL17" s="437">
        <v>0</v>
      </c>
      <c r="AM17" s="434">
        <v>8</v>
      </c>
      <c r="AN17" s="432">
        <v>0</v>
      </c>
      <c r="AO17" s="432">
        <v>0</v>
      </c>
      <c r="AP17" s="433">
        <v>2</v>
      </c>
      <c r="AQ17" s="434">
        <v>3</v>
      </c>
      <c r="AR17" s="432">
        <v>0</v>
      </c>
      <c r="AS17" s="432">
        <v>0</v>
      </c>
      <c r="AT17" s="432">
        <v>1</v>
      </c>
      <c r="AU17" s="434">
        <v>1</v>
      </c>
      <c r="AV17" s="436">
        <v>0</v>
      </c>
      <c r="AW17" s="436">
        <v>0</v>
      </c>
      <c r="AX17" s="437">
        <v>0</v>
      </c>
      <c r="AY17" s="434">
        <v>0</v>
      </c>
      <c r="AZ17" s="432">
        <v>0</v>
      </c>
      <c r="BA17" s="432">
        <v>0</v>
      </c>
      <c r="BB17" s="432">
        <v>0</v>
      </c>
      <c r="BC17" s="438">
        <v>55</v>
      </c>
      <c r="BD17" s="439">
        <v>5</v>
      </c>
      <c r="BE17" s="439">
        <v>2</v>
      </c>
      <c r="BF17" s="440">
        <v>3</v>
      </c>
      <c r="BG17" s="380"/>
      <c r="BH17" s="434">
        <v>20</v>
      </c>
      <c r="BI17" s="432">
        <v>1</v>
      </c>
      <c r="BJ17" s="432">
        <v>0</v>
      </c>
      <c r="BK17" s="433">
        <v>1</v>
      </c>
      <c r="BM17" s="441">
        <v>6</v>
      </c>
      <c r="BN17" s="436">
        <v>3</v>
      </c>
      <c r="BO17" s="436">
        <v>5</v>
      </c>
      <c r="BP17" s="442">
        <v>2</v>
      </c>
      <c r="BQ17" s="443">
        <v>16</v>
      </c>
      <c r="BS17" s="295" t="s">
        <v>189</v>
      </c>
      <c r="BT17" s="323">
        <v>40</v>
      </c>
      <c r="BU17" s="323">
        <v>5</v>
      </c>
      <c r="BV17" s="323">
        <v>8</v>
      </c>
      <c r="BW17" s="425">
        <v>4</v>
      </c>
      <c r="BX17" s="444">
        <v>57</v>
      </c>
      <c r="BZ17" s="427">
        <v>492</v>
      </c>
      <c r="CA17" s="428">
        <v>245</v>
      </c>
      <c r="CB17" s="428">
        <v>253</v>
      </c>
      <c r="CC17" s="425">
        <v>51</v>
      </c>
      <c r="CD17" s="444">
        <v>1041</v>
      </c>
      <c r="CF17" s="342" t="s">
        <v>35</v>
      </c>
      <c r="CG17" s="445">
        <v>40</v>
      </c>
      <c r="CH17" s="446">
        <v>15</v>
      </c>
      <c r="CI17" s="446">
        <v>0</v>
      </c>
      <c r="CJ17" s="446">
        <v>0</v>
      </c>
      <c r="CK17" s="446">
        <v>25</v>
      </c>
      <c r="CL17" s="447">
        <v>307</v>
      </c>
      <c r="CM17" s="447">
        <v>13</v>
      </c>
      <c r="CN17" s="323">
        <v>13</v>
      </c>
      <c r="CO17" s="323">
        <v>0</v>
      </c>
      <c r="CP17" s="323">
        <v>0</v>
      </c>
      <c r="CQ17" s="323">
        <v>0</v>
      </c>
      <c r="CR17" s="323">
        <v>0</v>
      </c>
      <c r="CS17" s="323">
        <v>0</v>
      </c>
      <c r="CT17" s="323">
        <v>0</v>
      </c>
      <c r="CU17" s="523">
        <v>0</v>
      </c>
      <c r="CW17" s="291" t="s">
        <v>273</v>
      </c>
      <c r="CX17" s="325">
        <v>484</v>
      </c>
      <c r="CY17" s="323">
        <v>254</v>
      </c>
      <c r="CZ17" s="323">
        <v>249</v>
      </c>
      <c r="DA17" s="425">
        <v>56</v>
      </c>
      <c r="DB17" s="444">
        <v>1043</v>
      </c>
      <c r="DD17" s="288" t="s">
        <v>273</v>
      </c>
      <c r="DE17" s="289">
        <v>-8</v>
      </c>
      <c r="DF17" s="289">
        <v>10</v>
      </c>
      <c r="DG17" s="289">
        <v>-4</v>
      </c>
      <c r="DH17" s="289">
        <v>2</v>
      </c>
      <c r="DI17" s="422">
        <v>0</v>
      </c>
      <c r="DK17" s="284" t="s">
        <v>273</v>
      </c>
      <c r="DL17" s="258">
        <v>484</v>
      </c>
      <c r="DM17" s="258">
        <v>255</v>
      </c>
      <c r="DN17" s="258">
        <v>249</v>
      </c>
      <c r="DO17" s="258">
        <v>53</v>
      </c>
      <c r="DP17" s="257">
        <v>1041</v>
      </c>
      <c r="DR17" s="423" t="s">
        <v>273</v>
      </c>
      <c r="DS17" s="259">
        <v>8</v>
      </c>
      <c r="DT17" s="259">
        <v>-10</v>
      </c>
      <c r="DU17" s="259">
        <v>4</v>
      </c>
      <c r="DV17" s="259">
        <v>-2</v>
      </c>
      <c r="DW17" s="260">
        <v>0</v>
      </c>
      <c r="DX17" s="283" t="b">
        <v>1</v>
      </c>
      <c r="DY17" s="283" t="s">
        <v>393</v>
      </c>
    </row>
    <row r="18" spans="1:129" s="283" customFormat="1" ht="18" customHeight="1">
      <c r="A18" s="283">
        <v>51</v>
      </c>
      <c r="B18" s="291" t="s">
        <v>274</v>
      </c>
      <c r="C18" s="424">
        <v>82</v>
      </c>
      <c r="D18" s="323">
        <v>66</v>
      </c>
      <c r="E18" s="425">
        <v>2253</v>
      </c>
      <c r="F18" s="426">
        <v>2401</v>
      </c>
      <c r="G18" s="326">
        <v>16</v>
      </c>
      <c r="H18" s="323">
        <v>22</v>
      </c>
      <c r="I18" s="452">
        <v>1884</v>
      </c>
      <c r="J18" s="426">
        <v>1922</v>
      </c>
      <c r="K18" s="427">
        <v>49</v>
      </c>
      <c r="L18" s="428">
        <v>48</v>
      </c>
      <c r="M18" s="453">
        <v>3649</v>
      </c>
      <c r="N18" s="426">
        <v>3746</v>
      </c>
      <c r="O18" s="326">
        <v>1</v>
      </c>
      <c r="P18" s="323">
        <v>0</v>
      </c>
      <c r="Q18" s="424">
        <v>4</v>
      </c>
      <c r="R18" s="426">
        <v>5</v>
      </c>
      <c r="S18" s="429">
        <v>1292</v>
      </c>
      <c r="T18" s="328">
        <v>9366</v>
      </c>
      <c r="U18" s="401"/>
      <c r="V18" s="342" t="s">
        <v>36</v>
      </c>
      <c r="W18" s="431">
        <v>31</v>
      </c>
      <c r="X18" s="432">
        <v>11</v>
      </c>
      <c r="Y18" s="432">
        <v>2</v>
      </c>
      <c r="Z18" s="433">
        <v>0</v>
      </c>
      <c r="AA18" s="434">
        <v>12</v>
      </c>
      <c r="AB18" s="435">
        <v>5</v>
      </c>
      <c r="AC18" s="435">
        <v>1</v>
      </c>
      <c r="AD18" s="433">
        <v>0</v>
      </c>
      <c r="AE18" s="434">
        <v>11</v>
      </c>
      <c r="AF18" s="435">
        <v>1</v>
      </c>
      <c r="AG18" s="435">
        <v>0</v>
      </c>
      <c r="AH18" s="433">
        <v>5</v>
      </c>
      <c r="AI18" s="434">
        <v>6</v>
      </c>
      <c r="AJ18" s="436">
        <v>0</v>
      </c>
      <c r="AK18" s="436">
        <v>0</v>
      </c>
      <c r="AL18" s="437">
        <v>4</v>
      </c>
      <c r="AM18" s="434">
        <v>12</v>
      </c>
      <c r="AN18" s="432">
        <v>0</v>
      </c>
      <c r="AO18" s="432">
        <v>1</v>
      </c>
      <c r="AP18" s="433">
        <v>3</v>
      </c>
      <c r="AQ18" s="434">
        <v>5</v>
      </c>
      <c r="AR18" s="432">
        <v>0</v>
      </c>
      <c r="AS18" s="432">
        <v>1</v>
      </c>
      <c r="AT18" s="432">
        <v>1</v>
      </c>
      <c r="AU18" s="434">
        <v>0</v>
      </c>
      <c r="AV18" s="436">
        <v>0</v>
      </c>
      <c r="AW18" s="436">
        <v>0</v>
      </c>
      <c r="AX18" s="437">
        <v>0</v>
      </c>
      <c r="AY18" s="434">
        <v>-6</v>
      </c>
      <c r="AZ18" s="432">
        <v>-1</v>
      </c>
      <c r="BA18" s="432">
        <v>0</v>
      </c>
      <c r="BB18" s="432">
        <v>-1</v>
      </c>
      <c r="BC18" s="438">
        <v>54</v>
      </c>
      <c r="BD18" s="439">
        <v>12</v>
      </c>
      <c r="BE18" s="439">
        <v>3</v>
      </c>
      <c r="BF18" s="440">
        <v>8</v>
      </c>
      <c r="BG18" s="380"/>
      <c r="BH18" s="434">
        <v>17</v>
      </c>
      <c r="BI18" s="432">
        <v>4</v>
      </c>
      <c r="BJ18" s="432">
        <v>2</v>
      </c>
      <c r="BK18" s="433">
        <v>4</v>
      </c>
      <c r="BM18" s="441">
        <v>32</v>
      </c>
      <c r="BN18" s="436">
        <v>11</v>
      </c>
      <c r="BO18" s="436">
        <v>22</v>
      </c>
      <c r="BP18" s="442">
        <v>0</v>
      </c>
      <c r="BQ18" s="443">
        <v>65</v>
      </c>
      <c r="BS18" s="295" t="s">
        <v>190</v>
      </c>
      <c r="BT18" s="323">
        <v>41</v>
      </c>
      <c r="BU18" s="323">
        <v>5</v>
      </c>
      <c r="BV18" s="323">
        <v>18</v>
      </c>
      <c r="BW18" s="425">
        <v>0</v>
      </c>
      <c r="BX18" s="444">
        <v>64</v>
      </c>
      <c r="BZ18" s="427">
        <v>443</v>
      </c>
      <c r="CA18" s="428">
        <v>263</v>
      </c>
      <c r="CB18" s="428">
        <v>352</v>
      </c>
      <c r="CC18" s="425">
        <v>0</v>
      </c>
      <c r="CD18" s="444">
        <v>1058</v>
      </c>
      <c r="CF18" s="342" t="s">
        <v>36</v>
      </c>
      <c r="CG18" s="445">
        <v>91</v>
      </c>
      <c r="CH18" s="446">
        <v>91</v>
      </c>
      <c r="CI18" s="446">
        <v>0</v>
      </c>
      <c r="CJ18" s="446">
        <v>0</v>
      </c>
      <c r="CK18" s="446">
        <v>0</v>
      </c>
      <c r="CL18" s="447">
        <v>739</v>
      </c>
      <c r="CM18" s="447">
        <v>28</v>
      </c>
      <c r="CN18" s="323">
        <v>28</v>
      </c>
      <c r="CO18" s="323">
        <v>0</v>
      </c>
      <c r="CP18" s="323">
        <v>0</v>
      </c>
      <c r="CQ18" s="323">
        <v>0</v>
      </c>
      <c r="CR18" s="323">
        <v>0</v>
      </c>
      <c r="CS18" s="323">
        <v>0</v>
      </c>
      <c r="CT18" s="323">
        <v>0</v>
      </c>
      <c r="CU18" s="523">
        <v>0</v>
      </c>
      <c r="CW18" s="291" t="s">
        <v>274</v>
      </c>
      <c r="CX18" s="325">
        <v>453</v>
      </c>
      <c r="CY18" s="323">
        <v>257</v>
      </c>
      <c r="CZ18" s="323">
        <v>358</v>
      </c>
      <c r="DA18" s="425">
        <v>0</v>
      </c>
      <c r="DB18" s="444">
        <v>1068</v>
      </c>
      <c r="DD18" s="288" t="s">
        <v>274</v>
      </c>
      <c r="DE18" s="289">
        <v>0</v>
      </c>
      <c r="DF18" s="289">
        <v>0</v>
      </c>
      <c r="DG18" s="289">
        <v>0</v>
      </c>
      <c r="DH18" s="289">
        <v>0</v>
      </c>
      <c r="DI18" s="422">
        <v>0</v>
      </c>
      <c r="DK18" s="284" t="s">
        <v>274</v>
      </c>
      <c r="DL18" s="258">
        <v>443</v>
      </c>
      <c r="DM18" s="258">
        <v>263</v>
      </c>
      <c r="DN18" s="258">
        <v>352</v>
      </c>
      <c r="DO18" s="258">
        <v>0</v>
      </c>
      <c r="DP18" s="257">
        <v>1058</v>
      </c>
      <c r="DR18" s="423" t="s">
        <v>274</v>
      </c>
      <c r="DS18" s="259">
        <v>0</v>
      </c>
      <c r="DT18" s="259">
        <v>0</v>
      </c>
      <c r="DU18" s="259">
        <v>0</v>
      </c>
      <c r="DV18" s="259">
        <v>0</v>
      </c>
      <c r="DW18" s="260">
        <v>0</v>
      </c>
      <c r="DX18" s="283" t="b">
        <v>1</v>
      </c>
    </row>
    <row r="19" spans="1:129" s="283" customFormat="1" ht="18" customHeight="1">
      <c r="B19" s="291" t="s">
        <v>275</v>
      </c>
      <c r="C19" s="424">
        <v>204</v>
      </c>
      <c r="D19" s="323">
        <v>157</v>
      </c>
      <c r="E19" s="425">
        <v>3760</v>
      </c>
      <c r="F19" s="426">
        <v>4121</v>
      </c>
      <c r="G19" s="325">
        <v>21</v>
      </c>
      <c r="H19" s="323">
        <v>18</v>
      </c>
      <c r="I19" s="453">
        <v>1476</v>
      </c>
      <c r="J19" s="426">
        <v>1515</v>
      </c>
      <c r="K19" s="427">
        <v>71</v>
      </c>
      <c r="L19" s="428">
        <v>34</v>
      </c>
      <c r="M19" s="453">
        <v>2535</v>
      </c>
      <c r="N19" s="426">
        <v>2640</v>
      </c>
      <c r="O19" s="326">
        <v>33</v>
      </c>
      <c r="P19" s="323">
        <v>6</v>
      </c>
      <c r="Q19" s="424">
        <v>110</v>
      </c>
      <c r="R19" s="426">
        <v>149</v>
      </c>
      <c r="S19" s="429">
        <v>31</v>
      </c>
      <c r="T19" s="328">
        <v>8456</v>
      </c>
      <c r="U19" s="401"/>
      <c r="V19" s="342" t="s">
        <v>37</v>
      </c>
      <c r="W19" s="431">
        <v>57</v>
      </c>
      <c r="X19" s="432">
        <v>2</v>
      </c>
      <c r="Y19" s="432">
        <v>0</v>
      </c>
      <c r="Z19" s="433">
        <v>2</v>
      </c>
      <c r="AA19" s="434">
        <v>23</v>
      </c>
      <c r="AB19" s="435">
        <v>0</v>
      </c>
      <c r="AC19" s="435">
        <v>0</v>
      </c>
      <c r="AD19" s="433">
        <v>1</v>
      </c>
      <c r="AE19" s="434">
        <v>6</v>
      </c>
      <c r="AF19" s="435">
        <v>0</v>
      </c>
      <c r="AG19" s="435">
        <v>0</v>
      </c>
      <c r="AH19" s="433">
        <v>1</v>
      </c>
      <c r="AI19" s="434">
        <v>0</v>
      </c>
      <c r="AJ19" s="436">
        <v>0</v>
      </c>
      <c r="AK19" s="436">
        <v>0</v>
      </c>
      <c r="AL19" s="437">
        <v>0</v>
      </c>
      <c r="AM19" s="434">
        <v>15</v>
      </c>
      <c r="AN19" s="432">
        <v>0</v>
      </c>
      <c r="AO19" s="432">
        <v>0</v>
      </c>
      <c r="AP19" s="433">
        <v>4</v>
      </c>
      <c r="AQ19" s="434">
        <v>10</v>
      </c>
      <c r="AR19" s="432">
        <v>0</v>
      </c>
      <c r="AS19" s="432">
        <v>0</v>
      </c>
      <c r="AT19" s="432">
        <v>4</v>
      </c>
      <c r="AU19" s="434">
        <v>1</v>
      </c>
      <c r="AV19" s="436">
        <v>0</v>
      </c>
      <c r="AW19" s="436">
        <v>1</v>
      </c>
      <c r="AX19" s="437">
        <v>0</v>
      </c>
      <c r="AY19" s="434">
        <v>1</v>
      </c>
      <c r="AZ19" s="432">
        <v>0</v>
      </c>
      <c r="BA19" s="432">
        <v>1</v>
      </c>
      <c r="BB19" s="432">
        <v>0</v>
      </c>
      <c r="BC19" s="438">
        <v>79</v>
      </c>
      <c r="BD19" s="439">
        <v>2</v>
      </c>
      <c r="BE19" s="439">
        <v>1</v>
      </c>
      <c r="BF19" s="440">
        <v>7</v>
      </c>
      <c r="BG19" s="380"/>
      <c r="BH19" s="434">
        <v>34</v>
      </c>
      <c r="BI19" s="432">
        <v>0</v>
      </c>
      <c r="BJ19" s="432">
        <v>1</v>
      </c>
      <c r="BK19" s="433">
        <v>5</v>
      </c>
      <c r="BM19" s="441">
        <v>37</v>
      </c>
      <c r="BN19" s="436">
        <v>6</v>
      </c>
      <c r="BO19" s="436">
        <v>12</v>
      </c>
      <c r="BP19" s="442">
        <v>2</v>
      </c>
      <c r="BQ19" s="443">
        <v>57</v>
      </c>
      <c r="BS19" s="295" t="s">
        <v>191</v>
      </c>
      <c r="BT19" s="323">
        <v>55</v>
      </c>
      <c r="BU19" s="323">
        <v>9</v>
      </c>
      <c r="BV19" s="323">
        <v>14</v>
      </c>
      <c r="BW19" s="425">
        <v>2</v>
      </c>
      <c r="BX19" s="444">
        <v>80</v>
      </c>
      <c r="BZ19" s="427">
        <v>590</v>
      </c>
      <c r="CA19" s="428">
        <v>225</v>
      </c>
      <c r="CB19" s="428">
        <v>307</v>
      </c>
      <c r="CC19" s="425">
        <v>45</v>
      </c>
      <c r="CD19" s="444">
        <v>1167</v>
      </c>
      <c r="CF19" s="342" t="s">
        <v>37</v>
      </c>
      <c r="CG19" s="445">
        <v>164</v>
      </c>
      <c r="CH19" s="446">
        <v>62</v>
      </c>
      <c r="CI19" s="446">
        <v>0</v>
      </c>
      <c r="CJ19" s="446">
        <v>11</v>
      </c>
      <c r="CK19" s="446">
        <v>91</v>
      </c>
      <c r="CL19" s="447">
        <v>453</v>
      </c>
      <c r="CM19" s="447">
        <v>62</v>
      </c>
      <c r="CN19" s="323">
        <v>62</v>
      </c>
      <c r="CO19" s="323">
        <v>0</v>
      </c>
      <c r="CP19" s="323">
        <v>0</v>
      </c>
      <c r="CQ19" s="323">
        <v>0</v>
      </c>
      <c r="CR19" s="323">
        <v>0</v>
      </c>
      <c r="CS19" s="323">
        <v>0</v>
      </c>
      <c r="CT19" s="323">
        <v>0</v>
      </c>
      <c r="CU19" s="523">
        <v>0</v>
      </c>
      <c r="CW19" s="291" t="s">
        <v>275</v>
      </c>
      <c r="CX19" s="325">
        <v>588</v>
      </c>
      <c r="CY19" s="323">
        <v>228</v>
      </c>
      <c r="CZ19" s="323">
        <v>306</v>
      </c>
      <c r="DA19" s="425">
        <v>46</v>
      </c>
      <c r="DB19" s="444">
        <v>1168</v>
      </c>
      <c r="DD19" s="288" t="s">
        <v>275</v>
      </c>
      <c r="DE19" s="289">
        <v>0</v>
      </c>
      <c r="DF19" s="289">
        <v>0</v>
      </c>
      <c r="DG19" s="289">
        <v>0</v>
      </c>
      <c r="DH19" s="289">
        <v>0</v>
      </c>
      <c r="DI19" s="422">
        <v>0</v>
      </c>
      <c r="DK19" s="284" t="s">
        <v>275</v>
      </c>
      <c r="DL19" s="258">
        <v>590</v>
      </c>
      <c r="DM19" s="258">
        <v>225</v>
      </c>
      <c r="DN19" s="258">
        <v>307</v>
      </c>
      <c r="DO19" s="258">
        <v>45</v>
      </c>
      <c r="DP19" s="257">
        <v>1167</v>
      </c>
      <c r="DR19" s="423" t="s">
        <v>275</v>
      </c>
      <c r="DS19" s="259">
        <v>0</v>
      </c>
      <c r="DT19" s="259">
        <v>0</v>
      </c>
      <c r="DU19" s="259">
        <v>0</v>
      </c>
      <c r="DV19" s="259">
        <v>0</v>
      </c>
      <c r="DW19" s="260">
        <v>0</v>
      </c>
      <c r="DX19" s="283" t="b">
        <v>1</v>
      </c>
    </row>
    <row r="20" spans="1:129" s="283" customFormat="1" ht="18" customHeight="1">
      <c r="B20" s="291" t="s">
        <v>276</v>
      </c>
      <c r="C20" s="424">
        <v>13</v>
      </c>
      <c r="D20" s="323">
        <v>471</v>
      </c>
      <c r="E20" s="425">
        <v>1905</v>
      </c>
      <c r="F20" s="426">
        <v>2389</v>
      </c>
      <c r="G20" s="325">
        <v>3</v>
      </c>
      <c r="H20" s="323">
        <v>66</v>
      </c>
      <c r="I20" s="453">
        <v>325</v>
      </c>
      <c r="J20" s="426">
        <v>394</v>
      </c>
      <c r="K20" s="427">
        <v>4</v>
      </c>
      <c r="L20" s="428">
        <v>88</v>
      </c>
      <c r="M20" s="453">
        <v>389</v>
      </c>
      <c r="N20" s="426">
        <v>481</v>
      </c>
      <c r="O20" s="326">
        <v>2</v>
      </c>
      <c r="P20" s="323">
        <v>58</v>
      </c>
      <c r="Q20" s="424">
        <v>176</v>
      </c>
      <c r="R20" s="426">
        <v>236</v>
      </c>
      <c r="S20" s="429">
        <v>30</v>
      </c>
      <c r="T20" s="328">
        <v>3530</v>
      </c>
      <c r="U20" s="401"/>
      <c r="V20" s="342" t="s">
        <v>38</v>
      </c>
      <c r="W20" s="431">
        <v>86</v>
      </c>
      <c r="X20" s="432">
        <v>5</v>
      </c>
      <c r="Y20" s="432">
        <v>1</v>
      </c>
      <c r="Z20" s="433">
        <v>1</v>
      </c>
      <c r="AA20" s="434">
        <v>44</v>
      </c>
      <c r="AB20" s="435">
        <v>1</v>
      </c>
      <c r="AC20" s="435">
        <v>1</v>
      </c>
      <c r="AD20" s="433">
        <v>0</v>
      </c>
      <c r="AE20" s="434">
        <v>7</v>
      </c>
      <c r="AF20" s="435">
        <v>0</v>
      </c>
      <c r="AG20" s="435">
        <v>0</v>
      </c>
      <c r="AH20" s="433">
        <v>3</v>
      </c>
      <c r="AI20" s="434">
        <v>2</v>
      </c>
      <c r="AJ20" s="436">
        <v>0</v>
      </c>
      <c r="AK20" s="436">
        <v>0</v>
      </c>
      <c r="AL20" s="437">
        <v>0</v>
      </c>
      <c r="AM20" s="434">
        <v>17</v>
      </c>
      <c r="AN20" s="432">
        <v>3</v>
      </c>
      <c r="AO20" s="432">
        <v>2</v>
      </c>
      <c r="AP20" s="433">
        <v>5</v>
      </c>
      <c r="AQ20" s="434">
        <v>15</v>
      </c>
      <c r="AR20" s="432">
        <v>2</v>
      </c>
      <c r="AS20" s="432">
        <v>0</v>
      </c>
      <c r="AT20" s="432">
        <v>0</v>
      </c>
      <c r="AU20" s="434">
        <v>3</v>
      </c>
      <c r="AV20" s="436">
        <v>0</v>
      </c>
      <c r="AW20" s="436">
        <v>0</v>
      </c>
      <c r="AX20" s="436">
        <v>0</v>
      </c>
      <c r="AY20" s="434">
        <v>1</v>
      </c>
      <c r="AZ20" s="432">
        <v>0</v>
      </c>
      <c r="BA20" s="432">
        <v>0</v>
      </c>
      <c r="BB20" s="432">
        <v>0</v>
      </c>
      <c r="BC20" s="438">
        <v>113</v>
      </c>
      <c r="BD20" s="439">
        <v>8</v>
      </c>
      <c r="BE20" s="439">
        <v>3</v>
      </c>
      <c r="BF20" s="440">
        <v>9</v>
      </c>
      <c r="BG20" s="380"/>
      <c r="BH20" s="434">
        <v>62</v>
      </c>
      <c r="BI20" s="432">
        <v>3</v>
      </c>
      <c r="BJ20" s="432">
        <v>1</v>
      </c>
      <c r="BK20" s="433">
        <v>0</v>
      </c>
      <c r="BM20" s="441">
        <v>36</v>
      </c>
      <c r="BN20" s="436">
        <v>7</v>
      </c>
      <c r="BO20" s="436">
        <v>9</v>
      </c>
      <c r="BP20" s="442">
        <v>0</v>
      </c>
      <c r="BQ20" s="443">
        <v>52</v>
      </c>
      <c r="BS20" s="295" t="s">
        <v>192</v>
      </c>
      <c r="BT20" s="323">
        <v>56</v>
      </c>
      <c r="BU20" s="323">
        <v>7</v>
      </c>
      <c r="BV20" s="323">
        <v>15</v>
      </c>
      <c r="BW20" s="425">
        <v>6</v>
      </c>
      <c r="BX20" s="444">
        <v>84</v>
      </c>
      <c r="BZ20" s="427">
        <v>946</v>
      </c>
      <c r="CA20" s="428">
        <v>186</v>
      </c>
      <c r="CB20" s="428">
        <v>353</v>
      </c>
      <c r="CC20" s="425">
        <v>148</v>
      </c>
      <c r="CD20" s="444">
        <v>1633</v>
      </c>
      <c r="CF20" s="342" t="s">
        <v>38</v>
      </c>
      <c r="CG20" s="445">
        <v>188</v>
      </c>
      <c r="CH20" s="446">
        <v>188</v>
      </c>
      <c r="CI20" s="446">
        <v>0</v>
      </c>
      <c r="CJ20" s="446">
        <v>0</v>
      </c>
      <c r="CK20" s="446">
        <v>0</v>
      </c>
      <c r="CL20" s="447">
        <v>807</v>
      </c>
      <c r="CM20" s="447">
        <v>53</v>
      </c>
      <c r="CN20" s="323">
        <v>53</v>
      </c>
      <c r="CO20" s="323">
        <v>0</v>
      </c>
      <c r="CP20" s="323">
        <v>0</v>
      </c>
      <c r="CQ20" s="323">
        <v>0</v>
      </c>
      <c r="CR20" s="323">
        <v>0</v>
      </c>
      <c r="CS20" s="323">
        <v>0</v>
      </c>
      <c r="CT20" s="323">
        <v>0</v>
      </c>
      <c r="CU20" s="523">
        <v>0</v>
      </c>
      <c r="CW20" s="291" t="s">
        <v>276</v>
      </c>
      <c r="CX20" s="325">
        <v>916</v>
      </c>
      <c r="CY20" s="323">
        <v>186</v>
      </c>
      <c r="CZ20" s="323">
        <v>351</v>
      </c>
      <c r="DA20" s="425">
        <v>151</v>
      </c>
      <c r="DB20" s="444">
        <v>1604</v>
      </c>
      <c r="DD20" s="288" t="s">
        <v>276</v>
      </c>
      <c r="DE20" s="289">
        <v>0</v>
      </c>
      <c r="DF20" s="289">
        <v>0</v>
      </c>
      <c r="DG20" s="289">
        <v>0</v>
      </c>
      <c r="DH20" s="289">
        <v>0</v>
      </c>
      <c r="DI20" s="422">
        <v>0</v>
      </c>
      <c r="DK20" s="284" t="s">
        <v>276</v>
      </c>
      <c r="DL20" s="258">
        <v>946</v>
      </c>
      <c r="DM20" s="258">
        <v>186</v>
      </c>
      <c r="DN20" s="258">
        <v>353</v>
      </c>
      <c r="DO20" s="258">
        <v>148</v>
      </c>
      <c r="DP20" s="257">
        <v>1633</v>
      </c>
      <c r="DR20" s="423" t="s">
        <v>276</v>
      </c>
      <c r="DS20" s="259">
        <v>0</v>
      </c>
      <c r="DT20" s="259">
        <v>0</v>
      </c>
      <c r="DU20" s="259">
        <v>0</v>
      </c>
      <c r="DV20" s="259">
        <v>0</v>
      </c>
      <c r="DW20" s="260">
        <v>0</v>
      </c>
      <c r="DX20" s="283" t="b">
        <v>1</v>
      </c>
    </row>
    <row r="21" spans="1:129" s="283" customFormat="1" ht="18" customHeight="1">
      <c r="B21" s="291" t="s">
        <v>277</v>
      </c>
      <c r="C21" s="424">
        <v>588</v>
      </c>
      <c r="D21" s="323">
        <v>1022</v>
      </c>
      <c r="E21" s="425">
        <v>28632</v>
      </c>
      <c r="F21" s="426">
        <v>30242</v>
      </c>
      <c r="G21" s="325">
        <v>38</v>
      </c>
      <c r="H21" s="323">
        <v>75</v>
      </c>
      <c r="I21" s="453">
        <v>5218</v>
      </c>
      <c r="J21" s="426">
        <v>5331</v>
      </c>
      <c r="K21" s="427">
        <v>114</v>
      </c>
      <c r="L21" s="428">
        <v>160</v>
      </c>
      <c r="M21" s="453">
        <v>12282</v>
      </c>
      <c r="N21" s="426">
        <v>12556</v>
      </c>
      <c r="O21" s="326">
        <v>567</v>
      </c>
      <c r="P21" s="323">
        <v>265</v>
      </c>
      <c r="Q21" s="424">
        <v>2683</v>
      </c>
      <c r="R21" s="426">
        <v>3515</v>
      </c>
      <c r="S21" s="429">
        <v>1627</v>
      </c>
      <c r="T21" s="328">
        <v>53271</v>
      </c>
      <c r="U21" s="401"/>
      <c r="V21" s="342" t="s">
        <v>39</v>
      </c>
      <c r="W21" s="431">
        <v>218</v>
      </c>
      <c r="X21" s="432">
        <v>4</v>
      </c>
      <c r="Y21" s="432">
        <v>2</v>
      </c>
      <c r="Z21" s="433">
        <v>0</v>
      </c>
      <c r="AA21" s="434">
        <v>57</v>
      </c>
      <c r="AB21" s="435">
        <v>0</v>
      </c>
      <c r="AC21" s="435">
        <v>0</v>
      </c>
      <c r="AD21" s="433">
        <v>0</v>
      </c>
      <c r="AE21" s="434">
        <v>21</v>
      </c>
      <c r="AF21" s="435">
        <v>1</v>
      </c>
      <c r="AG21" s="435">
        <v>0</v>
      </c>
      <c r="AH21" s="433">
        <v>6</v>
      </c>
      <c r="AI21" s="434">
        <v>4</v>
      </c>
      <c r="AJ21" s="436">
        <v>1</v>
      </c>
      <c r="AK21" s="436">
        <v>0</v>
      </c>
      <c r="AL21" s="437">
        <v>1</v>
      </c>
      <c r="AM21" s="434">
        <v>56</v>
      </c>
      <c r="AN21" s="432">
        <v>0</v>
      </c>
      <c r="AO21" s="432">
        <v>1</v>
      </c>
      <c r="AP21" s="433">
        <v>1</v>
      </c>
      <c r="AQ21" s="434">
        <v>28</v>
      </c>
      <c r="AR21" s="432">
        <v>0</v>
      </c>
      <c r="AS21" s="432">
        <v>0</v>
      </c>
      <c r="AT21" s="432">
        <v>1</v>
      </c>
      <c r="AU21" s="434">
        <v>26</v>
      </c>
      <c r="AV21" s="436">
        <v>0</v>
      </c>
      <c r="AW21" s="436">
        <v>0</v>
      </c>
      <c r="AX21" s="436">
        <v>0</v>
      </c>
      <c r="AY21" s="434">
        <v>6</v>
      </c>
      <c r="AZ21" s="432">
        <v>0</v>
      </c>
      <c r="BA21" s="432">
        <v>0</v>
      </c>
      <c r="BB21" s="432">
        <v>0</v>
      </c>
      <c r="BC21" s="438">
        <v>321</v>
      </c>
      <c r="BD21" s="439">
        <v>5</v>
      </c>
      <c r="BE21" s="439">
        <v>3</v>
      </c>
      <c r="BF21" s="440">
        <v>7</v>
      </c>
      <c r="BG21" s="380"/>
      <c r="BH21" s="434">
        <v>95</v>
      </c>
      <c r="BI21" s="432">
        <v>1</v>
      </c>
      <c r="BJ21" s="432">
        <v>0</v>
      </c>
      <c r="BK21" s="433">
        <v>2</v>
      </c>
      <c r="BM21" s="441">
        <v>243</v>
      </c>
      <c r="BN21" s="436">
        <v>17</v>
      </c>
      <c r="BO21" s="436">
        <v>54</v>
      </c>
      <c r="BP21" s="442">
        <v>23</v>
      </c>
      <c r="BQ21" s="443">
        <v>337</v>
      </c>
      <c r="BS21" s="295" t="s">
        <v>193</v>
      </c>
      <c r="BT21" s="323">
        <v>161</v>
      </c>
      <c r="BU21" s="323">
        <v>3</v>
      </c>
      <c r="BV21" s="323">
        <v>24</v>
      </c>
      <c r="BW21" s="425">
        <v>14</v>
      </c>
      <c r="BX21" s="444">
        <v>202</v>
      </c>
      <c r="BZ21" s="427">
        <v>2302</v>
      </c>
      <c r="CA21" s="428">
        <v>444</v>
      </c>
      <c r="CB21" s="428">
        <v>890</v>
      </c>
      <c r="CC21" s="425">
        <v>340</v>
      </c>
      <c r="CD21" s="444">
        <v>3976</v>
      </c>
      <c r="CF21" s="342" t="s">
        <v>39</v>
      </c>
      <c r="CG21" s="454">
        <v>281</v>
      </c>
      <c r="CH21" s="446">
        <v>136</v>
      </c>
      <c r="CI21" s="446">
        <v>0</v>
      </c>
      <c r="CJ21" s="446">
        <v>125</v>
      </c>
      <c r="CK21" s="446">
        <v>20</v>
      </c>
      <c r="CL21" s="455">
        <v>1424</v>
      </c>
      <c r="CM21" s="447">
        <v>62</v>
      </c>
      <c r="CN21" s="323">
        <v>61</v>
      </c>
      <c r="CO21" s="323">
        <v>0</v>
      </c>
      <c r="CP21" s="323">
        <v>0</v>
      </c>
      <c r="CQ21" s="323">
        <v>1</v>
      </c>
      <c r="CR21" s="323">
        <v>0</v>
      </c>
      <c r="CS21" s="323">
        <v>0</v>
      </c>
      <c r="CT21" s="323">
        <v>0</v>
      </c>
      <c r="CU21" s="523">
        <v>0</v>
      </c>
      <c r="CW21" s="291" t="s">
        <v>277</v>
      </c>
      <c r="CX21" s="325">
        <v>2245</v>
      </c>
      <c r="CY21" s="323">
        <v>426</v>
      </c>
      <c r="CZ21" s="323">
        <v>858</v>
      </c>
      <c r="DA21" s="425">
        <v>328</v>
      </c>
      <c r="DB21" s="444">
        <v>3857</v>
      </c>
      <c r="DD21" s="288" t="s">
        <v>277</v>
      </c>
      <c r="DE21" s="289">
        <v>0</v>
      </c>
      <c r="DF21" s="289">
        <v>0</v>
      </c>
      <c r="DG21" s="289">
        <v>0</v>
      </c>
      <c r="DH21" s="289">
        <v>0</v>
      </c>
      <c r="DI21" s="422">
        <v>0</v>
      </c>
      <c r="DK21" s="284" t="s">
        <v>277</v>
      </c>
      <c r="DL21" s="258">
        <v>2302</v>
      </c>
      <c r="DM21" s="258">
        <v>444</v>
      </c>
      <c r="DN21" s="258">
        <v>890</v>
      </c>
      <c r="DO21" s="258">
        <v>340</v>
      </c>
      <c r="DP21" s="257">
        <v>3976</v>
      </c>
      <c r="DR21" s="423" t="s">
        <v>277</v>
      </c>
      <c r="DS21" s="259">
        <v>0</v>
      </c>
      <c r="DT21" s="259">
        <v>0</v>
      </c>
      <c r="DU21" s="259">
        <v>0</v>
      </c>
      <c r="DV21" s="259">
        <v>0</v>
      </c>
      <c r="DW21" s="260">
        <v>0</v>
      </c>
      <c r="DX21" s="283" t="b">
        <v>1</v>
      </c>
    </row>
    <row r="22" spans="1:129" s="283" customFormat="1" ht="18" customHeight="1">
      <c r="B22" s="291" t="s">
        <v>278</v>
      </c>
      <c r="C22" s="424">
        <v>86</v>
      </c>
      <c r="D22" s="323">
        <v>115</v>
      </c>
      <c r="E22" s="425">
        <v>4232</v>
      </c>
      <c r="F22" s="426">
        <v>4433</v>
      </c>
      <c r="G22" s="325">
        <v>12</v>
      </c>
      <c r="H22" s="323">
        <v>16</v>
      </c>
      <c r="I22" s="453">
        <v>1465</v>
      </c>
      <c r="J22" s="426">
        <v>1493</v>
      </c>
      <c r="K22" s="427">
        <v>16</v>
      </c>
      <c r="L22" s="428">
        <v>30</v>
      </c>
      <c r="M22" s="453">
        <v>3815</v>
      </c>
      <c r="N22" s="426">
        <v>3861</v>
      </c>
      <c r="O22" s="326">
        <v>26</v>
      </c>
      <c r="P22" s="323">
        <v>13</v>
      </c>
      <c r="Q22" s="424">
        <v>965</v>
      </c>
      <c r="R22" s="426">
        <v>1004</v>
      </c>
      <c r="S22" s="429">
        <v>7</v>
      </c>
      <c r="T22" s="328">
        <v>10798</v>
      </c>
      <c r="U22" s="401"/>
      <c r="V22" s="342" t="s">
        <v>40</v>
      </c>
      <c r="W22" s="431">
        <v>33</v>
      </c>
      <c r="X22" s="432">
        <v>1</v>
      </c>
      <c r="Y22" s="432">
        <v>1</v>
      </c>
      <c r="Z22" s="433">
        <v>0</v>
      </c>
      <c r="AA22" s="434">
        <v>14</v>
      </c>
      <c r="AB22" s="435">
        <v>0</v>
      </c>
      <c r="AC22" s="435">
        <v>1</v>
      </c>
      <c r="AD22" s="433">
        <v>0</v>
      </c>
      <c r="AE22" s="434">
        <v>2</v>
      </c>
      <c r="AF22" s="435">
        <v>0</v>
      </c>
      <c r="AG22" s="435">
        <v>0</v>
      </c>
      <c r="AH22" s="433">
        <v>0</v>
      </c>
      <c r="AI22" s="434">
        <v>0</v>
      </c>
      <c r="AJ22" s="436">
        <v>0</v>
      </c>
      <c r="AK22" s="436">
        <v>0</v>
      </c>
      <c r="AL22" s="437">
        <v>0</v>
      </c>
      <c r="AM22" s="434">
        <v>9</v>
      </c>
      <c r="AN22" s="432">
        <v>0</v>
      </c>
      <c r="AO22" s="432">
        <v>0</v>
      </c>
      <c r="AP22" s="433">
        <v>3</v>
      </c>
      <c r="AQ22" s="434">
        <v>6</v>
      </c>
      <c r="AR22" s="432">
        <v>0</v>
      </c>
      <c r="AS22" s="432">
        <v>0</v>
      </c>
      <c r="AT22" s="432">
        <v>2</v>
      </c>
      <c r="AU22" s="434">
        <v>4</v>
      </c>
      <c r="AV22" s="436">
        <v>0</v>
      </c>
      <c r="AW22" s="436">
        <v>0</v>
      </c>
      <c r="AX22" s="436">
        <v>0</v>
      </c>
      <c r="AY22" s="434">
        <v>2</v>
      </c>
      <c r="AZ22" s="432">
        <v>0</v>
      </c>
      <c r="BA22" s="432">
        <v>0</v>
      </c>
      <c r="BB22" s="433">
        <v>0</v>
      </c>
      <c r="BC22" s="438">
        <v>48</v>
      </c>
      <c r="BD22" s="439">
        <v>1</v>
      </c>
      <c r="BE22" s="439">
        <v>1</v>
      </c>
      <c r="BF22" s="440">
        <v>3</v>
      </c>
      <c r="BG22" s="380"/>
      <c r="BH22" s="434">
        <v>22</v>
      </c>
      <c r="BI22" s="432">
        <v>0</v>
      </c>
      <c r="BJ22" s="432">
        <v>1</v>
      </c>
      <c r="BK22" s="433">
        <v>2</v>
      </c>
      <c r="BM22" s="441">
        <v>30</v>
      </c>
      <c r="BN22" s="436">
        <v>6</v>
      </c>
      <c r="BO22" s="436">
        <v>19</v>
      </c>
      <c r="BP22" s="442">
        <v>6</v>
      </c>
      <c r="BQ22" s="443">
        <v>61</v>
      </c>
      <c r="BS22" s="295" t="s">
        <v>194</v>
      </c>
      <c r="BT22" s="323">
        <v>38</v>
      </c>
      <c r="BU22" s="323">
        <v>6</v>
      </c>
      <c r="BV22" s="323">
        <v>12</v>
      </c>
      <c r="BW22" s="425">
        <v>7</v>
      </c>
      <c r="BX22" s="444">
        <v>63</v>
      </c>
      <c r="BZ22" s="427">
        <v>355</v>
      </c>
      <c r="CA22" s="428">
        <v>153</v>
      </c>
      <c r="CB22" s="428">
        <v>270</v>
      </c>
      <c r="CC22" s="425">
        <v>95</v>
      </c>
      <c r="CD22" s="444">
        <v>873</v>
      </c>
      <c r="CF22" s="342" t="s">
        <v>40</v>
      </c>
      <c r="CG22" s="454">
        <v>30</v>
      </c>
      <c r="CH22" s="446">
        <v>30</v>
      </c>
      <c r="CI22" s="446">
        <v>0</v>
      </c>
      <c r="CJ22" s="446">
        <v>0</v>
      </c>
      <c r="CK22" s="446">
        <v>0</v>
      </c>
      <c r="CL22" s="455">
        <v>146</v>
      </c>
      <c r="CM22" s="447">
        <v>30</v>
      </c>
      <c r="CN22" s="323">
        <v>30</v>
      </c>
      <c r="CO22" s="323">
        <v>0</v>
      </c>
      <c r="CP22" s="323">
        <v>0</v>
      </c>
      <c r="CQ22" s="323">
        <v>0</v>
      </c>
      <c r="CR22" s="323">
        <v>0</v>
      </c>
      <c r="CS22" s="323">
        <v>0</v>
      </c>
      <c r="CT22" s="323">
        <v>0</v>
      </c>
      <c r="CU22" s="523">
        <v>0</v>
      </c>
      <c r="CW22" s="291" t="s">
        <v>278</v>
      </c>
      <c r="CX22" s="325">
        <v>360</v>
      </c>
      <c r="CY22" s="323">
        <v>157</v>
      </c>
      <c r="CZ22" s="323">
        <v>273</v>
      </c>
      <c r="DA22" s="425">
        <v>98</v>
      </c>
      <c r="DB22" s="444">
        <v>888</v>
      </c>
      <c r="DD22" s="288" t="s">
        <v>278</v>
      </c>
      <c r="DE22" s="289">
        <v>0</v>
      </c>
      <c r="DF22" s="289">
        <v>0</v>
      </c>
      <c r="DG22" s="289">
        <v>0</v>
      </c>
      <c r="DH22" s="289">
        <v>0</v>
      </c>
      <c r="DI22" s="422">
        <v>0</v>
      </c>
      <c r="DK22" s="284" t="s">
        <v>278</v>
      </c>
      <c r="DL22" s="258">
        <v>355</v>
      </c>
      <c r="DM22" s="258">
        <v>153</v>
      </c>
      <c r="DN22" s="258">
        <v>270</v>
      </c>
      <c r="DO22" s="258">
        <v>95</v>
      </c>
      <c r="DP22" s="257">
        <v>873</v>
      </c>
      <c r="DR22" s="423" t="s">
        <v>278</v>
      </c>
      <c r="DS22" s="259">
        <v>0</v>
      </c>
      <c r="DT22" s="259">
        <v>0</v>
      </c>
      <c r="DU22" s="259">
        <v>0</v>
      </c>
      <c r="DV22" s="259">
        <v>0</v>
      </c>
      <c r="DW22" s="260">
        <v>0</v>
      </c>
      <c r="DX22" s="283" t="b">
        <v>1</v>
      </c>
    </row>
    <row r="23" spans="1:129" s="283" customFormat="1" ht="14.25">
      <c r="B23" s="291" t="s">
        <v>279</v>
      </c>
      <c r="C23" s="424">
        <v>46</v>
      </c>
      <c r="D23" s="323">
        <v>38</v>
      </c>
      <c r="E23" s="425">
        <v>957</v>
      </c>
      <c r="F23" s="426">
        <v>1041</v>
      </c>
      <c r="G23" s="325">
        <v>27</v>
      </c>
      <c r="H23" s="323">
        <v>13</v>
      </c>
      <c r="I23" s="453">
        <v>1935</v>
      </c>
      <c r="J23" s="426">
        <v>1975</v>
      </c>
      <c r="K23" s="427">
        <v>33</v>
      </c>
      <c r="L23" s="428">
        <v>14</v>
      </c>
      <c r="M23" s="453">
        <v>1622</v>
      </c>
      <c r="N23" s="426">
        <v>1669</v>
      </c>
      <c r="O23" s="326">
        <v>34</v>
      </c>
      <c r="P23" s="323">
        <v>17</v>
      </c>
      <c r="Q23" s="424">
        <v>32</v>
      </c>
      <c r="R23" s="426">
        <v>83</v>
      </c>
      <c r="S23" s="429">
        <v>6</v>
      </c>
      <c r="T23" s="328">
        <v>4774</v>
      </c>
      <c r="U23" s="401"/>
      <c r="V23" s="342" t="s">
        <v>41</v>
      </c>
      <c r="W23" s="431">
        <v>6</v>
      </c>
      <c r="X23" s="432">
        <v>2</v>
      </c>
      <c r="Y23" s="432">
        <v>0</v>
      </c>
      <c r="Z23" s="433">
        <v>0</v>
      </c>
      <c r="AA23" s="434">
        <v>1</v>
      </c>
      <c r="AB23" s="435">
        <v>0</v>
      </c>
      <c r="AC23" s="435">
        <v>0</v>
      </c>
      <c r="AD23" s="433">
        <v>0</v>
      </c>
      <c r="AE23" s="434">
        <v>8</v>
      </c>
      <c r="AF23" s="435">
        <v>2</v>
      </c>
      <c r="AG23" s="435">
        <v>0</v>
      </c>
      <c r="AH23" s="433">
        <v>1</v>
      </c>
      <c r="AI23" s="434">
        <v>2</v>
      </c>
      <c r="AJ23" s="436">
        <v>0</v>
      </c>
      <c r="AK23" s="436">
        <v>0</v>
      </c>
      <c r="AL23" s="437">
        <v>0</v>
      </c>
      <c r="AM23" s="434">
        <v>2</v>
      </c>
      <c r="AN23" s="432">
        <v>0</v>
      </c>
      <c r="AO23" s="432">
        <v>0</v>
      </c>
      <c r="AP23" s="433">
        <v>0</v>
      </c>
      <c r="AQ23" s="449">
        <v>0</v>
      </c>
      <c r="AR23" s="432">
        <v>0</v>
      </c>
      <c r="AS23" s="432">
        <v>0</v>
      </c>
      <c r="AT23" s="432">
        <v>0</v>
      </c>
      <c r="AU23" s="434">
        <v>0</v>
      </c>
      <c r="AV23" s="436">
        <v>0</v>
      </c>
      <c r="AW23" s="436">
        <v>0</v>
      </c>
      <c r="AX23" s="436">
        <v>0</v>
      </c>
      <c r="AY23" s="434">
        <v>0</v>
      </c>
      <c r="AZ23" s="432">
        <v>0</v>
      </c>
      <c r="BA23" s="432">
        <v>0</v>
      </c>
      <c r="BB23" s="432">
        <v>0</v>
      </c>
      <c r="BC23" s="438">
        <v>16</v>
      </c>
      <c r="BD23" s="439">
        <v>4</v>
      </c>
      <c r="BE23" s="439">
        <v>0</v>
      </c>
      <c r="BF23" s="440">
        <v>1</v>
      </c>
      <c r="BG23" s="380"/>
      <c r="BH23" s="434">
        <v>3</v>
      </c>
      <c r="BI23" s="432">
        <v>0</v>
      </c>
      <c r="BJ23" s="432">
        <v>0</v>
      </c>
      <c r="BK23" s="433">
        <v>0</v>
      </c>
      <c r="BM23" s="441">
        <v>6</v>
      </c>
      <c r="BN23" s="436">
        <v>8</v>
      </c>
      <c r="BO23" s="436">
        <v>4</v>
      </c>
      <c r="BP23" s="442">
        <v>0</v>
      </c>
      <c r="BQ23" s="443">
        <v>18</v>
      </c>
      <c r="BS23" s="295" t="s">
        <v>195</v>
      </c>
      <c r="BT23" s="323">
        <v>17</v>
      </c>
      <c r="BU23" s="323">
        <v>3</v>
      </c>
      <c r="BV23" s="323">
        <v>6</v>
      </c>
      <c r="BW23" s="425">
        <v>0</v>
      </c>
      <c r="BX23" s="444">
        <v>26</v>
      </c>
      <c r="BZ23" s="427">
        <v>148</v>
      </c>
      <c r="CA23" s="428">
        <v>204</v>
      </c>
      <c r="CB23" s="428">
        <v>147</v>
      </c>
      <c r="CC23" s="425">
        <v>0</v>
      </c>
      <c r="CD23" s="444">
        <v>499</v>
      </c>
      <c r="CF23" s="342" t="s">
        <v>41</v>
      </c>
      <c r="CG23" s="454">
        <v>71</v>
      </c>
      <c r="CH23" s="446">
        <v>71</v>
      </c>
      <c r="CI23" s="446">
        <v>0</v>
      </c>
      <c r="CJ23" s="446">
        <v>0</v>
      </c>
      <c r="CK23" s="446">
        <v>0</v>
      </c>
      <c r="CL23" s="455">
        <v>339</v>
      </c>
      <c r="CM23" s="447">
        <v>29</v>
      </c>
      <c r="CN23" s="323">
        <v>29</v>
      </c>
      <c r="CO23" s="323">
        <v>0</v>
      </c>
      <c r="CP23" s="323">
        <v>0</v>
      </c>
      <c r="CQ23" s="323">
        <v>0</v>
      </c>
      <c r="CR23" s="323">
        <v>0</v>
      </c>
      <c r="CS23" s="323">
        <v>0</v>
      </c>
      <c r="CT23" s="323">
        <v>0</v>
      </c>
      <c r="CU23" s="523">
        <v>0</v>
      </c>
      <c r="CW23" s="291" t="s">
        <v>279</v>
      </c>
      <c r="CX23" s="325">
        <v>159</v>
      </c>
      <c r="CY23" s="323">
        <v>199</v>
      </c>
      <c r="CZ23" s="323">
        <v>151</v>
      </c>
      <c r="DA23" s="425">
        <v>0</v>
      </c>
      <c r="DB23" s="444">
        <v>509</v>
      </c>
      <c r="DD23" s="288" t="s">
        <v>279</v>
      </c>
      <c r="DE23" s="289">
        <v>0</v>
      </c>
      <c r="DF23" s="289">
        <v>0</v>
      </c>
      <c r="DG23" s="289">
        <v>0</v>
      </c>
      <c r="DH23" s="289">
        <v>0</v>
      </c>
      <c r="DI23" s="422">
        <v>0</v>
      </c>
      <c r="DK23" s="284" t="s">
        <v>279</v>
      </c>
      <c r="DL23" s="258">
        <v>148</v>
      </c>
      <c r="DM23" s="258">
        <v>204</v>
      </c>
      <c r="DN23" s="258">
        <v>147</v>
      </c>
      <c r="DO23" s="258">
        <v>0</v>
      </c>
      <c r="DP23" s="257">
        <v>499</v>
      </c>
      <c r="DR23" s="423" t="s">
        <v>279</v>
      </c>
      <c r="DS23" s="259">
        <v>0</v>
      </c>
      <c r="DT23" s="259">
        <v>0</v>
      </c>
      <c r="DU23" s="259">
        <v>0</v>
      </c>
      <c r="DV23" s="259">
        <v>0</v>
      </c>
      <c r="DW23" s="260">
        <v>0</v>
      </c>
      <c r="DX23" s="283" t="b">
        <v>1</v>
      </c>
    </row>
    <row r="24" spans="1:129" s="283" customFormat="1" ht="18" customHeight="1">
      <c r="B24" s="291" t="s">
        <v>280</v>
      </c>
      <c r="C24" s="424">
        <v>33</v>
      </c>
      <c r="D24" s="323">
        <v>20</v>
      </c>
      <c r="E24" s="425">
        <v>1536</v>
      </c>
      <c r="F24" s="426">
        <v>1589</v>
      </c>
      <c r="G24" s="325">
        <v>4</v>
      </c>
      <c r="H24" s="323">
        <v>4</v>
      </c>
      <c r="I24" s="453">
        <v>1010</v>
      </c>
      <c r="J24" s="426">
        <v>1018</v>
      </c>
      <c r="K24" s="427">
        <v>2</v>
      </c>
      <c r="L24" s="428">
        <v>10</v>
      </c>
      <c r="M24" s="453">
        <v>1835</v>
      </c>
      <c r="N24" s="426">
        <v>1847</v>
      </c>
      <c r="O24" s="326">
        <v>5</v>
      </c>
      <c r="P24" s="323">
        <v>1</v>
      </c>
      <c r="Q24" s="424">
        <v>356</v>
      </c>
      <c r="R24" s="426">
        <v>362</v>
      </c>
      <c r="S24" s="429">
        <v>2</v>
      </c>
      <c r="T24" s="328">
        <v>4818</v>
      </c>
      <c r="U24" s="401"/>
      <c r="V24" s="342" t="s">
        <v>42</v>
      </c>
      <c r="W24" s="431">
        <v>8</v>
      </c>
      <c r="X24" s="432">
        <v>2</v>
      </c>
      <c r="Y24" s="432">
        <v>1</v>
      </c>
      <c r="Z24" s="433">
        <v>1</v>
      </c>
      <c r="AA24" s="434">
        <v>1</v>
      </c>
      <c r="AB24" s="435">
        <v>0</v>
      </c>
      <c r="AC24" s="435">
        <v>0</v>
      </c>
      <c r="AD24" s="433">
        <v>0</v>
      </c>
      <c r="AE24" s="434">
        <v>4</v>
      </c>
      <c r="AF24" s="435">
        <v>2</v>
      </c>
      <c r="AG24" s="435">
        <v>0</v>
      </c>
      <c r="AH24" s="433">
        <v>1</v>
      </c>
      <c r="AI24" s="434">
        <v>1</v>
      </c>
      <c r="AJ24" s="436">
        <v>0</v>
      </c>
      <c r="AK24" s="436">
        <v>0</v>
      </c>
      <c r="AL24" s="437">
        <v>1</v>
      </c>
      <c r="AM24" s="434">
        <v>5</v>
      </c>
      <c r="AN24" s="432">
        <v>1</v>
      </c>
      <c r="AO24" s="432">
        <v>0</v>
      </c>
      <c r="AP24" s="433">
        <v>1</v>
      </c>
      <c r="AQ24" s="449">
        <v>2</v>
      </c>
      <c r="AR24" s="432">
        <v>1</v>
      </c>
      <c r="AS24" s="432">
        <v>0</v>
      </c>
      <c r="AT24" s="432">
        <v>0</v>
      </c>
      <c r="AU24" s="434">
        <v>1</v>
      </c>
      <c r="AV24" s="436">
        <v>0</v>
      </c>
      <c r="AW24" s="436">
        <v>0</v>
      </c>
      <c r="AX24" s="436">
        <v>0</v>
      </c>
      <c r="AY24" s="434">
        <v>0</v>
      </c>
      <c r="AZ24" s="432">
        <v>0</v>
      </c>
      <c r="BA24" s="432">
        <v>0</v>
      </c>
      <c r="BB24" s="432">
        <v>0</v>
      </c>
      <c r="BC24" s="438">
        <v>18</v>
      </c>
      <c r="BD24" s="439">
        <v>5</v>
      </c>
      <c r="BE24" s="439">
        <v>1</v>
      </c>
      <c r="BF24" s="440">
        <v>3</v>
      </c>
      <c r="BG24" s="380"/>
      <c r="BH24" s="434">
        <v>4</v>
      </c>
      <c r="BI24" s="432">
        <v>1</v>
      </c>
      <c r="BJ24" s="432">
        <v>0</v>
      </c>
      <c r="BK24" s="433">
        <v>1</v>
      </c>
      <c r="BM24" s="441">
        <v>6</v>
      </c>
      <c r="BN24" s="436">
        <v>2</v>
      </c>
      <c r="BO24" s="436">
        <v>3</v>
      </c>
      <c r="BP24" s="442">
        <v>2</v>
      </c>
      <c r="BQ24" s="443">
        <v>13</v>
      </c>
      <c r="BS24" s="295" t="s">
        <v>196</v>
      </c>
      <c r="BT24" s="323">
        <v>15</v>
      </c>
      <c r="BU24" s="323">
        <v>3</v>
      </c>
      <c r="BV24" s="323">
        <v>5</v>
      </c>
      <c r="BW24" s="425">
        <v>2</v>
      </c>
      <c r="BX24" s="444">
        <v>25</v>
      </c>
      <c r="BZ24" s="427">
        <v>192</v>
      </c>
      <c r="CA24" s="428">
        <v>109</v>
      </c>
      <c r="CB24" s="428">
        <v>178</v>
      </c>
      <c r="CC24" s="425">
        <v>41</v>
      </c>
      <c r="CD24" s="444">
        <v>520</v>
      </c>
      <c r="CF24" s="342" t="s">
        <v>42</v>
      </c>
      <c r="CG24" s="454">
        <v>23</v>
      </c>
      <c r="CH24" s="446">
        <v>16</v>
      </c>
      <c r="CI24" s="446">
        <v>0</v>
      </c>
      <c r="CJ24" s="446">
        <v>3</v>
      </c>
      <c r="CK24" s="446">
        <v>4</v>
      </c>
      <c r="CL24" s="455">
        <v>370</v>
      </c>
      <c r="CM24" s="447">
        <v>15</v>
      </c>
      <c r="CN24" s="323">
        <v>15</v>
      </c>
      <c r="CO24" s="323">
        <v>0</v>
      </c>
      <c r="CP24" s="323">
        <v>0</v>
      </c>
      <c r="CQ24" s="323">
        <v>0</v>
      </c>
      <c r="CR24" s="323">
        <v>0</v>
      </c>
      <c r="CS24" s="323">
        <v>0</v>
      </c>
      <c r="CT24" s="323">
        <v>0</v>
      </c>
      <c r="CU24" s="523">
        <v>0</v>
      </c>
      <c r="CW24" s="291" t="s">
        <v>280</v>
      </c>
      <c r="CX24" s="325">
        <v>199</v>
      </c>
      <c r="CY24" s="323">
        <v>108</v>
      </c>
      <c r="CZ24" s="323">
        <v>178</v>
      </c>
      <c r="DA24" s="425">
        <v>42</v>
      </c>
      <c r="DB24" s="444">
        <v>527</v>
      </c>
      <c r="DD24" s="288" t="s">
        <v>280</v>
      </c>
      <c r="DE24" s="289">
        <v>0</v>
      </c>
      <c r="DF24" s="289">
        <v>0</v>
      </c>
      <c r="DG24" s="289">
        <v>0</v>
      </c>
      <c r="DH24" s="289">
        <v>0</v>
      </c>
      <c r="DI24" s="422">
        <v>0</v>
      </c>
      <c r="DK24" s="284" t="s">
        <v>280</v>
      </c>
      <c r="DL24" s="258">
        <v>192</v>
      </c>
      <c r="DM24" s="258">
        <v>109</v>
      </c>
      <c r="DN24" s="258">
        <v>178</v>
      </c>
      <c r="DO24" s="258">
        <v>41</v>
      </c>
      <c r="DP24" s="257">
        <v>520</v>
      </c>
      <c r="DR24" s="423" t="s">
        <v>280</v>
      </c>
      <c r="DS24" s="259">
        <v>0</v>
      </c>
      <c r="DT24" s="259">
        <v>0</v>
      </c>
      <c r="DU24" s="259">
        <v>0</v>
      </c>
      <c r="DV24" s="259">
        <v>0</v>
      </c>
      <c r="DW24" s="260">
        <v>0</v>
      </c>
      <c r="DX24" s="283" t="b">
        <v>1</v>
      </c>
    </row>
    <row r="25" spans="1:129" s="283" customFormat="1" ht="18" customHeight="1">
      <c r="B25" s="291" t="s">
        <v>281</v>
      </c>
      <c r="C25" s="424">
        <v>25</v>
      </c>
      <c r="D25" s="323">
        <v>39</v>
      </c>
      <c r="E25" s="425">
        <v>1628</v>
      </c>
      <c r="F25" s="426">
        <v>1692</v>
      </c>
      <c r="G25" s="325">
        <v>5</v>
      </c>
      <c r="H25" s="323">
        <v>11</v>
      </c>
      <c r="I25" s="453">
        <v>916</v>
      </c>
      <c r="J25" s="426">
        <v>932</v>
      </c>
      <c r="K25" s="427">
        <v>11</v>
      </c>
      <c r="L25" s="428">
        <v>28</v>
      </c>
      <c r="M25" s="453">
        <v>2123</v>
      </c>
      <c r="N25" s="426">
        <v>2162</v>
      </c>
      <c r="O25" s="326">
        <v>6</v>
      </c>
      <c r="P25" s="323">
        <v>7</v>
      </c>
      <c r="Q25" s="424">
        <v>63</v>
      </c>
      <c r="R25" s="426">
        <v>76</v>
      </c>
      <c r="S25" s="429">
        <v>0</v>
      </c>
      <c r="T25" s="328">
        <v>4862</v>
      </c>
      <c r="U25" s="401"/>
      <c r="V25" s="342" t="s">
        <v>43</v>
      </c>
      <c r="W25" s="431">
        <v>16</v>
      </c>
      <c r="X25" s="432">
        <v>6</v>
      </c>
      <c r="Y25" s="432">
        <v>1</v>
      </c>
      <c r="Z25" s="433">
        <v>0</v>
      </c>
      <c r="AA25" s="449">
        <v>9</v>
      </c>
      <c r="AB25" s="435">
        <v>2</v>
      </c>
      <c r="AC25" s="435">
        <v>1</v>
      </c>
      <c r="AD25" s="433">
        <v>0</v>
      </c>
      <c r="AE25" s="434">
        <v>7</v>
      </c>
      <c r="AF25" s="435">
        <v>0</v>
      </c>
      <c r="AG25" s="435">
        <v>0</v>
      </c>
      <c r="AH25" s="433">
        <v>0</v>
      </c>
      <c r="AI25" s="434">
        <v>1</v>
      </c>
      <c r="AJ25" s="436">
        <v>0</v>
      </c>
      <c r="AK25" s="436">
        <v>0</v>
      </c>
      <c r="AL25" s="437">
        <v>0</v>
      </c>
      <c r="AM25" s="434">
        <v>10</v>
      </c>
      <c r="AN25" s="432">
        <v>0</v>
      </c>
      <c r="AO25" s="432">
        <v>0</v>
      </c>
      <c r="AP25" s="433">
        <v>1</v>
      </c>
      <c r="AQ25" s="449">
        <v>5</v>
      </c>
      <c r="AR25" s="432">
        <v>0</v>
      </c>
      <c r="AS25" s="432">
        <v>0</v>
      </c>
      <c r="AT25" s="432">
        <v>1</v>
      </c>
      <c r="AU25" s="434">
        <v>0</v>
      </c>
      <c r="AV25" s="436">
        <v>0</v>
      </c>
      <c r="AW25" s="436">
        <v>0</v>
      </c>
      <c r="AX25" s="437">
        <v>0</v>
      </c>
      <c r="AY25" s="434">
        <v>0</v>
      </c>
      <c r="AZ25" s="432">
        <v>0</v>
      </c>
      <c r="BA25" s="432">
        <v>0</v>
      </c>
      <c r="BB25" s="432">
        <v>0</v>
      </c>
      <c r="BC25" s="438">
        <v>33</v>
      </c>
      <c r="BD25" s="439">
        <v>6</v>
      </c>
      <c r="BE25" s="439">
        <v>1</v>
      </c>
      <c r="BF25" s="440">
        <v>1</v>
      </c>
      <c r="BG25" s="380"/>
      <c r="BH25" s="434">
        <v>15</v>
      </c>
      <c r="BI25" s="432">
        <v>2</v>
      </c>
      <c r="BJ25" s="432">
        <v>1</v>
      </c>
      <c r="BK25" s="433">
        <v>1</v>
      </c>
      <c r="BM25" s="441">
        <v>12</v>
      </c>
      <c r="BN25" s="436">
        <v>3</v>
      </c>
      <c r="BO25" s="436">
        <v>13</v>
      </c>
      <c r="BP25" s="442">
        <v>1</v>
      </c>
      <c r="BQ25" s="443">
        <v>29</v>
      </c>
      <c r="BS25" s="295" t="s">
        <v>197</v>
      </c>
      <c r="BT25" s="323">
        <v>11</v>
      </c>
      <c r="BU25" s="323">
        <v>1</v>
      </c>
      <c r="BV25" s="323">
        <v>3</v>
      </c>
      <c r="BW25" s="425">
        <v>1</v>
      </c>
      <c r="BX25" s="444">
        <v>16</v>
      </c>
      <c r="BZ25" s="427">
        <v>231</v>
      </c>
      <c r="CA25" s="428">
        <v>94</v>
      </c>
      <c r="CB25" s="428">
        <v>165</v>
      </c>
      <c r="CC25" s="425">
        <v>10</v>
      </c>
      <c r="CD25" s="444">
        <v>500</v>
      </c>
      <c r="CF25" s="342" t="s">
        <v>43</v>
      </c>
      <c r="CG25" s="454">
        <v>39</v>
      </c>
      <c r="CH25" s="446">
        <v>20</v>
      </c>
      <c r="CI25" s="446">
        <v>0</v>
      </c>
      <c r="CJ25" s="446">
        <v>0</v>
      </c>
      <c r="CK25" s="446">
        <v>19</v>
      </c>
      <c r="CL25" s="455">
        <v>141</v>
      </c>
      <c r="CM25" s="447">
        <v>19</v>
      </c>
      <c r="CN25" s="323">
        <v>19</v>
      </c>
      <c r="CO25" s="323">
        <v>0</v>
      </c>
      <c r="CP25" s="323">
        <v>0</v>
      </c>
      <c r="CQ25" s="323">
        <v>0</v>
      </c>
      <c r="CR25" s="323">
        <v>0</v>
      </c>
      <c r="CS25" s="323">
        <v>0</v>
      </c>
      <c r="CT25" s="323">
        <v>0</v>
      </c>
      <c r="CU25" s="523">
        <v>0</v>
      </c>
      <c r="CW25" s="291" t="s">
        <v>281</v>
      </c>
      <c r="CX25" s="325">
        <v>226</v>
      </c>
      <c r="CY25" s="323">
        <v>88</v>
      </c>
      <c r="CZ25" s="323">
        <v>158</v>
      </c>
      <c r="DA25" s="425">
        <v>11</v>
      </c>
      <c r="DB25" s="444">
        <v>483</v>
      </c>
      <c r="DD25" s="288" t="s">
        <v>281</v>
      </c>
      <c r="DE25" s="289">
        <v>0</v>
      </c>
      <c r="DF25" s="289">
        <v>0</v>
      </c>
      <c r="DG25" s="289">
        <v>0</v>
      </c>
      <c r="DH25" s="289">
        <v>0</v>
      </c>
      <c r="DI25" s="422">
        <v>0</v>
      </c>
      <c r="DK25" s="284" t="s">
        <v>281</v>
      </c>
      <c r="DL25" s="258">
        <v>231</v>
      </c>
      <c r="DM25" s="258">
        <v>94</v>
      </c>
      <c r="DN25" s="258">
        <v>165</v>
      </c>
      <c r="DO25" s="258">
        <v>10</v>
      </c>
      <c r="DP25" s="257">
        <v>500</v>
      </c>
      <c r="DR25" s="423" t="s">
        <v>281</v>
      </c>
      <c r="DS25" s="259">
        <v>0</v>
      </c>
      <c r="DT25" s="259">
        <v>0</v>
      </c>
      <c r="DU25" s="259">
        <v>0</v>
      </c>
      <c r="DV25" s="259">
        <v>0</v>
      </c>
      <c r="DW25" s="260">
        <v>0</v>
      </c>
      <c r="DX25" s="283" t="b">
        <v>1</v>
      </c>
    </row>
    <row r="26" spans="1:129" s="283" customFormat="1" ht="18" customHeight="1">
      <c r="B26" s="291" t="s">
        <v>282</v>
      </c>
      <c r="C26" s="424">
        <v>178</v>
      </c>
      <c r="D26" s="323">
        <v>19</v>
      </c>
      <c r="E26" s="425">
        <v>2776</v>
      </c>
      <c r="F26" s="426">
        <v>2973</v>
      </c>
      <c r="G26" s="325">
        <v>69</v>
      </c>
      <c r="H26" s="323">
        <v>8</v>
      </c>
      <c r="I26" s="453">
        <v>1886</v>
      </c>
      <c r="J26" s="426">
        <v>1963</v>
      </c>
      <c r="K26" s="427">
        <v>63</v>
      </c>
      <c r="L26" s="428">
        <v>8</v>
      </c>
      <c r="M26" s="453">
        <v>1894</v>
      </c>
      <c r="N26" s="426">
        <v>1965</v>
      </c>
      <c r="O26" s="326">
        <v>41</v>
      </c>
      <c r="P26" s="323">
        <v>2</v>
      </c>
      <c r="Q26" s="424">
        <v>336</v>
      </c>
      <c r="R26" s="426">
        <v>379</v>
      </c>
      <c r="S26" s="429">
        <v>0</v>
      </c>
      <c r="T26" s="328">
        <v>7280</v>
      </c>
      <c r="U26" s="401"/>
      <c r="V26" s="342" t="s">
        <v>44</v>
      </c>
      <c r="W26" s="431">
        <v>9</v>
      </c>
      <c r="X26" s="432">
        <v>2</v>
      </c>
      <c r="Y26" s="432">
        <v>0</v>
      </c>
      <c r="Z26" s="433">
        <v>0</v>
      </c>
      <c r="AA26" s="434">
        <v>3</v>
      </c>
      <c r="AB26" s="435">
        <v>1</v>
      </c>
      <c r="AC26" s="435">
        <v>0</v>
      </c>
      <c r="AD26" s="433">
        <v>0</v>
      </c>
      <c r="AE26" s="434">
        <v>4</v>
      </c>
      <c r="AF26" s="435">
        <v>1</v>
      </c>
      <c r="AG26" s="435">
        <v>0</v>
      </c>
      <c r="AH26" s="433">
        <v>1</v>
      </c>
      <c r="AI26" s="434">
        <v>1</v>
      </c>
      <c r="AJ26" s="436">
        <v>0</v>
      </c>
      <c r="AK26" s="436">
        <v>0</v>
      </c>
      <c r="AL26" s="437">
        <v>0</v>
      </c>
      <c r="AM26" s="434">
        <v>13</v>
      </c>
      <c r="AN26" s="432">
        <v>0</v>
      </c>
      <c r="AO26" s="432">
        <v>2</v>
      </c>
      <c r="AP26" s="433">
        <v>1</v>
      </c>
      <c r="AQ26" s="449">
        <v>10</v>
      </c>
      <c r="AR26" s="432">
        <v>0</v>
      </c>
      <c r="AS26" s="432">
        <v>1</v>
      </c>
      <c r="AT26" s="432">
        <v>1</v>
      </c>
      <c r="AU26" s="434">
        <v>0</v>
      </c>
      <c r="AV26" s="436">
        <v>0</v>
      </c>
      <c r="AW26" s="436">
        <v>0</v>
      </c>
      <c r="AX26" s="437">
        <v>0</v>
      </c>
      <c r="AY26" s="434">
        <v>0</v>
      </c>
      <c r="AZ26" s="432">
        <v>0</v>
      </c>
      <c r="BA26" s="432">
        <v>0</v>
      </c>
      <c r="BB26" s="432">
        <v>0</v>
      </c>
      <c r="BC26" s="438">
        <v>26</v>
      </c>
      <c r="BD26" s="439">
        <v>3</v>
      </c>
      <c r="BE26" s="439">
        <v>2</v>
      </c>
      <c r="BF26" s="440">
        <v>2</v>
      </c>
      <c r="BG26" s="380"/>
      <c r="BH26" s="434">
        <v>14</v>
      </c>
      <c r="BI26" s="432">
        <v>1</v>
      </c>
      <c r="BJ26" s="432">
        <v>1</v>
      </c>
      <c r="BK26" s="433">
        <v>1</v>
      </c>
      <c r="BM26" s="441">
        <v>13</v>
      </c>
      <c r="BN26" s="436">
        <v>6</v>
      </c>
      <c r="BO26" s="436">
        <v>8</v>
      </c>
      <c r="BP26" s="442">
        <v>6</v>
      </c>
      <c r="BQ26" s="443">
        <v>33</v>
      </c>
      <c r="BS26" s="295" t="s">
        <v>198</v>
      </c>
      <c r="BT26" s="323">
        <v>20</v>
      </c>
      <c r="BU26" s="323">
        <v>6</v>
      </c>
      <c r="BV26" s="323">
        <v>4</v>
      </c>
      <c r="BW26" s="425">
        <v>0</v>
      </c>
      <c r="BX26" s="444">
        <v>30</v>
      </c>
      <c r="BZ26" s="427">
        <v>334</v>
      </c>
      <c r="CA26" s="428">
        <v>196</v>
      </c>
      <c r="CB26" s="428">
        <v>192</v>
      </c>
      <c r="CC26" s="425">
        <v>32</v>
      </c>
      <c r="CD26" s="444">
        <v>754</v>
      </c>
      <c r="CF26" s="342" t="s">
        <v>44</v>
      </c>
      <c r="CG26" s="454">
        <v>67</v>
      </c>
      <c r="CH26" s="446">
        <v>25</v>
      </c>
      <c r="CI26" s="446">
        <v>0</v>
      </c>
      <c r="CJ26" s="446">
        <v>0</v>
      </c>
      <c r="CK26" s="446">
        <v>42</v>
      </c>
      <c r="CL26" s="455">
        <v>198</v>
      </c>
      <c r="CM26" s="447">
        <v>17</v>
      </c>
      <c r="CN26" s="323">
        <v>17</v>
      </c>
      <c r="CO26" s="323">
        <v>0</v>
      </c>
      <c r="CP26" s="323">
        <v>0</v>
      </c>
      <c r="CQ26" s="323">
        <v>0</v>
      </c>
      <c r="CR26" s="323">
        <v>0</v>
      </c>
      <c r="CS26" s="323">
        <v>0</v>
      </c>
      <c r="CT26" s="323">
        <v>0</v>
      </c>
      <c r="CU26" s="523">
        <v>0</v>
      </c>
      <c r="CW26" s="291" t="s">
        <v>282</v>
      </c>
      <c r="CX26" s="325">
        <v>345</v>
      </c>
      <c r="CY26" s="323">
        <v>198</v>
      </c>
      <c r="CZ26" s="323">
        <v>183</v>
      </c>
      <c r="DA26" s="425">
        <v>32</v>
      </c>
      <c r="DB26" s="444">
        <v>758</v>
      </c>
      <c r="DD26" s="288" t="s">
        <v>282</v>
      </c>
      <c r="DE26" s="289">
        <v>0</v>
      </c>
      <c r="DF26" s="289">
        <v>0</v>
      </c>
      <c r="DG26" s="289">
        <v>0</v>
      </c>
      <c r="DH26" s="289">
        <v>0</v>
      </c>
      <c r="DI26" s="422">
        <v>0</v>
      </c>
      <c r="DK26" s="284" t="s">
        <v>282</v>
      </c>
      <c r="DL26" s="258">
        <v>334</v>
      </c>
      <c r="DM26" s="258">
        <v>196</v>
      </c>
      <c r="DN26" s="258">
        <v>192</v>
      </c>
      <c r="DO26" s="258">
        <v>32</v>
      </c>
      <c r="DP26" s="257">
        <v>754</v>
      </c>
      <c r="DR26" s="423" t="s">
        <v>282</v>
      </c>
      <c r="DS26" s="259">
        <v>0</v>
      </c>
      <c r="DT26" s="259">
        <v>0</v>
      </c>
      <c r="DU26" s="259">
        <v>0</v>
      </c>
      <c r="DV26" s="259">
        <v>0</v>
      </c>
      <c r="DW26" s="260">
        <v>0</v>
      </c>
      <c r="DX26" s="283" t="b">
        <v>1</v>
      </c>
    </row>
    <row r="27" spans="1:129" s="283" customFormat="1" ht="18" customHeight="1">
      <c r="B27" s="291" t="s">
        <v>283</v>
      </c>
      <c r="C27" s="424">
        <v>39</v>
      </c>
      <c r="D27" s="323">
        <v>34</v>
      </c>
      <c r="E27" s="452">
        <v>2501</v>
      </c>
      <c r="F27" s="426">
        <v>2574</v>
      </c>
      <c r="G27" s="325">
        <v>14</v>
      </c>
      <c r="H27" s="323">
        <v>16</v>
      </c>
      <c r="I27" s="453">
        <v>2266</v>
      </c>
      <c r="J27" s="426">
        <v>2296</v>
      </c>
      <c r="K27" s="427">
        <v>14</v>
      </c>
      <c r="L27" s="428">
        <v>13</v>
      </c>
      <c r="M27" s="453">
        <v>3428</v>
      </c>
      <c r="N27" s="426">
        <v>3455</v>
      </c>
      <c r="O27" s="326">
        <v>8</v>
      </c>
      <c r="P27" s="323">
        <v>5</v>
      </c>
      <c r="Q27" s="424">
        <v>346</v>
      </c>
      <c r="R27" s="426">
        <v>359</v>
      </c>
      <c r="S27" s="429">
        <v>0</v>
      </c>
      <c r="T27" s="328">
        <v>8684</v>
      </c>
      <c r="U27" s="401"/>
      <c r="V27" s="342" t="s">
        <v>45</v>
      </c>
      <c r="W27" s="431">
        <v>11</v>
      </c>
      <c r="X27" s="432">
        <v>2</v>
      </c>
      <c r="Y27" s="432">
        <v>0</v>
      </c>
      <c r="Z27" s="433">
        <v>0</v>
      </c>
      <c r="AA27" s="434">
        <v>3</v>
      </c>
      <c r="AB27" s="435">
        <v>1</v>
      </c>
      <c r="AC27" s="435">
        <v>0</v>
      </c>
      <c r="AD27" s="433">
        <v>0</v>
      </c>
      <c r="AE27" s="434">
        <v>7</v>
      </c>
      <c r="AF27" s="435">
        <v>0</v>
      </c>
      <c r="AG27" s="435">
        <v>0</v>
      </c>
      <c r="AH27" s="433">
        <v>0</v>
      </c>
      <c r="AI27" s="434">
        <v>1</v>
      </c>
      <c r="AJ27" s="436">
        <v>0</v>
      </c>
      <c r="AK27" s="436">
        <v>0</v>
      </c>
      <c r="AL27" s="437">
        <v>0</v>
      </c>
      <c r="AM27" s="434">
        <v>9</v>
      </c>
      <c r="AN27" s="432">
        <v>0</v>
      </c>
      <c r="AO27" s="432">
        <v>0</v>
      </c>
      <c r="AP27" s="433">
        <v>2</v>
      </c>
      <c r="AQ27" s="449">
        <v>1</v>
      </c>
      <c r="AR27" s="432">
        <v>0</v>
      </c>
      <c r="AS27" s="432">
        <v>0</v>
      </c>
      <c r="AT27" s="432">
        <v>0</v>
      </c>
      <c r="AU27" s="434">
        <v>3</v>
      </c>
      <c r="AV27" s="436">
        <v>0</v>
      </c>
      <c r="AW27" s="436">
        <v>0</v>
      </c>
      <c r="AX27" s="436">
        <v>0</v>
      </c>
      <c r="AY27" s="434">
        <v>1</v>
      </c>
      <c r="AZ27" s="432">
        <v>0</v>
      </c>
      <c r="BA27" s="432">
        <v>0</v>
      </c>
      <c r="BB27" s="432">
        <v>0</v>
      </c>
      <c r="BC27" s="438">
        <v>30</v>
      </c>
      <c r="BD27" s="439">
        <v>2</v>
      </c>
      <c r="BE27" s="439">
        <v>0</v>
      </c>
      <c r="BF27" s="440">
        <v>2</v>
      </c>
      <c r="BG27" s="380"/>
      <c r="BH27" s="434">
        <v>6</v>
      </c>
      <c r="BI27" s="432">
        <v>1</v>
      </c>
      <c r="BJ27" s="432">
        <v>0</v>
      </c>
      <c r="BK27" s="433">
        <v>0</v>
      </c>
      <c r="BM27" s="441">
        <v>6</v>
      </c>
      <c r="BN27" s="436">
        <v>6</v>
      </c>
      <c r="BO27" s="436">
        <v>3</v>
      </c>
      <c r="BP27" s="442">
        <v>0</v>
      </c>
      <c r="BQ27" s="443">
        <v>15</v>
      </c>
      <c r="BS27" s="295" t="s">
        <v>199</v>
      </c>
      <c r="BT27" s="323">
        <v>14</v>
      </c>
      <c r="BU27" s="323">
        <v>4</v>
      </c>
      <c r="BV27" s="323">
        <v>4</v>
      </c>
      <c r="BW27" s="425">
        <v>0</v>
      </c>
      <c r="BX27" s="444">
        <v>22</v>
      </c>
      <c r="BZ27" s="427">
        <v>201</v>
      </c>
      <c r="CA27" s="428">
        <v>182</v>
      </c>
      <c r="CB27" s="428">
        <v>188</v>
      </c>
      <c r="CC27" s="425">
        <v>28</v>
      </c>
      <c r="CD27" s="444">
        <v>599</v>
      </c>
      <c r="CF27" s="342" t="s">
        <v>45</v>
      </c>
      <c r="CG27" s="454">
        <v>26</v>
      </c>
      <c r="CH27" s="446">
        <v>16</v>
      </c>
      <c r="CI27" s="446">
        <v>0</v>
      </c>
      <c r="CJ27" s="446">
        <v>1</v>
      </c>
      <c r="CK27" s="446">
        <v>9</v>
      </c>
      <c r="CL27" s="455">
        <v>167</v>
      </c>
      <c r="CM27" s="447">
        <v>16</v>
      </c>
      <c r="CN27" s="323">
        <v>16</v>
      </c>
      <c r="CO27" s="323">
        <v>0</v>
      </c>
      <c r="CP27" s="323">
        <v>0</v>
      </c>
      <c r="CQ27" s="323">
        <v>0</v>
      </c>
      <c r="CR27" s="323">
        <v>0</v>
      </c>
      <c r="CS27" s="323">
        <v>0</v>
      </c>
      <c r="CT27" s="323">
        <v>0</v>
      </c>
      <c r="CU27" s="523">
        <v>0</v>
      </c>
      <c r="CW27" s="291" t="s">
        <v>283</v>
      </c>
      <c r="CX27" s="325">
        <v>204</v>
      </c>
      <c r="CY27" s="323">
        <v>179</v>
      </c>
      <c r="CZ27" s="323">
        <v>183</v>
      </c>
      <c r="DA27" s="425">
        <v>25</v>
      </c>
      <c r="DB27" s="444">
        <v>591</v>
      </c>
      <c r="DD27" s="288" t="s">
        <v>283</v>
      </c>
      <c r="DE27" s="289">
        <v>0</v>
      </c>
      <c r="DF27" s="289">
        <v>0</v>
      </c>
      <c r="DG27" s="289">
        <v>0</v>
      </c>
      <c r="DH27" s="289">
        <v>0</v>
      </c>
      <c r="DI27" s="422">
        <v>0</v>
      </c>
      <c r="DK27" s="284" t="s">
        <v>283</v>
      </c>
      <c r="DL27" s="258">
        <v>201</v>
      </c>
      <c r="DM27" s="258">
        <v>182</v>
      </c>
      <c r="DN27" s="258">
        <v>188</v>
      </c>
      <c r="DO27" s="258">
        <v>28</v>
      </c>
      <c r="DP27" s="257">
        <v>599</v>
      </c>
      <c r="DR27" s="423" t="s">
        <v>283</v>
      </c>
      <c r="DS27" s="259">
        <v>0</v>
      </c>
      <c r="DT27" s="259">
        <v>0</v>
      </c>
      <c r="DU27" s="259">
        <v>0</v>
      </c>
      <c r="DV27" s="259">
        <v>0</v>
      </c>
      <c r="DW27" s="260">
        <v>0</v>
      </c>
      <c r="DX27" s="283" t="b">
        <v>1</v>
      </c>
    </row>
    <row r="28" spans="1:129" s="283" customFormat="1" ht="18" customHeight="1">
      <c r="B28" s="291" t="s">
        <v>284</v>
      </c>
      <c r="C28" s="424">
        <v>267</v>
      </c>
      <c r="D28" s="323">
        <v>72</v>
      </c>
      <c r="E28" s="452">
        <v>5361</v>
      </c>
      <c r="F28" s="426">
        <v>5700</v>
      </c>
      <c r="G28" s="325">
        <v>157</v>
      </c>
      <c r="H28" s="323">
        <v>27</v>
      </c>
      <c r="I28" s="453">
        <v>8337</v>
      </c>
      <c r="J28" s="426">
        <v>8521</v>
      </c>
      <c r="K28" s="427">
        <v>262</v>
      </c>
      <c r="L28" s="428">
        <v>31</v>
      </c>
      <c r="M28" s="453">
        <v>10428</v>
      </c>
      <c r="N28" s="426">
        <v>10721</v>
      </c>
      <c r="O28" s="326">
        <v>9</v>
      </c>
      <c r="P28" s="323">
        <v>5</v>
      </c>
      <c r="Q28" s="424">
        <v>88</v>
      </c>
      <c r="R28" s="426">
        <v>102</v>
      </c>
      <c r="S28" s="429">
        <v>18</v>
      </c>
      <c r="T28" s="328">
        <v>25062</v>
      </c>
      <c r="U28" s="401"/>
      <c r="V28" s="342" t="s">
        <v>46</v>
      </c>
      <c r="W28" s="431">
        <v>24</v>
      </c>
      <c r="X28" s="432">
        <v>1</v>
      </c>
      <c r="Y28" s="432">
        <v>1</v>
      </c>
      <c r="Z28" s="433">
        <v>0</v>
      </c>
      <c r="AA28" s="434">
        <v>5</v>
      </c>
      <c r="AB28" s="435">
        <v>1</v>
      </c>
      <c r="AC28" s="435">
        <v>0</v>
      </c>
      <c r="AD28" s="433">
        <v>0</v>
      </c>
      <c r="AE28" s="434">
        <v>12</v>
      </c>
      <c r="AF28" s="435">
        <v>0</v>
      </c>
      <c r="AG28" s="435">
        <v>0</v>
      </c>
      <c r="AH28" s="433">
        <v>3</v>
      </c>
      <c r="AI28" s="434">
        <v>3</v>
      </c>
      <c r="AJ28" s="436">
        <v>0</v>
      </c>
      <c r="AK28" s="436">
        <v>0</v>
      </c>
      <c r="AL28" s="437">
        <v>0</v>
      </c>
      <c r="AM28" s="434">
        <v>14</v>
      </c>
      <c r="AN28" s="432">
        <v>1</v>
      </c>
      <c r="AO28" s="432">
        <v>0</v>
      </c>
      <c r="AP28" s="433">
        <v>8</v>
      </c>
      <c r="AQ28" s="449">
        <v>3</v>
      </c>
      <c r="AR28" s="432">
        <v>0</v>
      </c>
      <c r="AS28" s="432">
        <v>0</v>
      </c>
      <c r="AT28" s="432">
        <v>3</v>
      </c>
      <c r="AU28" s="434">
        <v>1</v>
      </c>
      <c r="AV28" s="436">
        <v>0</v>
      </c>
      <c r="AW28" s="436">
        <v>0</v>
      </c>
      <c r="AX28" s="436">
        <v>0</v>
      </c>
      <c r="AY28" s="434">
        <v>0</v>
      </c>
      <c r="AZ28" s="432">
        <v>0</v>
      </c>
      <c r="BA28" s="432">
        <v>0</v>
      </c>
      <c r="BB28" s="432">
        <v>0</v>
      </c>
      <c r="BC28" s="438">
        <v>51</v>
      </c>
      <c r="BD28" s="439">
        <v>2</v>
      </c>
      <c r="BE28" s="439">
        <v>1</v>
      </c>
      <c r="BF28" s="440">
        <v>11</v>
      </c>
      <c r="BG28" s="380"/>
      <c r="BH28" s="434">
        <v>11</v>
      </c>
      <c r="BI28" s="432">
        <v>1</v>
      </c>
      <c r="BJ28" s="432">
        <v>0</v>
      </c>
      <c r="BK28" s="433">
        <v>3</v>
      </c>
      <c r="BM28" s="441">
        <v>18</v>
      </c>
      <c r="BN28" s="436">
        <v>17</v>
      </c>
      <c r="BO28" s="436">
        <v>19</v>
      </c>
      <c r="BP28" s="442">
        <v>3</v>
      </c>
      <c r="BQ28" s="443">
        <v>57</v>
      </c>
      <c r="BS28" s="295" t="s">
        <v>200</v>
      </c>
      <c r="BT28" s="323">
        <v>22</v>
      </c>
      <c r="BU28" s="323">
        <v>11</v>
      </c>
      <c r="BV28" s="323">
        <v>15</v>
      </c>
      <c r="BW28" s="425">
        <v>1</v>
      </c>
      <c r="BX28" s="444">
        <v>49</v>
      </c>
      <c r="BZ28" s="427">
        <v>361</v>
      </c>
      <c r="CA28" s="428">
        <v>479</v>
      </c>
      <c r="CB28" s="428">
        <v>540</v>
      </c>
      <c r="CC28" s="425">
        <v>45</v>
      </c>
      <c r="CD28" s="444">
        <v>1425</v>
      </c>
      <c r="CF28" s="342" t="s">
        <v>46</v>
      </c>
      <c r="CG28" s="454">
        <v>122</v>
      </c>
      <c r="CH28" s="446">
        <v>20</v>
      </c>
      <c r="CI28" s="446">
        <v>0</v>
      </c>
      <c r="CJ28" s="446">
        <v>0</v>
      </c>
      <c r="CK28" s="446">
        <v>102</v>
      </c>
      <c r="CL28" s="455">
        <v>171</v>
      </c>
      <c r="CM28" s="447">
        <v>38</v>
      </c>
      <c r="CN28" s="323">
        <v>20</v>
      </c>
      <c r="CO28" s="323">
        <v>0</v>
      </c>
      <c r="CP28" s="323">
        <v>0</v>
      </c>
      <c r="CQ28" s="323">
        <v>0</v>
      </c>
      <c r="CR28" s="323">
        <v>0</v>
      </c>
      <c r="CS28" s="323">
        <v>0</v>
      </c>
      <c r="CT28" s="323">
        <v>18</v>
      </c>
      <c r="CU28" s="523">
        <v>0</v>
      </c>
      <c r="CW28" s="291" t="s">
        <v>284</v>
      </c>
      <c r="CX28" s="325">
        <v>359</v>
      </c>
      <c r="CY28" s="323">
        <v>478</v>
      </c>
      <c r="CZ28" s="323">
        <v>541</v>
      </c>
      <c r="DA28" s="425">
        <v>45</v>
      </c>
      <c r="DB28" s="444">
        <v>1423</v>
      </c>
      <c r="DD28" s="288" t="s">
        <v>284</v>
      </c>
      <c r="DE28" s="289">
        <v>0</v>
      </c>
      <c r="DF28" s="289">
        <v>0</v>
      </c>
      <c r="DG28" s="289">
        <v>0</v>
      </c>
      <c r="DH28" s="289">
        <v>0</v>
      </c>
      <c r="DI28" s="422">
        <v>0</v>
      </c>
      <c r="DK28" s="284" t="s">
        <v>284</v>
      </c>
      <c r="DL28" s="258">
        <v>361</v>
      </c>
      <c r="DM28" s="258">
        <v>479</v>
      </c>
      <c r="DN28" s="258">
        <v>540</v>
      </c>
      <c r="DO28" s="258">
        <v>45</v>
      </c>
      <c r="DP28" s="257">
        <v>1425</v>
      </c>
      <c r="DR28" s="423" t="s">
        <v>284</v>
      </c>
      <c r="DS28" s="259">
        <v>0</v>
      </c>
      <c r="DT28" s="259">
        <v>0</v>
      </c>
      <c r="DU28" s="259">
        <v>0</v>
      </c>
      <c r="DV28" s="259">
        <v>0</v>
      </c>
      <c r="DW28" s="260">
        <v>0</v>
      </c>
      <c r="DX28" s="283" t="b">
        <v>1</v>
      </c>
    </row>
    <row r="29" spans="1:129" s="283" customFormat="1" ht="18" customHeight="1">
      <c r="B29" s="291" t="s">
        <v>285</v>
      </c>
      <c r="C29" s="424">
        <v>141</v>
      </c>
      <c r="D29" s="323">
        <v>25</v>
      </c>
      <c r="E29" s="452">
        <v>1687</v>
      </c>
      <c r="F29" s="426">
        <v>1853</v>
      </c>
      <c r="G29" s="325">
        <v>91</v>
      </c>
      <c r="H29" s="323">
        <v>10</v>
      </c>
      <c r="I29" s="453">
        <v>3367</v>
      </c>
      <c r="J29" s="426">
        <v>3468</v>
      </c>
      <c r="K29" s="427">
        <v>97</v>
      </c>
      <c r="L29" s="428">
        <v>10</v>
      </c>
      <c r="M29" s="453">
        <v>3111</v>
      </c>
      <c r="N29" s="426">
        <v>3218</v>
      </c>
      <c r="O29" s="326">
        <v>107</v>
      </c>
      <c r="P29" s="323">
        <v>18</v>
      </c>
      <c r="Q29" s="424">
        <v>1777</v>
      </c>
      <c r="R29" s="426">
        <v>1902</v>
      </c>
      <c r="S29" s="429">
        <v>190</v>
      </c>
      <c r="T29" s="328">
        <v>10631</v>
      </c>
      <c r="U29" s="401"/>
      <c r="V29" s="342" t="s">
        <v>47</v>
      </c>
      <c r="W29" s="431">
        <v>4</v>
      </c>
      <c r="X29" s="432">
        <v>1</v>
      </c>
      <c r="Y29" s="432">
        <v>0</v>
      </c>
      <c r="Z29" s="433">
        <v>0</v>
      </c>
      <c r="AA29" s="434">
        <v>2</v>
      </c>
      <c r="AB29" s="435">
        <v>0</v>
      </c>
      <c r="AC29" s="435">
        <v>0</v>
      </c>
      <c r="AD29" s="433">
        <v>0</v>
      </c>
      <c r="AE29" s="434">
        <v>3</v>
      </c>
      <c r="AF29" s="435">
        <v>1</v>
      </c>
      <c r="AG29" s="435">
        <v>0</v>
      </c>
      <c r="AH29" s="433">
        <v>1</v>
      </c>
      <c r="AI29" s="434">
        <v>1</v>
      </c>
      <c r="AJ29" s="436">
        <v>1</v>
      </c>
      <c r="AK29" s="436">
        <v>0</v>
      </c>
      <c r="AL29" s="437">
        <v>0</v>
      </c>
      <c r="AM29" s="434">
        <v>7</v>
      </c>
      <c r="AN29" s="432">
        <v>4</v>
      </c>
      <c r="AO29" s="432">
        <v>0</v>
      </c>
      <c r="AP29" s="433">
        <v>0</v>
      </c>
      <c r="AQ29" s="449">
        <v>3</v>
      </c>
      <c r="AR29" s="432">
        <v>1</v>
      </c>
      <c r="AS29" s="432">
        <v>0</v>
      </c>
      <c r="AT29" s="432">
        <v>0</v>
      </c>
      <c r="AU29" s="434">
        <v>9</v>
      </c>
      <c r="AV29" s="436">
        <v>3</v>
      </c>
      <c r="AW29" s="436">
        <v>0</v>
      </c>
      <c r="AX29" s="436">
        <v>0</v>
      </c>
      <c r="AY29" s="434">
        <v>4</v>
      </c>
      <c r="AZ29" s="432">
        <v>2</v>
      </c>
      <c r="BA29" s="432">
        <v>0</v>
      </c>
      <c r="BB29" s="432">
        <v>0</v>
      </c>
      <c r="BC29" s="438">
        <v>23</v>
      </c>
      <c r="BD29" s="439">
        <v>9</v>
      </c>
      <c r="BE29" s="439">
        <v>0</v>
      </c>
      <c r="BF29" s="440">
        <v>1</v>
      </c>
      <c r="BG29" s="380"/>
      <c r="BH29" s="434">
        <v>10</v>
      </c>
      <c r="BI29" s="432">
        <v>4</v>
      </c>
      <c r="BJ29" s="432">
        <v>0</v>
      </c>
      <c r="BK29" s="433">
        <v>0</v>
      </c>
      <c r="BM29" s="441">
        <v>3</v>
      </c>
      <c r="BN29" s="436">
        <v>2</v>
      </c>
      <c r="BO29" s="436">
        <v>4</v>
      </c>
      <c r="BP29" s="442">
        <v>6</v>
      </c>
      <c r="BQ29" s="443">
        <v>15</v>
      </c>
      <c r="BS29" s="295" t="s">
        <v>201</v>
      </c>
      <c r="BT29" s="323">
        <v>12</v>
      </c>
      <c r="BU29" s="323">
        <v>2</v>
      </c>
      <c r="BV29" s="323">
        <v>2</v>
      </c>
      <c r="BW29" s="425">
        <v>12</v>
      </c>
      <c r="BX29" s="444">
        <v>28</v>
      </c>
      <c r="BZ29" s="427">
        <v>143</v>
      </c>
      <c r="CA29" s="428">
        <v>233</v>
      </c>
      <c r="CB29" s="428">
        <v>206</v>
      </c>
      <c r="CC29" s="425">
        <v>145</v>
      </c>
      <c r="CD29" s="444">
        <v>727</v>
      </c>
      <c r="CF29" s="342" t="s">
        <v>179</v>
      </c>
      <c r="CG29" s="454">
        <v>35</v>
      </c>
      <c r="CH29" s="446">
        <v>35</v>
      </c>
      <c r="CI29" s="446">
        <v>0</v>
      </c>
      <c r="CJ29" s="446">
        <v>0</v>
      </c>
      <c r="CK29" s="446">
        <v>0</v>
      </c>
      <c r="CL29" s="455">
        <v>369</v>
      </c>
      <c r="CM29" s="455">
        <v>33</v>
      </c>
      <c r="CN29" s="428">
        <v>33</v>
      </c>
      <c r="CO29" s="323">
        <v>0</v>
      </c>
      <c r="CP29" s="323">
        <v>0</v>
      </c>
      <c r="CQ29" s="323">
        <v>0</v>
      </c>
      <c r="CR29" s="323">
        <v>0</v>
      </c>
      <c r="CS29" s="323">
        <v>0</v>
      </c>
      <c r="CT29" s="323">
        <v>0</v>
      </c>
      <c r="CU29" s="523">
        <v>0</v>
      </c>
      <c r="CW29" s="291" t="s">
        <v>285</v>
      </c>
      <c r="CX29" s="325">
        <v>151</v>
      </c>
      <c r="CY29" s="323">
        <v>232</v>
      </c>
      <c r="CZ29" s="323">
        <v>201</v>
      </c>
      <c r="DA29" s="425">
        <v>148</v>
      </c>
      <c r="DB29" s="444">
        <v>732</v>
      </c>
      <c r="DD29" s="288" t="s">
        <v>285</v>
      </c>
      <c r="DE29" s="289">
        <v>0</v>
      </c>
      <c r="DF29" s="289">
        <v>0</v>
      </c>
      <c r="DG29" s="289">
        <v>0</v>
      </c>
      <c r="DH29" s="289">
        <v>0</v>
      </c>
      <c r="DI29" s="422">
        <v>0</v>
      </c>
      <c r="DK29" s="284" t="s">
        <v>285</v>
      </c>
      <c r="DL29" s="258">
        <v>143</v>
      </c>
      <c r="DM29" s="258">
        <v>233</v>
      </c>
      <c r="DN29" s="258">
        <v>206</v>
      </c>
      <c r="DO29" s="258">
        <v>145</v>
      </c>
      <c r="DP29" s="257">
        <v>727</v>
      </c>
      <c r="DR29" s="423" t="s">
        <v>285</v>
      </c>
      <c r="DS29" s="259">
        <v>0</v>
      </c>
      <c r="DT29" s="259">
        <v>0</v>
      </c>
      <c r="DU29" s="259">
        <v>0</v>
      </c>
      <c r="DV29" s="259">
        <v>0</v>
      </c>
      <c r="DW29" s="260">
        <v>0</v>
      </c>
      <c r="DX29" s="283" t="b">
        <v>1</v>
      </c>
      <c r="DY29" s="283" t="s">
        <v>394</v>
      </c>
    </row>
    <row r="30" spans="1:129" s="283" customFormat="1" ht="18" customHeight="1">
      <c r="B30" s="291" t="s">
        <v>286</v>
      </c>
      <c r="C30" s="424">
        <v>25</v>
      </c>
      <c r="D30" s="323">
        <v>67</v>
      </c>
      <c r="E30" s="452">
        <v>1733</v>
      </c>
      <c r="F30" s="426">
        <v>1825</v>
      </c>
      <c r="G30" s="325">
        <v>9</v>
      </c>
      <c r="H30" s="323">
        <v>20</v>
      </c>
      <c r="I30" s="453">
        <v>1367</v>
      </c>
      <c r="J30" s="426">
        <v>1396</v>
      </c>
      <c r="K30" s="427">
        <v>14</v>
      </c>
      <c r="L30" s="428">
        <v>24</v>
      </c>
      <c r="M30" s="453">
        <v>1815</v>
      </c>
      <c r="N30" s="426">
        <v>1853</v>
      </c>
      <c r="O30" s="326">
        <v>31</v>
      </c>
      <c r="P30" s="323">
        <v>11</v>
      </c>
      <c r="Q30" s="424">
        <v>564</v>
      </c>
      <c r="R30" s="426">
        <v>606</v>
      </c>
      <c r="S30" s="429">
        <v>2</v>
      </c>
      <c r="T30" s="328">
        <v>5682</v>
      </c>
      <c r="U30" s="401"/>
      <c r="V30" s="342" t="s">
        <v>48</v>
      </c>
      <c r="W30" s="431">
        <v>35</v>
      </c>
      <c r="X30" s="432">
        <v>1</v>
      </c>
      <c r="Y30" s="432">
        <v>1</v>
      </c>
      <c r="Z30" s="433">
        <v>1</v>
      </c>
      <c r="AA30" s="434">
        <v>14</v>
      </c>
      <c r="AB30" s="435">
        <v>0</v>
      </c>
      <c r="AC30" s="435">
        <v>0</v>
      </c>
      <c r="AD30" s="433">
        <v>1</v>
      </c>
      <c r="AE30" s="434">
        <v>5</v>
      </c>
      <c r="AF30" s="435">
        <v>0</v>
      </c>
      <c r="AG30" s="435">
        <v>1</v>
      </c>
      <c r="AH30" s="433">
        <v>1</v>
      </c>
      <c r="AI30" s="434">
        <v>0</v>
      </c>
      <c r="AJ30" s="436">
        <v>0</v>
      </c>
      <c r="AK30" s="436">
        <v>0</v>
      </c>
      <c r="AL30" s="437">
        <v>0</v>
      </c>
      <c r="AM30" s="434">
        <v>16</v>
      </c>
      <c r="AN30" s="432">
        <v>0</v>
      </c>
      <c r="AO30" s="432">
        <v>1</v>
      </c>
      <c r="AP30" s="433">
        <v>1</v>
      </c>
      <c r="AQ30" s="449">
        <v>8</v>
      </c>
      <c r="AR30" s="432">
        <v>0</v>
      </c>
      <c r="AS30" s="432">
        <v>1</v>
      </c>
      <c r="AT30" s="432">
        <v>0</v>
      </c>
      <c r="AU30" s="434">
        <v>1</v>
      </c>
      <c r="AV30" s="436">
        <v>0</v>
      </c>
      <c r="AW30" s="436">
        <v>0</v>
      </c>
      <c r="AX30" s="436">
        <v>0</v>
      </c>
      <c r="AY30" s="434">
        <v>0</v>
      </c>
      <c r="AZ30" s="432">
        <v>0</v>
      </c>
      <c r="BA30" s="432">
        <v>0</v>
      </c>
      <c r="BB30" s="432">
        <v>0</v>
      </c>
      <c r="BC30" s="438">
        <v>57</v>
      </c>
      <c r="BD30" s="439">
        <v>1</v>
      </c>
      <c r="BE30" s="439">
        <v>3</v>
      </c>
      <c r="BF30" s="440">
        <v>3</v>
      </c>
      <c r="BG30" s="380"/>
      <c r="BH30" s="434">
        <v>22</v>
      </c>
      <c r="BI30" s="432">
        <v>0</v>
      </c>
      <c r="BJ30" s="432">
        <v>1</v>
      </c>
      <c r="BK30" s="433">
        <v>1</v>
      </c>
      <c r="BM30" s="441">
        <v>5</v>
      </c>
      <c r="BN30" s="436">
        <v>1</v>
      </c>
      <c r="BO30" s="436">
        <v>5</v>
      </c>
      <c r="BP30" s="442">
        <v>3</v>
      </c>
      <c r="BQ30" s="443">
        <v>14</v>
      </c>
      <c r="BS30" s="295" t="s">
        <v>202</v>
      </c>
      <c r="BT30" s="323">
        <v>27</v>
      </c>
      <c r="BU30" s="323">
        <v>8</v>
      </c>
      <c r="BV30" s="323">
        <v>9</v>
      </c>
      <c r="BW30" s="425">
        <v>6</v>
      </c>
      <c r="BX30" s="444">
        <v>50</v>
      </c>
      <c r="BZ30" s="427">
        <v>337</v>
      </c>
      <c r="CA30" s="428">
        <v>301</v>
      </c>
      <c r="CB30" s="428">
        <v>258</v>
      </c>
      <c r="CC30" s="425">
        <v>60</v>
      </c>
      <c r="CD30" s="444">
        <v>956</v>
      </c>
      <c r="CF30" s="342" t="s">
        <v>180</v>
      </c>
      <c r="CG30" s="454">
        <v>77</v>
      </c>
      <c r="CH30" s="446">
        <v>77</v>
      </c>
      <c r="CI30" s="446">
        <v>0</v>
      </c>
      <c r="CJ30" s="446">
        <v>0</v>
      </c>
      <c r="CK30" s="446">
        <v>0</v>
      </c>
      <c r="CL30" s="455">
        <v>204</v>
      </c>
      <c r="CM30" s="455">
        <v>41</v>
      </c>
      <c r="CN30" s="428">
        <v>41</v>
      </c>
      <c r="CO30" s="323">
        <v>0</v>
      </c>
      <c r="CP30" s="323">
        <v>0</v>
      </c>
      <c r="CQ30" s="323">
        <v>0</v>
      </c>
      <c r="CR30" s="323">
        <v>0</v>
      </c>
      <c r="CS30" s="323">
        <v>0</v>
      </c>
      <c r="CT30" s="323">
        <v>0</v>
      </c>
      <c r="CU30" s="523">
        <v>0</v>
      </c>
      <c r="CW30" s="291" t="s">
        <v>286</v>
      </c>
      <c r="CX30" s="325">
        <v>329</v>
      </c>
      <c r="CY30" s="323">
        <v>304</v>
      </c>
      <c r="CZ30" s="323">
        <v>251</v>
      </c>
      <c r="DA30" s="425">
        <v>65</v>
      </c>
      <c r="DB30" s="444">
        <v>949</v>
      </c>
      <c r="DD30" s="288" t="s">
        <v>286</v>
      </c>
      <c r="DE30" s="289">
        <v>0</v>
      </c>
      <c r="DF30" s="289">
        <v>0</v>
      </c>
      <c r="DG30" s="289">
        <v>0</v>
      </c>
      <c r="DH30" s="289">
        <v>0</v>
      </c>
      <c r="DI30" s="422">
        <v>0</v>
      </c>
      <c r="DK30" s="284" t="s">
        <v>286</v>
      </c>
      <c r="DL30" s="258">
        <v>337</v>
      </c>
      <c r="DM30" s="258">
        <v>301</v>
      </c>
      <c r="DN30" s="258">
        <v>258</v>
      </c>
      <c r="DO30" s="258">
        <v>60</v>
      </c>
      <c r="DP30" s="257">
        <v>956</v>
      </c>
      <c r="DR30" s="423" t="s">
        <v>286</v>
      </c>
      <c r="DS30" s="259">
        <v>0</v>
      </c>
      <c r="DT30" s="259">
        <v>0</v>
      </c>
      <c r="DU30" s="259">
        <v>0</v>
      </c>
      <c r="DV30" s="259">
        <v>0</v>
      </c>
      <c r="DW30" s="260">
        <v>0</v>
      </c>
      <c r="DX30" s="283" t="b">
        <v>1</v>
      </c>
    </row>
    <row r="31" spans="1:129" s="283" customFormat="1" ht="18" customHeight="1">
      <c r="B31" s="291" t="s">
        <v>287</v>
      </c>
      <c r="C31" s="424">
        <v>111</v>
      </c>
      <c r="D31" s="323">
        <v>46</v>
      </c>
      <c r="E31" s="452">
        <v>4226</v>
      </c>
      <c r="F31" s="426">
        <v>4383</v>
      </c>
      <c r="G31" s="325">
        <v>116</v>
      </c>
      <c r="H31" s="323">
        <v>15</v>
      </c>
      <c r="I31" s="453">
        <v>5267</v>
      </c>
      <c r="J31" s="426">
        <v>5398</v>
      </c>
      <c r="K31" s="427">
        <v>95</v>
      </c>
      <c r="L31" s="428">
        <v>32</v>
      </c>
      <c r="M31" s="453">
        <v>5803</v>
      </c>
      <c r="N31" s="426">
        <v>5930</v>
      </c>
      <c r="O31" s="326">
        <v>6</v>
      </c>
      <c r="P31" s="323">
        <v>12</v>
      </c>
      <c r="Q31" s="424">
        <v>13</v>
      </c>
      <c r="R31" s="426">
        <v>31</v>
      </c>
      <c r="S31" s="429">
        <v>84</v>
      </c>
      <c r="T31" s="328">
        <v>15826</v>
      </c>
      <c r="U31" s="401"/>
      <c r="V31" s="342" t="s">
        <v>49</v>
      </c>
      <c r="W31" s="431">
        <v>29</v>
      </c>
      <c r="X31" s="432">
        <v>2</v>
      </c>
      <c r="Y31" s="432">
        <v>1</v>
      </c>
      <c r="Z31" s="433">
        <v>0</v>
      </c>
      <c r="AA31" s="434">
        <v>12</v>
      </c>
      <c r="AB31" s="435">
        <v>0</v>
      </c>
      <c r="AC31" s="435">
        <v>0</v>
      </c>
      <c r="AD31" s="433">
        <v>0</v>
      </c>
      <c r="AE31" s="434">
        <v>12</v>
      </c>
      <c r="AF31" s="435">
        <v>0</v>
      </c>
      <c r="AG31" s="435">
        <v>0</v>
      </c>
      <c r="AH31" s="433">
        <v>5</v>
      </c>
      <c r="AI31" s="434">
        <v>3</v>
      </c>
      <c r="AJ31" s="436">
        <v>0</v>
      </c>
      <c r="AK31" s="436">
        <v>0</v>
      </c>
      <c r="AL31" s="437">
        <v>0</v>
      </c>
      <c r="AM31" s="434">
        <v>22</v>
      </c>
      <c r="AN31" s="432">
        <v>0</v>
      </c>
      <c r="AO31" s="432">
        <v>1</v>
      </c>
      <c r="AP31" s="433">
        <v>4</v>
      </c>
      <c r="AQ31" s="449">
        <v>9</v>
      </c>
      <c r="AR31" s="432">
        <v>0</v>
      </c>
      <c r="AS31" s="432">
        <v>0</v>
      </c>
      <c r="AT31" s="432">
        <v>0</v>
      </c>
      <c r="AU31" s="434">
        <v>0</v>
      </c>
      <c r="AV31" s="436">
        <v>0</v>
      </c>
      <c r="AW31" s="436">
        <v>0</v>
      </c>
      <c r="AX31" s="436">
        <v>0</v>
      </c>
      <c r="AY31" s="434">
        <v>0</v>
      </c>
      <c r="AZ31" s="432">
        <v>0</v>
      </c>
      <c r="BA31" s="432">
        <v>0</v>
      </c>
      <c r="BB31" s="432">
        <v>1</v>
      </c>
      <c r="BC31" s="438">
        <v>63</v>
      </c>
      <c r="BD31" s="439">
        <v>2</v>
      </c>
      <c r="BE31" s="439">
        <v>2</v>
      </c>
      <c r="BF31" s="440">
        <v>9</v>
      </c>
      <c r="BG31" s="380"/>
      <c r="BH31" s="434">
        <v>24</v>
      </c>
      <c r="BI31" s="432">
        <v>0</v>
      </c>
      <c r="BJ31" s="432">
        <v>0</v>
      </c>
      <c r="BK31" s="433">
        <v>1</v>
      </c>
      <c r="BM31" s="441">
        <v>4</v>
      </c>
      <c r="BN31" s="436">
        <v>6</v>
      </c>
      <c r="BO31" s="436">
        <v>6</v>
      </c>
      <c r="BP31" s="442">
        <v>0</v>
      </c>
      <c r="BQ31" s="443">
        <v>16</v>
      </c>
      <c r="BS31" s="295" t="s">
        <v>203</v>
      </c>
      <c r="BT31" s="323">
        <v>24</v>
      </c>
      <c r="BU31" s="323">
        <v>13</v>
      </c>
      <c r="BV31" s="323">
        <v>10</v>
      </c>
      <c r="BW31" s="425">
        <v>0</v>
      </c>
      <c r="BX31" s="444">
        <v>47</v>
      </c>
      <c r="BZ31" s="427">
        <v>397</v>
      </c>
      <c r="CA31" s="428">
        <v>391</v>
      </c>
      <c r="CB31" s="428">
        <v>397</v>
      </c>
      <c r="CC31" s="425">
        <v>0</v>
      </c>
      <c r="CD31" s="444">
        <v>1185</v>
      </c>
      <c r="CF31" s="342" t="s">
        <v>49</v>
      </c>
      <c r="CG31" s="454">
        <v>87</v>
      </c>
      <c r="CH31" s="446">
        <v>87</v>
      </c>
      <c r="CI31" s="446">
        <v>0</v>
      </c>
      <c r="CJ31" s="446">
        <v>0</v>
      </c>
      <c r="CK31" s="446">
        <v>0</v>
      </c>
      <c r="CL31" s="455">
        <v>305</v>
      </c>
      <c r="CM31" s="455">
        <v>54</v>
      </c>
      <c r="CN31" s="428">
        <v>53</v>
      </c>
      <c r="CO31" s="428">
        <v>0</v>
      </c>
      <c r="CP31" s="428">
        <v>0</v>
      </c>
      <c r="CQ31" s="428">
        <v>0</v>
      </c>
      <c r="CR31" s="428">
        <v>0</v>
      </c>
      <c r="CS31" s="428">
        <v>1</v>
      </c>
      <c r="CT31" s="428">
        <v>0</v>
      </c>
      <c r="CU31" s="524">
        <v>0</v>
      </c>
      <c r="CW31" s="291" t="s">
        <v>287</v>
      </c>
      <c r="CX31" s="325">
        <v>392</v>
      </c>
      <c r="CY31" s="323">
        <v>392</v>
      </c>
      <c r="CZ31" s="323">
        <v>385</v>
      </c>
      <c r="DA31" s="425">
        <v>0</v>
      </c>
      <c r="DB31" s="444">
        <v>1169</v>
      </c>
      <c r="DD31" s="288" t="s">
        <v>287</v>
      </c>
      <c r="DE31" s="289">
        <v>0</v>
      </c>
      <c r="DF31" s="289">
        <v>0</v>
      </c>
      <c r="DG31" s="289">
        <v>0</v>
      </c>
      <c r="DH31" s="289">
        <v>0</v>
      </c>
      <c r="DI31" s="422">
        <v>0</v>
      </c>
      <c r="DK31" s="284" t="s">
        <v>287</v>
      </c>
      <c r="DL31" s="258">
        <v>397</v>
      </c>
      <c r="DM31" s="258">
        <v>391</v>
      </c>
      <c r="DN31" s="258">
        <v>397</v>
      </c>
      <c r="DO31" s="258">
        <v>0</v>
      </c>
      <c r="DP31" s="257">
        <v>1185</v>
      </c>
      <c r="DR31" s="423" t="s">
        <v>287</v>
      </c>
      <c r="DS31" s="259">
        <v>0</v>
      </c>
      <c r="DT31" s="259">
        <v>0</v>
      </c>
      <c r="DU31" s="259">
        <v>0</v>
      </c>
      <c r="DV31" s="259">
        <v>0</v>
      </c>
      <c r="DW31" s="260">
        <v>0</v>
      </c>
      <c r="DX31" s="283" t="b">
        <v>1</v>
      </c>
    </row>
    <row r="32" spans="1:129" s="283" customFormat="1" ht="18" customHeight="1">
      <c r="B32" s="291" t="s">
        <v>288</v>
      </c>
      <c r="C32" s="424">
        <v>34</v>
      </c>
      <c r="D32" s="323">
        <v>76</v>
      </c>
      <c r="E32" s="452">
        <v>2948</v>
      </c>
      <c r="F32" s="426">
        <v>3058</v>
      </c>
      <c r="G32" s="325">
        <v>12</v>
      </c>
      <c r="H32" s="323">
        <v>40</v>
      </c>
      <c r="I32" s="453">
        <v>3890</v>
      </c>
      <c r="J32" s="426">
        <v>3942</v>
      </c>
      <c r="K32" s="427">
        <v>38</v>
      </c>
      <c r="L32" s="428">
        <v>44</v>
      </c>
      <c r="M32" s="453">
        <v>5383</v>
      </c>
      <c r="N32" s="426">
        <v>5465</v>
      </c>
      <c r="O32" s="326">
        <v>21</v>
      </c>
      <c r="P32" s="323">
        <v>11</v>
      </c>
      <c r="Q32" s="424">
        <v>587</v>
      </c>
      <c r="R32" s="426">
        <v>619</v>
      </c>
      <c r="S32" s="429">
        <v>11</v>
      </c>
      <c r="T32" s="328">
        <v>13095</v>
      </c>
      <c r="U32" s="401"/>
      <c r="V32" s="342" t="s">
        <v>50</v>
      </c>
      <c r="W32" s="431">
        <v>35</v>
      </c>
      <c r="X32" s="432">
        <v>3</v>
      </c>
      <c r="Y32" s="432">
        <v>3</v>
      </c>
      <c r="Z32" s="433">
        <v>0</v>
      </c>
      <c r="AA32" s="434">
        <v>9</v>
      </c>
      <c r="AB32" s="435">
        <v>1</v>
      </c>
      <c r="AC32" s="435">
        <v>0</v>
      </c>
      <c r="AD32" s="433">
        <v>0</v>
      </c>
      <c r="AE32" s="434">
        <v>18</v>
      </c>
      <c r="AF32" s="435">
        <v>2</v>
      </c>
      <c r="AG32" s="435">
        <v>0</v>
      </c>
      <c r="AH32" s="433">
        <v>3</v>
      </c>
      <c r="AI32" s="434">
        <v>4</v>
      </c>
      <c r="AJ32" s="436">
        <v>1</v>
      </c>
      <c r="AK32" s="436">
        <v>0</v>
      </c>
      <c r="AL32" s="437">
        <v>0</v>
      </c>
      <c r="AM32" s="434">
        <v>25</v>
      </c>
      <c r="AN32" s="432">
        <v>0</v>
      </c>
      <c r="AO32" s="432">
        <v>2</v>
      </c>
      <c r="AP32" s="433">
        <v>5</v>
      </c>
      <c r="AQ32" s="449">
        <v>14</v>
      </c>
      <c r="AR32" s="432">
        <v>0</v>
      </c>
      <c r="AS32" s="432">
        <v>0</v>
      </c>
      <c r="AT32" s="432">
        <v>3</v>
      </c>
      <c r="AU32" s="434">
        <v>5</v>
      </c>
      <c r="AV32" s="436">
        <v>1</v>
      </c>
      <c r="AW32" s="436">
        <v>0</v>
      </c>
      <c r="AX32" s="436">
        <v>1</v>
      </c>
      <c r="AY32" s="434">
        <v>4</v>
      </c>
      <c r="AZ32" s="432">
        <v>1</v>
      </c>
      <c r="BA32" s="432">
        <v>0</v>
      </c>
      <c r="BB32" s="432">
        <v>1</v>
      </c>
      <c r="BC32" s="438">
        <v>83</v>
      </c>
      <c r="BD32" s="439">
        <v>6</v>
      </c>
      <c r="BE32" s="439">
        <v>5</v>
      </c>
      <c r="BF32" s="440">
        <v>9</v>
      </c>
      <c r="BG32" s="380"/>
      <c r="BH32" s="434">
        <v>31</v>
      </c>
      <c r="BI32" s="432">
        <v>3</v>
      </c>
      <c r="BJ32" s="432">
        <v>0</v>
      </c>
      <c r="BK32" s="433">
        <v>4</v>
      </c>
      <c r="BM32" s="441">
        <v>43</v>
      </c>
      <c r="BN32" s="436">
        <v>25</v>
      </c>
      <c r="BO32" s="436">
        <v>28</v>
      </c>
      <c r="BP32" s="442">
        <v>6</v>
      </c>
      <c r="BQ32" s="443">
        <v>102</v>
      </c>
      <c r="BS32" s="295" t="s">
        <v>204</v>
      </c>
      <c r="BT32" s="323">
        <v>41</v>
      </c>
      <c r="BU32" s="323">
        <v>16</v>
      </c>
      <c r="BV32" s="323">
        <v>13</v>
      </c>
      <c r="BW32" s="425">
        <v>3</v>
      </c>
      <c r="BX32" s="444">
        <v>73</v>
      </c>
      <c r="BZ32" s="427">
        <v>613</v>
      </c>
      <c r="CA32" s="428">
        <v>530</v>
      </c>
      <c r="CB32" s="428">
        <v>731</v>
      </c>
      <c r="CC32" s="425">
        <v>108</v>
      </c>
      <c r="CD32" s="444">
        <v>1982</v>
      </c>
      <c r="CF32" s="342" t="s">
        <v>50</v>
      </c>
      <c r="CG32" s="454">
        <v>88</v>
      </c>
      <c r="CH32" s="446">
        <v>88</v>
      </c>
      <c r="CI32" s="446">
        <v>0</v>
      </c>
      <c r="CJ32" s="446">
        <v>0</v>
      </c>
      <c r="CK32" s="446">
        <v>0</v>
      </c>
      <c r="CL32" s="455">
        <v>362</v>
      </c>
      <c r="CM32" s="455">
        <v>29</v>
      </c>
      <c r="CN32" s="428">
        <v>29</v>
      </c>
      <c r="CO32" s="323">
        <v>0</v>
      </c>
      <c r="CP32" s="323">
        <v>0</v>
      </c>
      <c r="CQ32" s="323">
        <v>0</v>
      </c>
      <c r="CR32" s="323">
        <v>0</v>
      </c>
      <c r="CS32" s="323">
        <v>0</v>
      </c>
      <c r="CT32" s="323">
        <v>0</v>
      </c>
      <c r="CU32" s="523">
        <v>0</v>
      </c>
      <c r="CW32" s="291" t="s">
        <v>288</v>
      </c>
      <c r="CX32" s="325">
        <v>619</v>
      </c>
      <c r="CY32" s="323">
        <v>528</v>
      </c>
      <c r="CZ32" s="323">
        <v>719</v>
      </c>
      <c r="DA32" s="425">
        <v>106</v>
      </c>
      <c r="DB32" s="444">
        <v>1972</v>
      </c>
      <c r="DD32" s="288" t="s">
        <v>288</v>
      </c>
      <c r="DE32" s="289">
        <v>0</v>
      </c>
      <c r="DF32" s="289">
        <v>0</v>
      </c>
      <c r="DG32" s="289">
        <v>0</v>
      </c>
      <c r="DH32" s="289">
        <v>0</v>
      </c>
      <c r="DI32" s="422">
        <v>0</v>
      </c>
      <c r="DK32" s="284" t="s">
        <v>288</v>
      </c>
      <c r="DL32" s="258">
        <v>613</v>
      </c>
      <c r="DM32" s="258">
        <v>530</v>
      </c>
      <c r="DN32" s="258">
        <v>731</v>
      </c>
      <c r="DO32" s="258">
        <v>108</v>
      </c>
      <c r="DP32" s="257">
        <v>1982</v>
      </c>
      <c r="DR32" s="423" t="s">
        <v>288</v>
      </c>
      <c r="DS32" s="259">
        <v>0</v>
      </c>
      <c r="DT32" s="259">
        <v>0</v>
      </c>
      <c r="DU32" s="259">
        <v>0</v>
      </c>
      <c r="DV32" s="259">
        <v>0</v>
      </c>
      <c r="DW32" s="260">
        <v>0</v>
      </c>
      <c r="DX32" s="283" t="b">
        <v>1</v>
      </c>
    </row>
    <row r="33" spans="2:129" s="283" customFormat="1" ht="18" customHeight="1">
      <c r="B33" s="291" t="s">
        <v>289</v>
      </c>
      <c r="C33" s="424">
        <v>41</v>
      </c>
      <c r="D33" s="323">
        <v>63</v>
      </c>
      <c r="E33" s="452">
        <v>6948</v>
      </c>
      <c r="F33" s="426">
        <v>7052</v>
      </c>
      <c r="G33" s="325">
        <v>19</v>
      </c>
      <c r="H33" s="323">
        <v>26</v>
      </c>
      <c r="I33" s="453">
        <v>9900</v>
      </c>
      <c r="J33" s="426">
        <v>9945</v>
      </c>
      <c r="K33" s="427">
        <v>16</v>
      </c>
      <c r="L33" s="428">
        <v>38</v>
      </c>
      <c r="M33" s="453">
        <v>8044</v>
      </c>
      <c r="N33" s="426">
        <v>8098</v>
      </c>
      <c r="O33" s="326">
        <v>5</v>
      </c>
      <c r="P33" s="323">
        <v>18</v>
      </c>
      <c r="Q33" s="424">
        <v>936</v>
      </c>
      <c r="R33" s="426">
        <v>959</v>
      </c>
      <c r="S33" s="429">
        <v>0</v>
      </c>
      <c r="T33" s="328">
        <v>26054</v>
      </c>
      <c r="U33" s="401"/>
      <c r="V33" s="342" t="s">
        <v>51</v>
      </c>
      <c r="W33" s="431">
        <v>39</v>
      </c>
      <c r="X33" s="432">
        <v>1</v>
      </c>
      <c r="Y33" s="432">
        <v>7</v>
      </c>
      <c r="Z33" s="433">
        <v>0</v>
      </c>
      <c r="AA33" s="434">
        <v>20</v>
      </c>
      <c r="AB33" s="435">
        <v>0</v>
      </c>
      <c r="AC33" s="435">
        <v>5</v>
      </c>
      <c r="AD33" s="433">
        <v>0</v>
      </c>
      <c r="AE33" s="434">
        <v>17</v>
      </c>
      <c r="AF33" s="435">
        <v>0</v>
      </c>
      <c r="AG33" s="435">
        <v>0</v>
      </c>
      <c r="AH33" s="433">
        <v>2</v>
      </c>
      <c r="AI33" s="434">
        <v>2</v>
      </c>
      <c r="AJ33" s="436">
        <v>0</v>
      </c>
      <c r="AK33" s="436">
        <v>0</v>
      </c>
      <c r="AL33" s="437">
        <v>0</v>
      </c>
      <c r="AM33" s="434">
        <v>13</v>
      </c>
      <c r="AN33" s="432">
        <v>0</v>
      </c>
      <c r="AO33" s="432">
        <v>2</v>
      </c>
      <c r="AP33" s="433">
        <v>0</v>
      </c>
      <c r="AQ33" s="449">
        <v>5</v>
      </c>
      <c r="AR33" s="432">
        <v>0</v>
      </c>
      <c r="AS33" s="432">
        <v>0</v>
      </c>
      <c r="AT33" s="432">
        <v>0</v>
      </c>
      <c r="AU33" s="434">
        <v>2</v>
      </c>
      <c r="AV33" s="436">
        <v>0</v>
      </c>
      <c r="AW33" s="436">
        <v>1</v>
      </c>
      <c r="AX33" s="437">
        <v>0</v>
      </c>
      <c r="AY33" s="434">
        <v>1</v>
      </c>
      <c r="AZ33" s="432">
        <v>0</v>
      </c>
      <c r="BA33" s="432">
        <v>1</v>
      </c>
      <c r="BB33" s="432">
        <v>0</v>
      </c>
      <c r="BC33" s="438">
        <v>71</v>
      </c>
      <c r="BD33" s="439">
        <v>1</v>
      </c>
      <c r="BE33" s="439">
        <v>10</v>
      </c>
      <c r="BF33" s="440">
        <v>2</v>
      </c>
      <c r="BG33" s="380"/>
      <c r="BH33" s="434">
        <v>28</v>
      </c>
      <c r="BI33" s="432">
        <v>0</v>
      </c>
      <c r="BJ33" s="432">
        <v>6</v>
      </c>
      <c r="BK33" s="433">
        <v>0</v>
      </c>
      <c r="BM33" s="441">
        <v>34</v>
      </c>
      <c r="BN33" s="436">
        <v>14</v>
      </c>
      <c r="BO33" s="436">
        <v>11</v>
      </c>
      <c r="BP33" s="442">
        <v>6</v>
      </c>
      <c r="BQ33" s="443">
        <v>65</v>
      </c>
      <c r="BS33" s="295" t="s">
        <v>205</v>
      </c>
      <c r="BT33" s="323">
        <v>24</v>
      </c>
      <c r="BU33" s="323">
        <v>8</v>
      </c>
      <c r="BV33" s="323">
        <v>8</v>
      </c>
      <c r="BW33" s="425">
        <v>4</v>
      </c>
      <c r="BX33" s="444">
        <v>44</v>
      </c>
      <c r="BZ33" s="427">
        <v>418</v>
      </c>
      <c r="CA33" s="428">
        <v>609</v>
      </c>
      <c r="CB33" s="428">
        <v>411</v>
      </c>
      <c r="CC33" s="425">
        <v>66</v>
      </c>
      <c r="CD33" s="444">
        <v>1504</v>
      </c>
      <c r="CF33" s="342" t="s">
        <v>51</v>
      </c>
      <c r="CG33" s="454">
        <v>63</v>
      </c>
      <c r="CH33" s="446">
        <v>50</v>
      </c>
      <c r="CI33" s="446">
        <v>0</v>
      </c>
      <c r="CJ33" s="446">
        <v>7</v>
      </c>
      <c r="CK33" s="446">
        <v>6</v>
      </c>
      <c r="CL33" s="455">
        <v>95</v>
      </c>
      <c r="CM33" s="455">
        <v>19</v>
      </c>
      <c r="CN33" s="428">
        <v>19</v>
      </c>
      <c r="CO33" s="323">
        <v>0</v>
      </c>
      <c r="CP33" s="323">
        <v>0</v>
      </c>
      <c r="CQ33" s="323">
        <v>0</v>
      </c>
      <c r="CR33" s="323">
        <v>0</v>
      </c>
      <c r="CS33" s="323">
        <v>0</v>
      </c>
      <c r="CT33" s="323">
        <v>0</v>
      </c>
      <c r="CU33" s="523">
        <v>0</v>
      </c>
      <c r="CW33" s="291" t="s">
        <v>289</v>
      </c>
      <c r="CX33" s="325">
        <v>403</v>
      </c>
      <c r="CY33" s="323">
        <v>600</v>
      </c>
      <c r="CZ33" s="323">
        <v>406</v>
      </c>
      <c r="DA33" s="425">
        <v>68</v>
      </c>
      <c r="DB33" s="444">
        <v>1477</v>
      </c>
      <c r="DD33" s="288" t="s">
        <v>289</v>
      </c>
      <c r="DE33" s="289">
        <v>0</v>
      </c>
      <c r="DF33" s="289">
        <v>0</v>
      </c>
      <c r="DG33" s="289">
        <v>0</v>
      </c>
      <c r="DH33" s="289">
        <v>0</v>
      </c>
      <c r="DI33" s="422">
        <v>0</v>
      </c>
      <c r="DK33" s="284" t="s">
        <v>289</v>
      </c>
      <c r="DL33" s="258">
        <v>418</v>
      </c>
      <c r="DM33" s="258">
        <v>609</v>
      </c>
      <c r="DN33" s="258">
        <v>411</v>
      </c>
      <c r="DO33" s="258">
        <v>66</v>
      </c>
      <c r="DP33" s="257">
        <v>1504</v>
      </c>
      <c r="DR33" s="423" t="s">
        <v>289</v>
      </c>
      <c r="DS33" s="259">
        <v>0</v>
      </c>
      <c r="DT33" s="259">
        <v>0</v>
      </c>
      <c r="DU33" s="259">
        <v>0</v>
      </c>
      <c r="DV33" s="259">
        <v>0</v>
      </c>
      <c r="DW33" s="260">
        <v>0</v>
      </c>
      <c r="DX33" s="283" t="b">
        <v>1</v>
      </c>
    </row>
    <row r="34" spans="2:129" s="283" customFormat="1" ht="18" customHeight="1">
      <c r="B34" s="291" t="s">
        <v>290</v>
      </c>
      <c r="C34" s="424">
        <v>148</v>
      </c>
      <c r="D34" s="323">
        <v>40</v>
      </c>
      <c r="E34" s="452">
        <v>5759</v>
      </c>
      <c r="F34" s="426">
        <v>5947</v>
      </c>
      <c r="G34" s="325">
        <v>12</v>
      </c>
      <c r="H34" s="323">
        <v>12</v>
      </c>
      <c r="I34" s="453">
        <v>5980</v>
      </c>
      <c r="J34" s="426">
        <v>6004</v>
      </c>
      <c r="K34" s="427">
        <v>110</v>
      </c>
      <c r="L34" s="428">
        <v>15</v>
      </c>
      <c r="M34" s="453">
        <v>5051</v>
      </c>
      <c r="N34" s="426">
        <v>5176</v>
      </c>
      <c r="O34" s="326">
        <v>12</v>
      </c>
      <c r="P34" s="323">
        <v>11</v>
      </c>
      <c r="Q34" s="424">
        <v>2048</v>
      </c>
      <c r="R34" s="426">
        <v>2071</v>
      </c>
      <c r="S34" s="429">
        <v>0</v>
      </c>
      <c r="T34" s="328">
        <v>19198</v>
      </c>
      <c r="U34" s="401"/>
      <c r="V34" s="342" t="s">
        <v>52</v>
      </c>
      <c r="W34" s="431">
        <v>14</v>
      </c>
      <c r="X34" s="432">
        <v>0</v>
      </c>
      <c r="Y34" s="432">
        <v>0</v>
      </c>
      <c r="Z34" s="433">
        <v>0</v>
      </c>
      <c r="AA34" s="434">
        <v>3</v>
      </c>
      <c r="AB34" s="435">
        <v>0</v>
      </c>
      <c r="AC34" s="435">
        <v>0</v>
      </c>
      <c r="AD34" s="433">
        <v>0</v>
      </c>
      <c r="AE34" s="434">
        <v>3</v>
      </c>
      <c r="AF34" s="435">
        <v>0</v>
      </c>
      <c r="AG34" s="435">
        <v>0</v>
      </c>
      <c r="AH34" s="433">
        <v>0</v>
      </c>
      <c r="AI34" s="434">
        <v>0</v>
      </c>
      <c r="AJ34" s="436">
        <v>0</v>
      </c>
      <c r="AK34" s="436">
        <v>0</v>
      </c>
      <c r="AL34" s="437">
        <v>0</v>
      </c>
      <c r="AM34" s="434">
        <v>5</v>
      </c>
      <c r="AN34" s="432">
        <v>0</v>
      </c>
      <c r="AO34" s="432">
        <v>0</v>
      </c>
      <c r="AP34" s="433">
        <v>0</v>
      </c>
      <c r="AQ34" s="449">
        <v>3</v>
      </c>
      <c r="AR34" s="432">
        <v>0</v>
      </c>
      <c r="AS34" s="432">
        <v>0</v>
      </c>
      <c r="AT34" s="432">
        <v>0</v>
      </c>
      <c r="AU34" s="434">
        <v>4</v>
      </c>
      <c r="AV34" s="436">
        <v>0</v>
      </c>
      <c r="AW34" s="436">
        <v>0</v>
      </c>
      <c r="AX34" s="436">
        <v>0</v>
      </c>
      <c r="AY34" s="434">
        <v>1</v>
      </c>
      <c r="AZ34" s="432">
        <v>0</v>
      </c>
      <c r="BA34" s="432">
        <v>0</v>
      </c>
      <c r="BB34" s="432">
        <v>0</v>
      </c>
      <c r="BC34" s="438">
        <v>26</v>
      </c>
      <c r="BD34" s="439">
        <v>0</v>
      </c>
      <c r="BE34" s="439">
        <v>0</v>
      </c>
      <c r="BF34" s="440">
        <v>0</v>
      </c>
      <c r="BG34" s="380"/>
      <c r="BH34" s="434">
        <v>7</v>
      </c>
      <c r="BI34" s="432">
        <v>0</v>
      </c>
      <c r="BJ34" s="432">
        <v>0</v>
      </c>
      <c r="BK34" s="433">
        <v>0</v>
      </c>
      <c r="BM34" s="441">
        <v>22</v>
      </c>
      <c r="BN34" s="436">
        <v>7</v>
      </c>
      <c r="BO34" s="436">
        <v>9</v>
      </c>
      <c r="BP34" s="442">
        <v>2</v>
      </c>
      <c r="BQ34" s="443">
        <v>40</v>
      </c>
      <c r="BS34" s="295" t="s">
        <v>206</v>
      </c>
      <c r="BT34" s="323">
        <v>32</v>
      </c>
      <c r="BU34" s="323">
        <v>5</v>
      </c>
      <c r="BV34" s="323">
        <v>7</v>
      </c>
      <c r="BW34" s="425">
        <v>8</v>
      </c>
      <c r="BX34" s="444">
        <v>52</v>
      </c>
      <c r="BZ34" s="427">
        <v>322</v>
      </c>
      <c r="CA34" s="428">
        <v>242</v>
      </c>
      <c r="CB34" s="428">
        <v>207</v>
      </c>
      <c r="CC34" s="425">
        <v>129</v>
      </c>
      <c r="CD34" s="444">
        <v>900</v>
      </c>
      <c r="CF34" s="342" t="s">
        <v>52</v>
      </c>
      <c r="CG34" s="454">
        <v>26</v>
      </c>
      <c r="CH34" s="446">
        <v>25</v>
      </c>
      <c r="CI34" s="446">
        <v>0</v>
      </c>
      <c r="CJ34" s="446">
        <v>0</v>
      </c>
      <c r="CK34" s="446">
        <v>1</v>
      </c>
      <c r="CL34" s="455">
        <v>372</v>
      </c>
      <c r="CM34" s="455">
        <v>25</v>
      </c>
      <c r="CN34" s="428">
        <v>25</v>
      </c>
      <c r="CO34" s="323">
        <v>0</v>
      </c>
      <c r="CP34" s="323">
        <v>0</v>
      </c>
      <c r="CQ34" s="323">
        <v>0</v>
      </c>
      <c r="CR34" s="323">
        <v>0</v>
      </c>
      <c r="CS34" s="323">
        <v>0</v>
      </c>
      <c r="CT34" s="323">
        <v>0</v>
      </c>
      <c r="CU34" s="523">
        <v>0</v>
      </c>
      <c r="CW34" s="291" t="s">
        <v>290</v>
      </c>
      <c r="CX34" s="325">
        <v>340</v>
      </c>
      <c r="CY34" s="323">
        <v>244</v>
      </c>
      <c r="CZ34" s="323">
        <v>209</v>
      </c>
      <c r="DA34" s="425">
        <v>133</v>
      </c>
      <c r="DB34" s="444">
        <v>926</v>
      </c>
      <c r="DD34" s="288" t="s">
        <v>290</v>
      </c>
      <c r="DE34" s="289">
        <v>0</v>
      </c>
      <c r="DF34" s="289">
        <v>0</v>
      </c>
      <c r="DG34" s="289">
        <v>0</v>
      </c>
      <c r="DH34" s="289">
        <v>0</v>
      </c>
      <c r="DI34" s="422">
        <v>0</v>
      </c>
      <c r="DK34" s="284" t="s">
        <v>290</v>
      </c>
      <c r="DL34" s="258">
        <v>322</v>
      </c>
      <c r="DM34" s="258">
        <v>242</v>
      </c>
      <c r="DN34" s="258">
        <v>207</v>
      </c>
      <c r="DO34" s="258">
        <v>129</v>
      </c>
      <c r="DP34" s="257">
        <v>900</v>
      </c>
      <c r="DR34" s="423" t="s">
        <v>290</v>
      </c>
      <c r="DS34" s="259">
        <v>0</v>
      </c>
      <c r="DT34" s="259">
        <v>0</v>
      </c>
      <c r="DU34" s="259">
        <v>0</v>
      </c>
      <c r="DV34" s="259">
        <v>0</v>
      </c>
      <c r="DW34" s="260">
        <v>0</v>
      </c>
      <c r="DX34" s="283" t="b">
        <v>1</v>
      </c>
    </row>
    <row r="35" spans="2:129" s="292" customFormat="1" ht="18" customHeight="1">
      <c r="B35" s="291" t="s">
        <v>291</v>
      </c>
      <c r="C35" s="424">
        <v>208</v>
      </c>
      <c r="D35" s="323">
        <v>128</v>
      </c>
      <c r="E35" s="452">
        <v>3174</v>
      </c>
      <c r="F35" s="426">
        <v>3510</v>
      </c>
      <c r="G35" s="325">
        <v>60</v>
      </c>
      <c r="H35" s="323">
        <v>51</v>
      </c>
      <c r="I35" s="453">
        <v>3290</v>
      </c>
      <c r="J35" s="426">
        <v>3401</v>
      </c>
      <c r="K35" s="427">
        <v>121</v>
      </c>
      <c r="L35" s="428">
        <v>77</v>
      </c>
      <c r="M35" s="453">
        <v>6117</v>
      </c>
      <c r="N35" s="426">
        <v>6315</v>
      </c>
      <c r="O35" s="326">
        <v>27</v>
      </c>
      <c r="P35" s="323">
        <v>7</v>
      </c>
      <c r="Q35" s="424">
        <v>16</v>
      </c>
      <c r="R35" s="426">
        <v>50</v>
      </c>
      <c r="S35" s="429">
        <v>3</v>
      </c>
      <c r="T35" s="328">
        <v>13279</v>
      </c>
      <c r="U35" s="456"/>
      <c r="V35" s="342" t="s">
        <v>53</v>
      </c>
      <c r="W35" s="431">
        <v>55</v>
      </c>
      <c r="X35" s="432">
        <v>10</v>
      </c>
      <c r="Y35" s="432">
        <v>1</v>
      </c>
      <c r="Z35" s="433">
        <v>0</v>
      </c>
      <c r="AA35" s="434">
        <v>35</v>
      </c>
      <c r="AB35" s="435">
        <v>5</v>
      </c>
      <c r="AC35" s="435">
        <v>0</v>
      </c>
      <c r="AD35" s="433">
        <v>0</v>
      </c>
      <c r="AE35" s="434">
        <v>28</v>
      </c>
      <c r="AF35" s="435">
        <v>0</v>
      </c>
      <c r="AG35" s="435">
        <v>0</v>
      </c>
      <c r="AH35" s="433">
        <v>9</v>
      </c>
      <c r="AI35" s="434">
        <v>17</v>
      </c>
      <c r="AJ35" s="436">
        <v>0</v>
      </c>
      <c r="AK35" s="436">
        <v>0</v>
      </c>
      <c r="AL35" s="437">
        <v>8</v>
      </c>
      <c r="AM35" s="434">
        <v>60</v>
      </c>
      <c r="AN35" s="432">
        <v>4</v>
      </c>
      <c r="AO35" s="432">
        <v>2</v>
      </c>
      <c r="AP35" s="433">
        <v>10</v>
      </c>
      <c r="AQ35" s="449">
        <v>37</v>
      </c>
      <c r="AR35" s="432">
        <v>3</v>
      </c>
      <c r="AS35" s="432">
        <v>1</v>
      </c>
      <c r="AT35" s="432">
        <v>9</v>
      </c>
      <c r="AU35" s="434">
        <v>0</v>
      </c>
      <c r="AV35" s="436">
        <v>0</v>
      </c>
      <c r="AW35" s="436">
        <v>0</v>
      </c>
      <c r="AX35" s="437">
        <v>0</v>
      </c>
      <c r="AY35" s="434">
        <v>0</v>
      </c>
      <c r="AZ35" s="432">
        <v>0</v>
      </c>
      <c r="BA35" s="432">
        <v>0</v>
      </c>
      <c r="BB35" s="432">
        <v>0</v>
      </c>
      <c r="BC35" s="438">
        <v>143</v>
      </c>
      <c r="BD35" s="439">
        <v>14</v>
      </c>
      <c r="BE35" s="439">
        <v>3</v>
      </c>
      <c r="BF35" s="440">
        <v>19</v>
      </c>
      <c r="BG35" s="380"/>
      <c r="BH35" s="434">
        <v>89</v>
      </c>
      <c r="BI35" s="432">
        <v>8</v>
      </c>
      <c r="BJ35" s="432">
        <v>1</v>
      </c>
      <c r="BK35" s="433">
        <v>17</v>
      </c>
      <c r="BM35" s="441">
        <v>64</v>
      </c>
      <c r="BN35" s="436">
        <v>29</v>
      </c>
      <c r="BO35" s="436">
        <v>52</v>
      </c>
      <c r="BP35" s="442">
        <v>0</v>
      </c>
      <c r="BQ35" s="443">
        <v>145</v>
      </c>
      <c r="BS35" s="295" t="s">
        <v>207</v>
      </c>
      <c r="BT35" s="323">
        <v>55</v>
      </c>
      <c r="BU35" s="323">
        <v>15</v>
      </c>
      <c r="BV35" s="323">
        <v>35</v>
      </c>
      <c r="BW35" s="425">
        <v>0</v>
      </c>
      <c r="BX35" s="444">
        <v>105</v>
      </c>
      <c r="BZ35" s="427">
        <v>906</v>
      </c>
      <c r="CA35" s="428">
        <v>768</v>
      </c>
      <c r="CB35" s="428">
        <v>1154</v>
      </c>
      <c r="CC35" s="425">
        <v>0</v>
      </c>
      <c r="CD35" s="444">
        <v>2828</v>
      </c>
      <c r="CF35" s="342" t="s">
        <v>53</v>
      </c>
      <c r="CG35" s="454">
        <v>102</v>
      </c>
      <c r="CH35" s="446">
        <v>102</v>
      </c>
      <c r="CI35" s="446">
        <v>0</v>
      </c>
      <c r="CJ35" s="446">
        <v>0</v>
      </c>
      <c r="CK35" s="446">
        <v>0</v>
      </c>
      <c r="CL35" s="455">
        <v>108</v>
      </c>
      <c r="CM35" s="455">
        <v>41</v>
      </c>
      <c r="CN35" s="323">
        <v>41</v>
      </c>
      <c r="CO35" s="323">
        <v>0</v>
      </c>
      <c r="CP35" s="323">
        <v>0</v>
      </c>
      <c r="CQ35" s="323">
        <v>0</v>
      </c>
      <c r="CR35" s="323">
        <v>0</v>
      </c>
      <c r="CS35" s="323">
        <v>0</v>
      </c>
      <c r="CT35" s="323">
        <v>0</v>
      </c>
      <c r="CU35" s="523">
        <v>0</v>
      </c>
      <c r="CW35" s="291" t="s">
        <v>291</v>
      </c>
      <c r="CX35" s="325">
        <v>906</v>
      </c>
      <c r="CY35" s="323">
        <v>755</v>
      </c>
      <c r="CZ35" s="323">
        <v>1129</v>
      </c>
      <c r="DA35" s="425">
        <v>0</v>
      </c>
      <c r="DB35" s="444">
        <v>2790</v>
      </c>
      <c r="DD35" s="288" t="s">
        <v>291</v>
      </c>
      <c r="DE35" s="289">
        <v>0</v>
      </c>
      <c r="DF35" s="289">
        <v>0</v>
      </c>
      <c r="DG35" s="289">
        <v>0</v>
      </c>
      <c r="DH35" s="289">
        <v>0</v>
      </c>
      <c r="DI35" s="422">
        <v>0</v>
      </c>
      <c r="DJ35" s="283"/>
      <c r="DK35" s="284" t="s">
        <v>291</v>
      </c>
      <c r="DL35" s="258">
        <v>906</v>
      </c>
      <c r="DM35" s="258">
        <v>768</v>
      </c>
      <c r="DN35" s="258">
        <v>1154</v>
      </c>
      <c r="DO35" s="258">
        <v>0</v>
      </c>
      <c r="DP35" s="257">
        <v>2828</v>
      </c>
      <c r="DR35" s="423" t="s">
        <v>291</v>
      </c>
      <c r="DS35" s="259">
        <v>0</v>
      </c>
      <c r="DT35" s="259">
        <v>0</v>
      </c>
      <c r="DU35" s="259">
        <v>0</v>
      </c>
      <c r="DV35" s="259">
        <v>0</v>
      </c>
      <c r="DW35" s="260">
        <v>0</v>
      </c>
      <c r="DX35" s="283" t="b">
        <v>1</v>
      </c>
      <c r="DY35" s="283"/>
    </row>
    <row r="36" spans="2:129" s="283" customFormat="1" ht="18" customHeight="1">
      <c r="B36" s="291" t="s">
        <v>292</v>
      </c>
      <c r="C36" s="424">
        <v>234</v>
      </c>
      <c r="D36" s="323">
        <v>91</v>
      </c>
      <c r="E36" s="452">
        <v>5150</v>
      </c>
      <c r="F36" s="426">
        <v>5475</v>
      </c>
      <c r="G36" s="325">
        <v>138</v>
      </c>
      <c r="H36" s="323">
        <v>8</v>
      </c>
      <c r="I36" s="453">
        <v>3334</v>
      </c>
      <c r="J36" s="426">
        <v>3480</v>
      </c>
      <c r="K36" s="427">
        <v>166</v>
      </c>
      <c r="L36" s="428">
        <v>53</v>
      </c>
      <c r="M36" s="453">
        <v>5124</v>
      </c>
      <c r="N36" s="426">
        <v>5343</v>
      </c>
      <c r="O36" s="326">
        <v>69</v>
      </c>
      <c r="P36" s="323">
        <v>86</v>
      </c>
      <c r="Q36" s="424">
        <v>1036</v>
      </c>
      <c r="R36" s="426">
        <v>1191</v>
      </c>
      <c r="S36" s="429">
        <v>17</v>
      </c>
      <c r="T36" s="328">
        <v>15506</v>
      </c>
      <c r="U36" s="401"/>
      <c r="V36" s="342" t="s">
        <v>54</v>
      </c>
      <c r="W36" s="431">
        <v>42</v>
      </c>
      <c r="X36" s="432">
        <v>1</v>
      </c>
      <c r="Y36" s="432">
        <v>0</v>
      </c>
      <c r="Z36" s="433">
        <v>0</v>
      </c>
      <c r="AA36" s="434">
        <v>22</v>
      </c>
      <c r="AB36" s="435">
        <v>0</v>
      </c>
      <c r="AC36" s="435">
        <v>0</v>
      </c>
      <c r="AD36" s="433">
        <v>0</v>
      </c>
      <c r="AE36" s="434">
        <v>11</v>
      </c>
      <c r="AF36" s="435">
        <v>0</v>
      </c>
      <c r="AG36" s="435">
        <v>0</v>
      </c>
      <c r="AH36" s="433">
        <v>4</v>
      </c>
      <c r="AI36" s="434">
        <v>8</v>
      </c>
      <c r="AJ36" s="436">
        <v>0</v>
      </c>
      <c r="AK36" s="436">
        <v>0</v>
      </c>
      <c r="AL36" s="437">
        <v>3</v>
      </c>
      <c r="AM36" s="434">
        <v>15</v>
      </c>
      <c r="AN36" s="432">
        <v>0</v>
      </c>
      <c r="AO36" s="432">
        <v>1</v>
      </c>
      <c r="AP36" s="433">
        <v>1</v>
      </c>
      <c r="AQ36" s="449">
        <v>11</v>
      </c>
      <c r="AR36" s="432">
        <v>0</v>
      </c>
      <c r="AS36" s="432">
        <v>0</v>
      </c>
      <c r="AT36" s="432">
        <v>1</v>
      </c>
      <c r="AU36" s="434">
        <v>3</v>
      </c>
      <c r="AV36" s="436">
        <v>0</v>
      </c>
      <c r="AW36" s="436">
        <v>0</v>
      </c>
      <c r="AX36" s="437">
        <v>0</v>
      </c>
      <c r="AY36" s="434">
        <v>2</v>
      </c>
      <c r="AZ36" s="432">
        <v>0</v>
      </c>
      <c r="BA36" s="432">
        <v>0</v>
      </c>
      <c r="BB36" s="432">
        <v>0</v>
      </c>
      <c r="BC36" s="438">
        <v>71</v>
      </c>
      <c r="BD36" s="439">
        <v>1</v>
      </c>
      <c r="BE36" s="439">
        <v>1</v>
      </c>
      <c r="BF36" s="440">
        <v>5</v>
      </c>
      <c r="BG36" s="380"/>
      <c r="BH36" s="434">
        <v>43</v>
      </c>
      <c r="BI36" s="432">
        <v>0</v>
      </c>
      <c r="BJ36" s="432">
        <v>0</v>
      </c>
      <c r="BK36" s="433">
        <v>4</v>
      </c>
      <c r="BM36" s="441">
        <v>24</v>
      </c>
      <c r="BN36" s="436">
        <v>4</v>
      </c>
      <c r="BO36" s="436">
        <v>15</v>
      </c>
      <c r="BP36" s="442">
        <v>5</v>
      </c>
      <c r="BQ36" s="443">
        <v>48</v>
      </c>
      <c r="BS36" s="295" t="s">
        <v>208</v>
      </c>
      <c r="BT36" s="323">
        <v>38</v>
      </c>
      <c r="BU36" s="323">
        <v>4</v>
      </c>
      <c r="BV36" s="323">
        <v>6</v>
      </c>
      <c r="BW36" s="425">
        <v>1</v>
      </c>
      <c r="BX36" s="444">
        <v>49</v>
      </c>
      <c r="BZ36" s="427">
        <v>523</v>
      </c>
      <c r="CA36" s="428">
        <v>265</v>
      </c>
      <c r="CB36" s="428">
        <v>304</v>
      </c>
      <c r="CC36" s="425">
        <v>77</v>
      </c>
      <c r="CD36" s="444">
        <v>1169</v>
      </c>
      <c r="CF36" s="342" t="s">
        <v>54</v>
      </c>
      <c r="CG36" s="454">
        <v>104</v>
      </c>
      <c r="CH36" s="446">
        <v>104</v>
      </c>
      <c r="CI36" s="446">
        <v>0</v>
      </c>
      <c r="CJ36" s="446">
        <v>0</v>
      </c>
      <c r="CK36" s="446">
        <v>0</v>
      </c>
      <c r="CL36" s="455">
        <v>445</v>
      </c>
      <c r="CM36" s="455">
        <v>40</v>
      </c>
      <c r="CN36" s="323">
        <v>40</v>
      </c>
      <c r="CO36" s="323">
        <v>0</v>
      </c>
      <c r="CP36" s="323">
        <v>0</v>
      </c>
      <c r="CQ36" s="323">
        <v>0</v>
      </c>
      <c r="CR36" s="323">
        <v>0</v>
      </c>
      <c r="CS36" s="323">
        <v>0</v>
      </c>
      <c r="CT36" s="323">
        <v>0</v>
      </c>
      <c r="CU36" s="523">
        <v>0</v>
      </c>
      <c r="CW36" s="291" t="s">
        <v>292</v>
      </c>
      <c r="CX36" s="325">
        <v>519</v>
      </c>
      <c r="CY36" s="323">
        <v>258</v>
      </c>
      <c r="CZ36" s="323">
        <v>295</v>
      </c>
      <c r="DA36" s="425">
        <v>75</v>
      </c>
      <c r="DB36" s="444">
        <v>1147</v>
      </c>
      <c r="DD36" s="288" t="s">
        <v>292</v>
      </c>
      <c r="DE36" s="289">
        <v>0</v>
      </c>
      <c r="DF36" s="289">
        <v>0</v>
      </c>
      <c r="DG36" s="289">
        <v>0</v>
      </c>
      <c r="DH36" s="289">
        <v>0</v>
      </c>
      <c r="DI36" s="422">
        <v>0</v>
      </c>
      <c r="DK36" s="284" t="s">
        <v>292</v>
      </c>
      <c r="DL36" s="258">
        <v>523</v>
      </c>
      <c r="DM36" s="258">
        <v>265</v>
      </c>
      <c r="DN36" s="258">
        <v>304</v>
      </c>
      <c r="DO36" s="258">
        <v>77</v>
      </c>
      <c r="DP36" s="257">
        <v>1169</v>
      </c>
      <c r="DR36" s="423" t="s">
        <v>292</v>
      </c>
      <c r="DS36" s="259">
        <v>0</v>
      </c>
      <c r="DT36" s="259">
        <v>0</v>
      </c>
      <c r="DU36" s="259">
        <v>0</v>
      </c>
      <c r="DV36" s="259">
        <v>0</v>
      </c>
      <c r="DW36" s="260">
        <v>0</v>
      </c>
      <c r="DX36" s="283" t="b">
        <v>1</v>
      </c>
    </row>
    <row r="37" spans="2:129" s="283" customFormat="1" ht="18" customHeight="1">
      <c r="B37" s="291" t="s">
        <v>293</v>
      </c>
      <c r="C37" s="424">
        <v>67</v>
      </c>
      <c r="D37" s="323">
        <v>43</v>
      </c>
      <c r="E37" s="452">
        <v>821</v>
      </c>
      <c r="F37" s="426">
        <v>931</v>
      </c>
      <c r="G37" s="325">
        <v>20</v>
      </c>
      <c r="H37" s="323">
        <v>12</v>
      </c>
      <c r="I37" s="453">
        <v>566</v>
      </c>
      <c r="J37" s="426">
        <v>598</v>
      </c>
      <c r="K37" s="427">
        <v>17</v>
      </c>
      <c r="L37" s="428">
        <v>19</v>
      </c>
      <c r="M37" s="453">
        <v>865</v>
      </c>
      <c r="N37" s="426">
        <v>901</v>
      </c>
      <c r="O37" s="326">
        <v>20</v>
      </c>
      <c r="P37" s="323">
        <v>2</v>
      </c>
      <c r="Q37" s="424">
        <v>136</v>
      </c>
      <c r="R37" s="426">
        <v>158</v>
      </c>
      <c r="S37" s="429">
        <v>0</v>
      </c>
      <c r="T37" s="328">
        <v>2588</v>
      </c>
      <c r="U37" s="401"/>
      <c r="V37" s="342" t="s">
        <v>55</v>
      </c>
      <c r="W37" s="431">
        <v>17</v>
      </c>
      <c r="X37" s="432">
        <v>0</v>
      </c>
      <c r="Y37" s="432">
        <v>1</v>
      </c>
      <c r="Z37" s="433">
        <v>0</v>
      </c>
      <c r="AA37" s="434">
        <v>6</v>
      </c>
      <c r="AB37" s="435">
        <v>0</v>
      </c>
      <c r="AC37" s="435">
        <v>0</v>
      </c>
      <c r="AD37" s="433">
        <v>0</v>
      </c>
      <c r="AE37" s="434">
        <v>4</v>
      </c>
      <c r="AF37" s="435">
        <v>0</v>
      </c>
      <c r="AG37" s="435">
        <v>0</v>
      </c>
      <c r="AH37" s="433">
        <v>2</v>
      </c>
      <c r="AI37" s="434">
        <v>3</v>
      </c>
      <c r="AJ37" s="436">
        <v>0</v>
      </c>
      <c r="AK37" s="436">
        <v>0</v>
      </c>
      <c r="AL37" s="437">
        <v>2</v>
      </c>
      <c r="AM37" s="434">
        <v>6</v>
      </c>
      <c r="AN37" s="432">
        <v>1</v>
      </c>
      <c r="AO37" s="432">
        <v>0</v>
      </c>
      <c r="AP37" s="433">
        <v>1</v>
      </c>
      <c r="AQ37" s="449">
        <v>3</v>
      </c>
      <c r="AR37" s="432">
        <v>1</v>
      </c>
      <c r="AS37" s="432">
        <v>0</v>
      </c>
      <c r="AT37" s="432">
        <v>1</v>
      </c>
      <c r="AU37" s="434">
        <v>1</v>
      </c>
      <c r="AV37" s="436">
        <v>0</v>
      </c>
      <c r="AW37" s="436">
        <v>0</v>
      </c>
      <c r="AX37" s="437">
        <v>1</v>
      </c>
      <c r="AY37" s="434">
        <v>10</v>
      </c>
      <c r="AZ37" s="432">
        <v>1</v>
      </c>
      <c r="BA37" s="432">
        <v>0</v>
      </c>
      <c r="BB37" s="432">
        <v>3</v>
      </c>
      <c r="BC37" s="438">
        <v>28</v>
      </c>
      <c r="BD37" s="439">
        <v>1</v>
      </c>
      <c r="BE37" s="439">
        <v>1</v>
      </c>
      <c r="BF37" s="440">
        <v>4</v>
      </c>
      <c r="BG37" s="380"/>
      <c r="BH37" s="434">
        <v>22</v>
      </c>
      <c r="BI37" s="432">
        <v>2</v>
      </c>
      <c r="BJ37" s="432">
        <v>0</v>
      </c>
      <c r="BK37" s="433">
        <v>6</v>
      </c>
      <c r="BM37" s="441">
        <v>35</v>
      </c>
      <c r="BN37" s="436">
        <v>14</v>
      </c>
      <c r="BO37" s="436">
        <v>18</v>
      </c>
      <c r="BP37" s="442">
        <v>1</v>
      </c>
      <c r="BQ37" s="443">
        <v>68</v>
      </c>
      <c r="BS37" s="295" t="s">
        <v>209</v>
      </c>
      <c r="BT37" s="323">
        <v>25</v>
      </c>
      <c r="BU37" s="323">
        <v>4</v>
      </c>
      <c r="BV37" s="323">
        <v>3</v>
      </c>
      <c r="BW37" s="425">
        <v>0</v>
      </c>
      <c r="BX37" s="444">
        <v>32</v>
      </c>
      <c r="BZ37" s="427">
        <v>187</v>
      </c>
      <c r="CA37" s="428">
        <v>143</v>
      </c>
      <c r="CB37" s="428">
        <v>167</v>
      </c>
      <c r="CC37" s="425">
        <v>35</v>
      </c>
      <c r="CD37" s="444">
        <v>532</v>
      </c>
      <c r="CF37" s="342" t="s">
        <v>55</v>
      </c>
      <c r="CG37" s="454">
        <v>2</v>
      </c>
      <c r="CH37" s="446">
        <v>2</v>
      </c>
      <c r="CI37" s="446">
        <v>0</v>
      </c>
      <c r="CJ37" s="446">
        <v>0</v>
      </c>
      <c r="CK37" s="446">
        <v>0</v>
      </c>
      <c r="CL37" s="455">
        <v>211</v>
      </c>
      <c r="CM37" s="455">
        <v>1</v>
      </c>
      <c r="CN37" s="323">
        <v>0</v>
      </c>
      <c r="CO37" s="323">
        <v>0</v>
      </c>
      <c r="CP37" s="323">
        <v>0</v>
      </c>
      <c r="CQ37" s="323">
        <v>0</v>
      </c>
      <c r="CR37" s="323">
        <v>0</v>
      </c>
      <c r="CS37" s="323">
        <v>0</v>
      </c>
      <c r="CT37" s="323">
        <v>1</v>
      </c>
      <c r="CU37" s="523">
        <v>0</v>
      </c>
      <c r="CW37" s="291" t="s">
        <v>293</v>
      </c>
      <c r="CX37" s="325">
        <v>195</v>
      </c>
      <c r="CY37" s="323">
        <v>143</v>
      </c>
      <c r="CZ37" s="323">
        <v>164</v>
      </c>
      <c r="DA37" s="425">
        <v>34</v>
      </c>
      <c r="DB37" s="444">
        <v>536</v>
      </c>
      <c r="DD37" s="288" t="s">
        <v>293</v>
      </c>
      <c r="DE37" s="289">
        <v>0</v>
      </c>
      <c r="DF37" s="289">
        <v>0</v>
      </c>
      <c r="DG37" s="289">
        <v>0</v>
      </c>
      <c r="DH37" s="289">
        <v>0</v>
      </c>
      <c r="DI37" s="422">
        <v>0</v>
      </c>
      <c r="DK37" s="284" t="s">
        <v>293</v>
      </c>
      <c r="DL37" s="258">
        <v>187</v>
      </c>
      <c r="DM37" s="258">
        <v>143</v>
      </c>
      <c r="DN37" s="258">
        <v>167</v>
      </c>
      <c r="DO37" s="258">
        <v>35</v>
      </c>
      <c r="DP37" s="257">
        <v>532</v>
      </c>
      <c r="DR37" s="423" t="s">
        <v>293</v>
      </c>
      <c r="DS37" s="259">
        <v>0</v>
      </c>
      <c r="DT37" s="259">
        <v>0</v>
      </c>
      <c r="DU37" s="259">
        <v>0</v>
      </c>
      <c r="DV37" s="259">
        <v>0</v>
      </c>
      <c r="DW37" s="260">
        <v>0</v>
      </c>
      <c r="DX37" s="283" t="b">
        <v>1</v>
      </c>
    </row>
    <row r="38" spans="2:129" s="283" customFormat="1" ht="18" customHeight="1">
      <c r="B38" s="291" t="s">
        <v>294</v>
      </c>
      <c r="C38" s="424">
        <v>12</v>
      </c>
      <c r="D38" s="323">
        <v>25</v>
      </c>
      <c r="E38" s="452">
        <v>726</v>
      </c>
      <c r="F38" s="426">
        <v>763</v>
      </c>
      <c r="G38" s="325">
        <v>1</v>
      </c>
      <c r="H38" s="323">
        <v>5</v>
      </c>
      <c r="I38" s="453">
        <v>731</v>
      </c>
      <c r="J38" s="426">
        <v>737</v>
      </c>
      <c r="K38" s="427">
        <v>2</v>
      </c>
      <c r="L38" s="428">
        <v>6</v>
      </c>
      <c r="M38" s="453">
        <v>739</v>
      </c>
      <c r="N38" s="426">
        <v>747</v>
      </c>
      <c r="O38" s="326">
        <v>2</v>
      </c>
      <c r="P38" s="323">
        <v>3</v>
      </c>
      <c r="Q38" s="424">
        <v>70</v>
      </c>
      <c r="R38" s="426">
        <v>75</v>
      </c>
      <c r="S38" s="429">
        <v>0</v>
      </c>
      <c r="T38" s="328">
        <v>2322</v>
      </c>
      <c r="U38" s="401"/>
      <c r="V38" s="342" t="s">
        <v>56</v>
      </c>
      <c r="W38" s="431">
        <v>12</v>
      </c>
      <c r="X38" s="432">
        <v>5</v>
      </c>
      <c r="Y38" s="432">
        <v>1</v>
      </c>
      <c r="Z38" s="433">
        <v>0</v>
      </c>
      <c r="AA38" s="434">
        <v>4</v>
      </c>
      <c r="AB38" s="435">
        <v>2</v>
      </c>
      <c r="AC38" s="435">
        <v>0</v>
      </c>
      <c r="AD38" s="433">
        <v>0</v>
      </c>
      <c r="AE38" s="434">
        <v>3</v>
      </c>
      <c r="AF38" s="435">
        <v>0</v>
      </c>
      <c r="AG38" s="435">
        <v>0</v>
      </c>
      <c r="AH38" s="433">
        <v>1</v>
      </c>
      <c r="AI38" s="434">
        <v>1</v>
      </c>
      <c r="AJ38" s="436">
        <v>0</v>
      </c>
      <c r="AK38" s="436">
        <v>0</v>
      </c>
      <c r="AL38" s="437">
        <v>1</v>
      </c>
      <c r="AM38" s="434">
        <v>4</v>
      </c>
      <c r="AN38" s="432">
        <v>0</v>
      </c>
      <c r="AO38" s="432">
        <v>1</v>
      </c>
      <c r="AP38" s="433">
        <v>0</v>
      </c>
      <c r="AQ38" s="449">
        <v>3</v>
      </c>
      <c r="AR38" s="432">
        <v>0</v>
      </c>
      <c r="AS38" s="432">
        <v>0</v>
      </c>
      <c r="AT38" s="432">
        <v>0</v>
      </c>
      <c r="AU38" s="434">
        <v>1</v>
      </c>
      <c r="AV38" s="436">
        <v>0</v>
      </c>
      <c r="AW38" s="436">
        <v>0</v>
      </c>
      <c r="AX38" s="437">
        <v>0</v>
      </c>
      <c r="AY38" s="434">
        <v>1</v>
      </c>
      <c r="AZ38" s="432">
        <v>0</v>
      </c>
      <c r="BA38" s="432">
        <v>0</v>
      </c>
      <c r="BB38" s="432">
        <v>0</v>
      </c>
      <c r="BC38" s="438">
        <v>20</v>
      </c>
      <c r="BD38" s="439">
        <v>5</v>
      </c>
      <c r="BE38" s="439">
        <v>2</v>
      </c>
      <c r="BF38" s="440">
        <v>1</v>
      </c>
      <c r="BG38" s="380"/>
      <c r="BH38" s="434">
        <v>9</v>
      </c>
      <c r="BI38" s="432">
        <v>2</v>
      </c>
      <c r="BJ38" s="432">
        <v>0</v>
      </c>
      <c r="BK38" s="433">
        <v>1</v>
      </c>
      <c r="BM38" s="441">
        <v>9</v>
      </c>
      <c r="BN38" s="436">
        <v>1</v>
      </c>
      <c r="BO38" s="436">
        <v>2</v>
      </c>
      <c r="BP38" s="442">
        <v>1</v>
      </c>
      <c r="BQ38" s="443">
        <v>13</v>
      </c>
      <c r="BS38" s="295" t="s">
        <v>210</v>
      </c>
      <c r="BT38" s="323">
        <v>11</v>
      </c>
      <c r="BU38" s="323">
        <v>2</v>
      </c>
      <c r="BV38" s="323">
        <v>7</v>
      </c>
      <c r="BW38" s="425">
        <v>1</v>
      </c>
      <c r="BX38" s="444">
        <v>21</v>
      </c>
      <c r="BZ38" s="427">
        <v>254</v>
      </c>
      <c r="CA38" s="428">
        <v>200</v>
      </c>
      <c r="CB38" s="428">
        <v>204</v>
      </c>
      <c r="CC38" s="425">
        <v>29</v>
      </c>
      <c r="CD38" s="444">
        <v>687</v>
      </c>
      <c r="CF38" s="342" t="s">
        <v>56</v>
      </c>
      <c r="CG38" s="454">
        <v>73</v>
      </c>
      <c r="CH38" s="446">
        <v>73</v>
      </c>
      <c r="CI38" s="446">
        <v>0</v>
      </c>
      <c r="CJ38" s="446">
        <v>0</v>
      </c>
      <c r="CK38" s="446">
        <v>0</v>
      </c>
      <c r="CL38" s="455">
        <v>129</v>
      </c>
      <c r="CM38" s="455">
        <v>30</v>
      </c>
      <c r="CN38" s="323">
        <v>30</v>
      </c>
      <c r="CO38" s="323">
        <v>0</v>
      </c>
      <c r="CP38" s="323">
        <v>0</v>
      </c>
      <c r="CQ38" s="323">
        <v>0</v>
      </c>
      <c r="CR38" s="323">
        <v>0</v>
      </c>
      <c r="CS38" s="323">
        <v>0</v>
      </c>
      <c r="CT38" s="323">
        <v>0</v>
      </c>
      <c r="CU38" s="523">
        <v>0</v>
      </c>
      <c r="CW38" s="291" t="s">
        <v>294</v>
      </c>
      <c r="CX38" s="325">
        <v>253</v>
      </c>
      <c r="CY38" s="323">
        <v>199</v>
      </c>
      <c r="CZ38" s="323">
        <v>207</v>
      </c>
      <c r="DA38" s="425">
        <v>29</v>
      </c>
      <c r="DB38" s="444">
        <v>688</v>
      </c>
      <c r="DD38" s="288" t="s">
        <v>294</v>
      </c>
      <c r="DE38" s="289">
        <v>0</v>
      </c>
      <c r="DF38" s="289">
        <v>0</v>
      </c>
      <c r="DG38" s="289">
        <v>0</v>
      </c>
      <c r="DH38" s="289">
        <v>0</v>
      </c>
      <c r="DI38" s="422">
        <v>0</v>
      </c>
      <c r="DK38" s="284" t="s">
        <v>294</v>
      </c>
      <c r="DL38" s="258">
        <v>254</v>
      </c>
      <c r="DM38" s="258">
        <v>200</v>
      </c>
      <c r="DN38" s="258">
        <v>204</v>
      </c>
      <c r="DO38" s="258">
        <v>29</v>
      </c>
      <c r="DP38" s="257">
        <v>687</v>
      </c>
      <c r="DR38" s="423" t="s">
        <v>294</v>
      </c>
      <c r="DS38" s="259">
        <v>0</v>
      </c>
      <c r="DT38" s="259">
        <v>0</v>
      </c>
      <c r="DU38" s="259">
        <v>0</v>
      </c>
      <c r="DV38" s="259">
        <v>0</v>
      </c>
      <c r="DW38" s="260">
        <v>0</v>
      </c>
      <c r="DX38" s="283" t="b">
        <v>1</v>
      </c>
    </row>
    <row r="39" spans="2:129" s="283" customFormat="1" ht="18" customHeight="1">
      <c r="B39" s="291" t="s">
        <v>295</v>
      </c>
      <c r="C39" s="424">
        <v>20</v>
      </c>
      <c r="D39" s="323">
        <v>10</v>
      </c>
      <c r="E39" s="452">
        <v>805</v>
      </c>
      <c r="F39" s="426">
        <v>835</v>
      </c>
      <c r="G39" s="325">
        <v>2</v>
      </c>
      <c r="H39" s="323">
        <v>4</v>
      </c>
      <c r="I39" s="453">
        <v>581</v>
      </c>
      <c r="J39" s="426">
        <v>587</v>
      </c>
      <c r="K39" s="427">
        <v>4</v>
      </c>
      <c r="L39" s="428">
        <v>3</v>
      </c>
      <c r="M39" s="453">
        <v>621</v>
      </c>
      <c r="N39" s="426">
        <v>628</v>
      </c>
      <c r="O39" s="326">
        <v>14</v>
      </c>
      <c r="P39" s="323">
        <v>4</v>
      </c>
      <c r="Q39" s="424">
        <v>114</v>
      </c>
      <c r="R39" s="426">
        <v>132</v>
      </c>
      <c r="S39" s="429">
        <v>0</v>
      </c>
      <c r="T39" s="328">
        <v>2182</v>
      </c>
      <c r="U39" s="401"/>
      <c r="V39" s="342" t="s">
        <v>57</v>
      </c>
      <c r="W39" s="431">
        <v>4</v>
      </c>
      <c r="X39" s="432">
        <v>0</v>
      </c>
      <c r="Y39" s="432">
        <v>0</v>
      </c>
      <c r="Z39" s="433">
        <v>0</v>
      </c>
      <c r="AA39" s="434">
        <v>2</v>
      </c>
      <c r="AB39" s="435">
        <v>0</v>
      </c>
      <c r="AC39" s="435">
        <v>0</v>
      </c>
      <c r="AD39" s="433">
        <v>0</v>
      </c>
      <c r="AE39" s="434">
        <v>4</v>
      </c>
      <c r="AF39" s="435">
        <v>0</v>
      </c>
      <c r="AG39" s="435">
        <v>0</v>
      </c>
      <c r="AH39" s="433">
        <v>0</v>
      </c>
      <c r="AI39" s="434">
        <v>1</v>
      </c>
      <c r="AJ39" s="436">
        <v>0</v>
      </c>
      <c r="AK39" s="436">
        <v>0</v>
      </c>
      <c r="AL39" s="437">
        <v>0</v>
      </c>
      <c r="AM39" s="434">
        <v>2</v>
      </c>
      <c r="AN39" s="432">
        <v>0</v>
      </c>
      <c r="AO39" s="432">
        <v>1</v>
      </c>
      <c r="AP39" s="433">
        <v>0</v>
      </c>
      <c r="AQ39" s="449">
        <v>1</v>
      </c>
      <c r="AR39" s="432">
        <v>0</v>
      </c>
      <c r="AS39" s="432">
        <v>0</v>
      </c>
      <c r="AT39" s="432">
        <v>0</v>
      </c>
      <c r="AU39" s="434">
        <v>3</v>
      </c>
      <c r="AV39" s="436">
        <v>0</v>
      </c>
      <c r="AW39" s="436">
        <v>0</v>
      </c>
      <c r="AX39" s="436">
        <v>0</v>
      </c>
      <c r="AY39" s="434">
        <v>2</v>
      </c>
      <c r="AZ39" s="432">
        <v>0</v>
      </c>
      <c r="BA39" s="432">
        <v>0</v>
      </c>
      <c r="BB39" s="432">
        <v>0</v>
      </c>
      <c r="BC39" s="438">
        <v>13</v>
      </c>
      <c r="BD39" s="439">
        <v>0</v>
      </c>
      <c r="BE39" s="439">
        <v>1</v>
      </c>
      <c r="BF39" s="440">
        <v>0</v>
      </c>
      <c r="BG39" s="380"/>
      <c r="BH39" s="434">
        <v>6</v>
      </c>
      <c r="BI39" s="432">
        <v>0</v>
      </c>
      <c r="BJ39" s="432">
        <v>0</v>
      </c>
      <c r="BK39" s="433">
        <v>0</v>
      </c>
      <c r="BM39" s="441">
        <v>4</v>
      </c>
      <c r="BN39" s="436">
        <v>1</v>
      </c>
      <c r="BO39" s="436">
        <v>3</v>
      </c>
      <c r="BP39" s="442">
        <v>3</v>
      </c>
      <c r="BQ39" s="443">
        <v>11</v>
      </c>
      <c r="BS39" s="295" t="s">
        <v>211</v>
      </c>
      <c r="BT39" s="323">
        <v>10</v>
      </c>
      <c r="BU39" s="323">
        <v>2</v>
      </c>
      <c r="BV39" s="323">
        <v>2</v>
      </c>
      <c r="BW39" s="425">
        <v>0</v>
      </c>
      <c r="BX39" s="444">
        <v>14</v>
      </c>
      <c r="BZ39" s="427">
        <v>129</v>
      </c>
      <c r="CA39" s="428">
        <v>79</v>
      </c>
      <c r="CB39" s="428">
        <v>56</v>
      </c>
      <c r="CC39" s="425">
        <v>13</v>
      </c>
      <c r="CD39" s="444">
        <v>277</v>
      </c>
      <c r="CF39" s="342" t="s">
        <v>57</v>
      </c>
      <c r="CG39" s="454">
        <v>29</v>
      </c>
      <c r="CH39" s="446">
        <v>20</v>
      </c>
      <c r="CI39" s="446">
        <v>0</v>
      </c>
      <c r="CJ39" s="446">
        <v>2</v>
      </c>
      <c r="CK39" s="446">
        <v>7</v>
      </c>
      <c r="CL39" s="455">
        <v>124</v>
      </c>
      <c r="CM39" s="455">
        <v>19</v>
      </c>
      <c r="CN39" s="323">
        <v>19</v>
      </c>
      <c r="CO39" s="323">
        <v>0</v>
      </c>
      <c r="CP39" s="323">
        <v>0</v>
      </c>
      <c r="CQ39" s="323">
        <v>0</v>
      </c>
      <c r="CR39" s="323">
        <v>0</v>
      </c>
      <c r="CS39" s="323">
        <v>0</v>
      </c>
      <c r="CT39" s="323">
        <v>0</v>
      </c>
      <c r="CU39" s="523">
        <v>0</v>
      </c>
      <c r="CW39" s="291" t="s">
        <v>295</v>
      </c>
      <c r="CX39" s="325">
        <v>134</v>
      </c>
      <c r="CY39" s="323">
        <v>77</v>
      </c>
      <c r="CZ39" s="323">
        <v>57</v>
      </c>
      <c r="DA39" s="425">
        <v>10</v>
      </c>
      <c r="DB39" s="444">
        <v>278</v>
      </c>
      <c r="DD39" s="288" t="s">
        <v>295</v>
      </c>
      <c r="DE39" s="289">
        <v>-1</v>
      </c>
      <c r="DF39" s="289">
        <v>0</v>
      </c>
      <c r="DG39" s="289">
        <v>1</v>
      </c>
      <c r="DH39" s="289">
        <v>0</v>
      </c>
      <c r="DI39" s="422">
        <v>0</v>
      </c>
      <c r="DK39" s="284" t="s">
        <v>295</v>
      </c>
      <c r="DL39" s="258">
        <v>128</v>
      </c>
      <c r="DM39" s="258">
        <v>79</v>
      </c>
      <c r="DN39" s="258">
        <v>57</v>
      </c>
      <c r="DO39" s="258">
        <v>13</v>
      </c>
      <c r="DP39" s="257">
        <v>277</v>
      </c>
      <c r="DR39" s="423" t="s">
        <v>295</v>
      </c>
      <c r="DS39" s="259">
        <v>1</v>
      </c>
      <c r="DT39" s="259">
        <v>0</v>
      </c>
      <c r="DU39" s="259">
        <v>-1</v>
      </c>
      <c r="DV39" s="259">
        <v>0</v>
      </c>
      <c r="DW39" s="260">
        <v>0</v>
      </c>
      <c r="DX39" s="283" t="b">
        <v>1</v>
      </c>
    </row>
    <row r="40" spans="2:129" s="283" customFormat="1" ht="18" customHeight="1">
      <c r="B40" s="291" t="s">
        <v>296</v>
      </c>
      <c r="C40" s="424">
        <v>53</v>
      </c>
      <c r="D40" s="323">
        <v>32</v>
      </c>
      <c r="E40" s="452">
        <v>2155</v>
      </c>
      <c r="F40" s="426">
        <v>2240</v>
      </c>
      <c r="G40" s="325">
        <v>11</v>
      </c>
      <c r="H40" s="323">
        <v>8</v>
      </c>
      <c r="I40" s="453">
        <v>3863</v>
      </c>
      <c r="J40" s="426">
        <v>3882</v>
      </c>
      <c r="K40" s="427">
        <v>25</v>
      </c>
      <c r="L40" s="428">
        <v>10</v>
      </c>
      <c r="M40" s="453">
        <v>3939</v>
      </c>
      <c r="N40" s="426">
        <v>3974</v>
      </c>
      <c r="O40" s="326">
        <v>16</v>
      </c>
      <c r="P40" s="323">
        <v>7</v>
      </c>
      <c r="Q40" s="424">
        <v>305</v>
      </c>
      <c r="R40" s="426">
        <v>328</v>
      </c>
      <c r="S40" s="429">
        <v>113</v>
      </c>
      <c r="T40" s="328">
        <v>10537</v>
      </c>
      <c r="U40" s="401"/>
      <c r="V40" s="342" t="s">
        <v>58</v>
      </c>
      <c r="W40" s="431">
        <v>15</v>
      </c>
      <c r="X40" s="432">
        <v>4</v>
      </c>
      <c r="Y40" s="432">
        <v>0</v>
      </c>
      <c r="Z40" s="433">
        <v>1</v>
      </c>
      <c r="AA40" s="434">
        <v>6</v>
      </c>
      <c r="AB40" s="435">
        <v>2</v>
      </c>
      <c r="AC40" s="435">
        <v>0</v>
      </c>
      <c r="AD40" s="433">
        <v>0</v>
      </c>
      <c r="AE40" s="434">
        <v>6</v>
      </c>
      <c r="AF40" s="435">
        <v>0</v>
      </c>
      <c r="AG40" s="435">
        <v>1</v>
      </c>
      <c r="AH40" s="433">
        <v>1</v>
      </c>
      <c r="AI40" s="434">
        <v>1</v>
      </c>
      <c r="AJ40" s="436">
        <v>0</v>
      </c>
      <c r="AK40" s="436">
        <v>0</v>
      </c>
      <c r="AL40" s="437">
        <v>0</v>
      </c>
      <c r="AM40" s="434">
        <v>5</v>
      </c>
      <c r="AN40" s="432">
        <v>0</v>
      </c>
      <c r="AO40" s="432">
        <v>0</v>
      </c>
      <c r="AP40" s="433">
        <v>1</v>
      </c>
      <c r="AQ40" s="449">
        <v>2</v>
      </c>
      <c r="AR40" s="432">
        <v>0</v>
      </c>
      <c r="AS40" s="432">
        <v>0</v>
      </c>
      <c r="AT40" s="432">
        <v>0</v>
      </c>
      <c r="AU40" s="434">
        <v>2</v>
      </c>
      <c r="AV40" s="436">
        <v>1</v>
      </c>
      <c r="AW40" s="436">
        <v>0</v>
      </c>
      <c r="AX40" s="437">
        <v>0</v>
      </c>
      <c r="AY40" s="434">
        <v>0</v>
      </c>
      <c r="AZ40" s="432">
        <v>0</v>
      </c>
      <c r="BA40" s="432">
        <v>0</v>
      </c>
      <c r="BB40" s="432">
        <v>0</v>
      </c>
      <c r="BC40" s="438">
        <v>28</v>
      </c>
      <c r="BD40" s="439">
        <v>5</v>
      </c>
      <c r="BE40" s="439">
        <v>1</v>
      </c>
      <c r="BF40" s="440">
        <v>3</v>
      </c>
      <c r="BG40" s="380"/>
      <c r="BH40" s="434">
        <v>9</v>
      </c>
      <c r="BI40" s="432">
        <v>2</v>
      </c>
      <c r="BJ40" s="432">
        <v>0</v>
      </c>
      <c r="BK40" s="433">
        <v>0</v>
      </c>
      <c r="BM40" s="441">
        <v>6</v>
      </c>
      <c r="BN40" s="436">
        <v>3</v>
      </c>
      <c r="BO40" s="436">
        <v>3</v>
      </c>
      <c r="BP40" s="442">
        <v>2</v>
      </c>
      <c r="BQ40" s="443">
        <v>14</v>
      </c>
      <c r="BS40" s="295" t="s">
        <v>212</v>
      </c>
      <c r="BT40" s="323">
        <v>15</v>
      </c>
      <c r="BU40" s="323">
        <v>10</v>
      </c>
      <c r="BV40" s="323">
        <v>10</v>
      </c>
      <c r="BW40" s="425">
        <v>0</v>
      </c>
      <c r="BX40" s="444">
        <v>35</v>
      </c>
      <c r="BZ40" s="427">
        <v>158</v>
      </c>
      <c r="CA40" s="428">
        <v>312</v>
      </c>
      <c r="CB40" s="428">
        <v>268</v>
      </c>
      <c r="CC40" s="425">
        <v>29</v>
      </c>
      <c r="CD40" s="444">
        <v>767</v>
      </c>
      <c r="CF40" s="342" t="s">
        <v>58</v>
      </c>
      <c r="CG40" s="454">
        <v>22</v>
      </c>
      <c r="CH40" s="446">
        <v>22</v>
      </c>
      <c r="CI40" s="446">
        <v>0</v>
      </c>
      <c r="CJ40" s="446">
        <v>0</v>
      </c>
      <c r="CK40" s="446">
        <v>0</v>
      </c>
      <c r="CL40" s="455">
        <v>422</v>
      </c>
      <c r="CM40" s="455">
        <v>19</v>
      </c>
      <c r="CN40" s="323">
        <v>19</v>
      </c>
      <c r="CO40" s="323">
        <v>0</v>
      </c>
      <c r="CP40" s="323">
        <v>0</v>
      </c>
      <c r="CQ40" s="323">
        <v>0</v>
      </c>
      <c r="CR40" s="323">
        <v>0</v>
      </c>
      <c r="CS40" s="323">
        <v>0</v>
      </c>
      <c r="CT40" s="323">
        <v>0</v>
      </c>
      <c r="CU40" s="523">
        <v>0</v>
      </c>
      <c r="CW40" s="291" t="s">
        <v>296</v>
      </c>
      <c r="CX40" s="325">
        <v>158</v>
      </c>
      <c r="CY40" s="323">
        <v>316</v>
      </c>
      <c r="CZ40" s="323">
        <v>273</v>
      </c>
      <c r="DA40" s="425">
        <v>27</v>
      </c>
      <c r="DB40" s="444">
        <v>774</v>
      </c>
      <c r="DD40" s="288" t="s">
        <v>296</v>
      </c>
      <c r="DE40" s="289">
        <v>0</v>
      </c>
      <c r="DF40" s="289">
        <v>0</v>
      </c>
      <c r="DG40" s="289">
        <v>0</v>
      </c>
      <c r="DH40" s="289">
        <v>0</v>
      </c>
      <c r="DI40" s="422">
        <v>0</v>
      </c>
      <c r="DK40" s="284" t="s">
        <v>296</v>
      </c>
      <c r="DL40" s="258">
        <v>158</v>
      </c>
      <c r="DM40" s="258">
        <v>312</v>
      </c>
      <c r="DN40" s="258">
        <v>268</v>
      </c>
      <c r="DO40" s="258">
        <v>29</v>
      </c>
      <c r="DP40" s="257">
        <v>767</v>
      </c>
      <c r="DR40" s="423" t="s">
        <v>296</v>
      </c>
      <c r="DS40" s="259">
        <v>0</v>
      </c>
      <c r="DT40" s="259">
        <v>0</v>
      </c>
      <c r="DU40" s="259">
        <v>0</v>
      </c>
      <c r="DV40" s="259">
        <v>0</v>
      </c>
      <c r="DW40" s="260">
        <v>0</v>
      </c>
      <c r="DX40" s="283" t="b">
        <v>1</v>
      </c>
    </row>
    <row r="41" spans="2:129" s="283" customFormat="1" ht="18" customHeight="1">
      <c r="B41" s="291" t="s">
        <v>297</v>
      </c>
      <c r="C41" s="424">
        <v>38</v>
      </c>
      <c r="D41" s="323">
        <v>32</v>
      </c>
      <c r="E41" s="452">
        <v>1032</v>
      </c>
      <c r="F41" s="426">
        <v>1102</v>
      </c>
      <c r="G41" s="325">
        <v>14</v>
      </c>
      <c r="H41" s="323">
        <v>5</v>
      </c>
      <c r="I41" s="453">
        <v>1711</v>
      </c>
      <c r="J41" s="426">
        <v>1730</v>
      </c>
      <c r="K41" s="427">
        <v>13</v>
      </c>
      <c r="L41" s="428">
        <v>22</v>
      </c>
      <c r="M41" s="453">
        <v>1459</v>
      </c>
      <c r="N41" s="426">
        <v>1494</v>
      </c>
      <c r="O41" s="326">
        <v>2</v>
      </c>
      <c r="P41" s="323">
        <v>4</v>
      </c>
      <c r="Q41" s="424">
        <v>204</v>
      </c>
      <c r="R41" s="426">
        <v>210</v>
      </c>
      <c r="S41" s="429">
        <v>31</v>
      </c>
      <c r="T41" s="328">
        <v>4567</v>
      </c>
      <c r="U41" s="401"/>
      <c r="V41" s="342" t="s">
        <v>59</v>
      </c>
      <c r="W41" s="448">
        <v>13</v>
      </c>
      <c r="X41" s="432">
        <v>1</v>
      </c>
      <c r="Y41" s="432">
        <v>0</v>
      </c>
      <c r="Z41" s="433">
        <v>0</v>
      </c>
      <c r="AA41" s="434">
        <v>2</v>
      </c>
      <c r="AB41" s="435">
        <v>0</v>
      </c>
      <c r="AC41" s="435">
        <v>0</v>
      </c>
      <c r="AD41" s="433">
        <v>0</v>
      </c>
      <c r="AE41" s="434">
        <v>7</v>
      </c>
      <c r="AF41" s="435">
        <v>0</v>
      </c>
      <c r="AG41" s="435">
        <v>0</v>
      </c>
      <c r="AH41" s="433">
        <v>0</v>
      </c>
      <c r="AI41" s="434">
        <v>2</v>
      </c>
      <c r="AJ41" s="436">
        <v>0</v>
      </c>
      <c r="AK41" s="436">
        <v>0</v>
      </c>
      <c r="AL41" s="437">
        <v>0</v>
      </c>
      <c r="AM41" s="434">
        <v>7</v>
      </c>
      <c r="AN41" s="432">
        <v>0</v>
      </c>
      <c r="AO41" s="432">
        <v>0</v>
      </c>
      <c r="AP41" s="433">
        <v>0</v>
      </c>
      <c r="AQ41" s="449">
        <v>1</v>
      </c>
      <c r="AR41" s="432">
        <v>0</v>
      </c>
      <c r="AS41" s="432">
        <v>0</v>
      </c>
      <c r="AT41" s="432">
        <v>0</v>
      </c>
      <c r="AU41" s="434">
        <v>2</v>
      </c>
      <c r="AV41" s="436">
        <v>0</v>
      </c>
      <c r="AW41" s="436">
        <v>0</v>
      </c>
      <c r="AX41" s="436">
        <v>0</v>
      </c>
      <c r="AY41" s="434">
        <v>1</v>
      </c>
      <c r="AZ41" s="432">
        <v>0</v>
      </c>
      <c r="BA41" s="432">
        <v>0</v>
      </c>
      <c r="BB41" s="432">
        <v>0</v>
      </c>
      <c r="BC41" s="438">
        <v>29</v>
      </c>
      <c r="BD41" s="439">
        <v>1</v>
      </c>
      <c r="BE41" s="439">
        <v>0</v>
      </c>
      <c r="BF41" s="440">
        <v>0</v>
      </c>
      <c r="BG41" s="380"/>
      <c r="BH41" s="434">
        <v>6</v>
      </c>
      <c r="BI41" s="432">
        <v>0</v>
      </c>
      <c r="BJ41" s="432">
        <v>0</v>
      </c>
      <c r="BK41" s="433">
        <v>0</v>
      </c>
      <c r="BM41" s="441">
        <v>8</v>
      </c>
      <c r="BN41" s="436">
        <v>1</v>
      </c>
      <c r="BO41" s="436">
        <v>10</v>
      </c>
      <c r="BP41" s="442">
        <v>2</v>
      </c>
      <c r="BQ41" s="443">
        <v>21</v>
      </c>
      <c r="BS41" s="295" t="s">
        <v>213</v>
      </c>
      <c r="BT41" s="323">
        <v>16</v>
      </c>
      <c r="BU41" s="323">
        <v>5</v>
      </c>
      <c r="BV41" s="323">
        <v>7</v>
      </c>
      <c r="BW41" s="425">
        <v>0</v>
      </c>
      <c r="BX41" s="444">
        <v>28</v>
      </c>
      <c r="BZ41" s="427">
        <v>130</v>
      </c>
      <c r="CA41" s="428">
        <v>208</v>
      </c>
      <c r="CB41" s="428">
        <v>140</v>
      </c>
      <c r="CC41" s="425">
        <v>18</v>
      </c>
      <c r="CD41" s="444">
        <v>496</v>
      </c>
      <c r="CF41" s="342" t="s">
        <v>59</v>
      </c>
      <c r="CG41" s="454">
        <v>71</v>
      </c>
      <c r="CH41" s="446">
        <v>71</v>
      </c>
      <c r="CI41" s="446">
        <v>0</v>
      </c>
      <c r="CJ41" s="446">
        <v>0</v>
      </c>
      <c r="CK41" s="446">
        <v>0</v>
      </c>
      <c r="CL41" s="455">
        <v>287</v>
      </c>
      <c r="CM41" s="455">
        <v>26</v>
      </c>
      <c r="CN41" s="323">
        <v>26</v>
      </c>
      <c r="CO41" s="323">
        <v>0</v>
      </c>
      <c r="CP41" s="323">
        <v>0</v>
      </c>
      <c r="CQ41" s="323">
        <v>0</v>
      </c>
      <c r="CR41" s="323">
        <v>0</v>
      </c>
      <c r="CS41" s="323">
        <v>0</v>
      </c>
      <c r="CT41" s="323">
        <v>0</v>
      </c>
      <c r="CU41" s="523">
        <v>0</v>
      </c>
      <c r="CW41" s="291" t="s">
        <v>297</v>
      </c>
      <c r="CX41" s="325">
        <v>134</v>
      </c>
      <c r="CY41" s="323">
        <v>208</v>
      </c>
      <c r="CZ41" s="323">
        <v>137</v>
      </c>
      <c r="DA41" s="425">
        <v>16</v>
      </c>
      <c r="DB41" s="444">
        <v>495</v>
      </c>
      <c r="DD41" s="288" t="s">
        <v>297</v>
      </c>
      <c r="DE41" s="289">
        <v>1</v>
      </c>
      <c r="DF41" s="289">
        <v>2</v>
      </c>
      <c r="DG41" s="289">
        <v>-3</v>
      </c>
      <c r="DH41" s="289">
        <v>0</v>
      </c>
      <c r="DI41" s="422">
        <v>0</v>
      </c>
      <c r="DK41" s="284" t="s">
        <v>297</v>
      </c>
      <c r="DL41" s="258">
        <v>131</v>
      </c>
      <c r="DM41" s="258">
        <v>210</v>
      </c>
      <c r="DN41" s="258">
        <v>137</v>
      </c>
      <c r="DO41" s="258">
        <v>18</v>
      </c>
      <c r="DP41" s="257">
        <v>496</v>
      </c>
      <c r="DR41" s="423" t="s">
        <v>297</v>
      </c>
      <c r="DS41" s="259">
        <v>-1</v>
      </c>
      <c r="DT41" s="259">
        <v>-2</v>
      </c>
      <c r="DU41" s="259">
        <v>3</v>
      </c>
      <c r="DV41" s="259">
        <v>0</v>
      </c>
      <c r="DW41" s="260">
        <v>0</v>
      </c>
      <c r="DX41" s="283" t="b">
        <v>1</v>
      </c>
    </row>
    <row r="42" spans="2:129" s="283" customFormat="1" ht="18" customHeight="1">
      <c r="B42" s="291" t="s">
        <v>298</v>
      </c>
      <c r="C42" s="424">
        <v>35</v>
      </c>
      <c r="D42" s="323">
        <v>69</v>
      </c>
      <c r="E42" s="452">
        <v>4660</v>
      </c>
      <c r="F42" s="426">
        <v>4764</v>
      </c>
      <c r="G42" s="325">
        <v>16</v>
      </c>
      <c r="H42" s="323">
        <v>11</v>
      </c>
      <c r="I42" s="453">
        <v>5002</v>
      </c>
      <c r="J42" s="426">
        <v>5029</v>
      </c>
      <c r="K42" s="427">
        <v>21</v>
      </c>
      <c r="L42" s="428">
        <v>43</v>
      </c>
      <c r="M42" s="453">
        <v>6663</v>
      </c>
      <c r="N42" s="426">
        <v>6727</v>
      </c>
      <c r="O42" s="326">
        <v>49</v>
      </c>
      <c r="P42" s="323">
        <v>21</v>
      </c>
      <c r="Q42" s="424">
        <v>1832</v>
      </c>
      <c r="R42" s="426">
        <v>1902</v>
      </c>
      <c r="S42" s="429">
        <v>154</v>
      </c>
      <c r="T42" s="328">
        <v>18576</v>
      </c>
      <c r="U42" s="401"/>
      <c r="V42" s="342" t="s">
        <v>60</v>
      </c>
      <c r="W42" s="431">
        <v>27</v>
      </c>
      <c r="X42" s="432">
        <v>1</v>
      </c>
      <c r="Y42" s="432">
        <v>6</v>
      </c>
      <c r="Z42" s="433">
        <v>2</v>
      </c>
      <c r="AA42" s="434">
        <v>2</v>
      </c>
      <c r="AB42" s="435">
        <v>0</v>
      </c>
      <c r="AC42" s="435">
        <v>1</v>
      </c>
      <c r="AD42" s="433">
        <v>0</v>
      </c>
      <c r="AE42" s="434">
        <v>13</v>
      </c>
      <c r="AF42" s="435">
        <v>0</v>
      </c>
      <c r="AG42" s="435">
        <v>0</v>
      </c>
      <c r="AH42" s="433">
        <v>2</v>
      </c>
      <c r="AI42" s="434">
        <v>5</v>
      </c>
      <c r="AJ42" s="436">
        <v>0</v>
      </c>
      <c r="AK42" s="436">
        <v>0</v>
      </c>
      <c r="AL42" s="437">
        <v>2</v>
      </c>
      <c r="AM42" s="434">
        <v>13</v>
      </c>
      <c r="AN42" s="432">
        <v>1</v>
      </c>
      <c r="AO42" s="432">
        <v>2</v>
      </c>
      <c r="AP42" s="433">
        <v>3</v>
      </c>
      <c r="AQ42" s="449">
        <v>5</v>
      </c>
      <c r="AR42" s="432">
        <v>0</v>
      </c>
      <c r="AS42" s="432">
        <v>1</v>
      </c>
      <c r="AT42" s="432">
        <v>2</v>
      </c>
      <c r="AU42" s="434">
        <v>5</v>
      </c>
      <c r="AV42" s="436">
        <v>0</v>
      </c>
      <c r="AW42" s="436">
        <v>1</v>
      </c>
      <c r="AX42" s="436">
        <v>0</v>
      </c>
      <c r="AY42" s="434">
        <v>2</v>
      </c>
      <c r="AZ42" s="432">
        <v>0</v>
      </c>
      <c r="BA42" s="432">
        <v>0</v>
      </c>
      <c r="BB42" s="432">
        <v>0</v>
      </c>
      <c r="BC42" s="438">
        <v>58</v>
      </c>
      <c r="BD42" s="439">
        <v>2</v>
      </c>
      <c r="BE42" s="439">
        <v>9</v>
      </c>
      <c r="BF42" s="440">
        <v>7</v>
      </c>
      <c r="BG42" s="380"/>
      <c r="BH42" s="434">
        <v>14</v>
      </c>
      <c r="BI42" s="432">
        <v>0</v>
      </c>
      <c r="BJ42" s="432">
        <v>2</v>
      </c>
      <c r="BK42" s="433">
        <v>4</v>
      </c>
      <c r="BM42" s="441">
        <v>30</v>
      </c>
      <c r="BN42" s="436">
        <v>3</v>
      </c>
      <c r="BO42" s="436">
        <v>14</v>
      </c>
      <c r="BP42" s="442">
        <v>1</v>
      </c>
      <c r="BQ42" s="443">
        <v>48</v>
      </c>
      <c r="BS42" s="295" t="s">
        <v>214</v>
      </c>
      <c r="BT42" s="323">
        <v>28</v>
      </c>
      <c r="BU42" s="323">
        <v>10</v>
      </c>
      <c r="BV42" s="323">
        <v>12</v>
      </c>
      <c r="BW42" s="425">
        <v>3</v>
      </c>
      <c r="BX42" s="444">
        <v>53</v>
      </c>
      <c r="BZ42" s="427">
        <v>369</v>
      </c>
      <c r="CA42" s="428">
        <v>292</v>
      </c>
      <c r="CB42" s="428">
        <v>360</v>
      </c>
      <c r="CC42" s="425">
        <v>108</v>
      </c>
      <c r="CD42" s="444">
        <v>1129</v>
      </c>
      <c r="CF42" s="342" t="s">
        <v>60</v>
      </c>
      <c r="CG42" s="454">
        <v>77</v>
      </c>
      <c r="CH42" s="446">
        <v>39</v>
      </c>
      <c r="CI42" s="446">
        <v>0</v>
      </c>
      <c r="CJ42" s="446">
        <v>10</v>
      </c>
      <c r="CK42" s="446">
        <v>28</v>
      </c>
      <c r="CL42" s="455">
        <v>335</v>
      </c>
      <c r="CM42" s="455">
        <v>22</v>
      </c>
      <c r="CN42" s="323">
        <v>22</v>
      </c>
      <c r="CO42" s="428">
        <v>0</v>
      </c>
      <c r="CP42" s="428">
        <v>0</v>
      </c>
      <c r="CQ42" s="428">
        <v>0</v>
      </c>
      <c r="CR42" s="428">
        <v>0</v>
      </c>
      <c r="CS42" s="428">
        <v>0</v>
      </c>
      <c r="CT42" s="428">
        <v>0</v>
      </c>
      <c r="CU42" s="524">
        <v>0</v>
      </c>
      <c r="CW42" s="291" t="s">
        <v>298</v>
      </c>
      <c r="CX42" s="325">
        <v>370</v>
      </c>
      <c r="CY42" s="323">
        <v>289</v>
      </c>
      <c r="CZ42" s="323">
        <v>359</v>
      </c>
      <c r="DA42" s="425">
        <v>106</v>
      </c>
      <c r="DB42" s="444">
        <v>1124</v>
      </c>
      <c r="DD42" s="288" t="s">
        <v>298</v>
      </c>
      <c r="DE42" s="289">
        <v>0</v>
      </c>
      <c r="DF42" s="289">
        <v>0</v>
      </c>
      <c r="DG42" s="289">
        <v>0</v>
      </c>
      <c r="DH42" s="289">
        <v>0</v>
      </c>
      <c r="DI42" s="422">
        <v>0</v>
      </c>
      <c r="DK42" s="284" t="s">
        <v>298</v>
      </c>
      <c r="DL42" s="258">
        <v>369</v>
      </c>
      <c r="DM42" s="258">
        <v>292</v>
      </c>
      <c r="DN42" s="258">
        <v>360</v>
      </c>
      <c r="DO42" s="258">
        <v>108</v>
      </c>
      <c r="DP42" s="257">
        <v>1129</v>
      </c>
      <c r="DR42" s="423" t="s">
        <v>298</v>
      </c>
      <c r="DS42" s="259">
        <v>0</v>
      </c>
      <c r="DT42" s="259">
        <v>0</v>
      </c>
      <c r="DU42" s="259">
        <v>0</v>
      </c>
      <c r="DV42" s="259">
        <v>0</v>
      </c>
      <c r="DW42" s="260">
        <v>0</v>
      </c>
      <c r="DX42" s="283" t="b">
        <v>1</v>
      </c>
    </row>
    <row r="43" spans="2:129" s="283" customFormat="1" ht="18" customHeight="1">
      <c r="B43" s="291" t="s">
        <v>299</v>
      </c>
      <c r="C43" s="424">
        <v>167</v>
      </c>
      <c r="D43" s="323">
        <v>55</v>
      </c>
      <c r="E43" s="452">
        <v>2406</v>
      </c>
      <c r="F43" s="426">
        <v>2628</v>
      </c>
      <c r="G43" s="325">
        <v>109</v>
      </c>
      <c r="H43" s="323">
        <v>8</v>
      </c>
      <c r="I43" s="453">
        <v>1666</v>
      </c>
      <c r="J43" s="426">
        <v>1783</v>
      </c>
      <c r="K43" s="427">
        <v>112</v>
      </c>
      <c r="L43" s="428">
        <v>16</v>
      </c>
      <c r="M43" s="453">
        <v>3372</v>
      </c>
      <c r="N43" s="426">
        <v>3500</v>
      </c>
      <c r="O43" s="326">
        <v>24</v>
      </c>
      <c r="P43" s="323">
        <v>6</v>
      </c>
      <c r="Q43" s="424">
        <v>438</v>
      </c>
      <c r="R43" s="426">
        <v>468</v>
      </c>
      <c r="S43" s="429">
        <v>33</v>
      </c>
      <c r="T43" s="328">
        <v>8412</v>
      </c>
      <c r="U43" s="401"/>
      <c r="V43" s="342" t="s">
        <v>61</v>
      </c>
      <c r="W43" s="431">
        <v>27</v>
      </c>
      <c r="X43" s="432">
        <v>3</v>
      </c>
      <c r="Y43" s="432">
        <v>2</v>
      </c>
      <c r="Z43" s="433">
        <v>2</v>
      </c>
      <c r="AA43" s="434">
        <v>4</v>
      </c>
      <c r="AB43" s="435">
        <v>0</v>
      </c>
      <c r="AC43" s="435">
        <v>0</v>
      </c>
      <c r="AD43" s="433">
        <v>0</v>
      </c>
      <c r="AE43" s="434">
        <v>6</v>
      </c>
      <c r="AF43" s="435">
        <v>1</v>
      </c>
      <c r="AG43" s="435">
        <v>0</v>
      </c>
      <c r="AH43" s="433">
        <v>1</v>
      </c>
      <c r="AI43" s="434">
        <v>4</v>
      </c>
      <c r="AJ43" s="436">
        <v>1</v>
      </c>
      <c r="AK43" s="436">
        <v>0</v>
      </c>
      <c r="AL43" s="437">
        <v>0</v>
      </c>
      <c r="AM43" s="434">
        <v>12</v>
      </c>
      <c r="AN43" s="432">
        <v>0</v>
      </c>
      <c r="AO43" s="432">
        <v>2</v>
      </c>
      <c r="AP43" s="433">
        <v>1</v>
      </c>
      <c r="AQ43" s="449">
        <v>9</v>
      </c>
      <c r="AR43" s="432">
        <v>0</v>
      </c>
      <c r="AS43" s="432">
        <v>2</v>
      </c>
      <c r="AT43" s="432">
        <v>1</v>
      </c>
      <c r="AU43" s="434">
        <v>4</v>
      </c>
      <c r="AV43" s="436">
        <v>0</v>
      </c>
      <c r="AW43" s="436">
        <v>1</v>
      </c>
      <c r="AX43" s="436">
        <v>0</v>
      </c>
      <c r="AY43" s="434">
        <v>3</v>
      </c>
      <c r="AZ43" s="432">
        <v>0</v>
      </c>
      <c r="BA43" s="432">
        <v>0</v>
      </c>
      <c r="BB43" s="432">
        <v>0</v>
      </c>
      <c r="BC43" s="438">
        <v>49</v>
      </c>
      <c r="BD43" s="439">
        <v>4</v>
      </c>
      <c r="BE43" s="439">
        <v>5</v>
      </c>
      <c r="BF43" s="440">
        <v>4</v>
      </c>
      <c r="BG43" s="380"/>
      <c r="BH43" s="434">
        <v>20</v>
      </c>
      <c r="BI43" s="432">
        <v>1</v>
      </c>
      <c r="BJ43" s="432">
        <v>2</v>
      </c>
      <c r="BK43" s="433">
        <v>1</v>
      </c>
      <c r="BM43" s="441">
        <v>9</v>
      </c>
      <c r="BN43" s="436">
        <v>4</v>
      </c>
      <c r="BO43" s="436">
        <v>4</v>
      </c>
      <c r="BP43" s="442">
        <v>0</v>
      </c>
      <c r="BQ43" s="443">
        <v>17</v>
      </c>
      <c r="BS43" s="295" t="s">
        <v>215</v>
      </c>
      <c r="BT43" s="323">
        <v>32</v>
      </c>
      <c r="BU43" s="323">
        <v>4</v>
      </c>
      <c r="BV43" s="323">
        <v>9</v>
      </c>
      <c r="BW43" s="425">
        <v>6</v>
      </c>
      <c r="BX43" s="444">
        <v>51</v>
      </c>
      <c r="BZ43" s="427">
        <v>429</v>
      </c>
      <c r="CA43" s="428">
        <v>239</v>
      </c>
      <c r="CB43" s="428">
        <v>387</v>
      </c>
      <c r="CC43" s="425">
        <v>65</v>
      </c>
      <c r="CD43" s="444">
        <v>1120</v>
      </c>
      <c r="CF43" s="342" t="s">
        <v>61</v>
      </c>
      <c r="CG43" s="454">
        <v>45</v>
      </c>
      <c r="CH43" s="446">
        <v>17</v>
      </c>
      <c r="CI43" s="446">
        <v>0</v>
      </c>
      <c r="CJ43" s="446">
        <v>0</v>
      </c>
      <c r="CK43" s="446">
        <v>28</v>
      </c>
      <c r="CL43" s="455">
        <v>145</v>
      </c>
      <c r="CM43" s="455">
        <v>19</v>
      </c>
      <c r="CN43" s="323">
        <v>12</v>
      </c>
      <c r="CO43" s="323">
        <v>0</v>
      </c>
      <c r="CP43" s="323">
        <v>0</v>
      </c>
      <c r="CQ43" s="323">
        <v>0</v>
      </c>
      <c r="CR43" s="323">
        <v>0</v>
      </c>
      <c r="CS43" s="323">
        <v>0</v>
      </c>
      <c r="CT43" s="323">
        <v>0</v>
      </c>
      <c r="CU43" s="523">
        <v>7</v>
      </c>
      <c r="CW43" s="291" t="s">
        <v>299</v>
      </c>
      <c r="CX43" s="325">
        <v>434</v>
      </c>
      <c r="CY43" s="323">
        <v>237</v>
      </c>
      <c r="CZ43" s="323">
        <v>384</v>
      </c>
      <c r="DA43" s="425">
        <v>67</v>
      </c>
      <c r="DB43" s="444">
        <v>1122</v>
      </c>
      <c r="DD43" s="288" t="s">
        <v>299</v>
      </c>
      <c r="DE43" s="289">
        <v>0</v>
      </c>
      <c r="DF43" s="289">
        <v>0</v>
      </c>
      <c r="DG43" s="289">
        <v>0</v>
      </c>
      <c r="DH43" s="289">
        <v>0</v>
      </c>
      <c r="DI43" s="422">
        <v>0</v>
      </c>
      <c r="DK43" s="284" t="s">
        <v>299</v>
      </c>
      <c r="DL43" s="258">
        <v>429</v>
      </c>
      <c r="DM43" s="258">
        <v>239</v>
      </c>
      <c r="DN43" s="258">
        <v>387</v>
      </c>
      <c r="DO43" s="258">
        <v>65</v>
      </c>
      <c r="DP43" s="257">
        <v>1120</v>
      </c>
      <c r="DR43" s="423" t="s">
        <v>299</v>
      </c>
      <c r="DS43" s="259">
        <v>0</v>
      </c>
      <c r="DT43" s="259">
        <v>0</v>
      </c>
      <c r="DU43" s="259">
        <v>0</v>
      </c>
      <c r="DV43" s="259">
        <v>0</v>
      </c>
      <c r="DW43" s="260">
        <v>0</v>
      </c>
      <c r="DX43" s="283" t="b">
        <v>1</v>
      </c>
    </row>
    <row r="44" spans="2:129" s="283" customFormat="1" ht="18" customHeight="1">
      <c r="B44" s="291" t="s">
        <v>300</v>
      </c>
      <c r="C44" s="424">
        <v>22</v>
      </c>
      <c r="D44" s="323">
        <v>14</v>
      </c>
      <c r="E44" s="452">
        <v>1259</v>
      </c>
      <c r="F44" s="426">
        <v>1295</v>
      </c>
      <c r="G44" s="325">
        <v>15</v>
      </c>
      <c r="H44" s="323">
        <v>16</v>
      </c>
      <c r="I44" s="453">
        <v>2485</v>
      </c>
      <c r="J44" s="426">
        <v>2516</v>
      </c>
      <c r="K44" s="427">
        <v>9</v>
      </c>
      <c r="L44" s="428">
        <v>9</v>
      </c>
      <c r="M44" s="453">
        <v>2025</v>
      </c>
      <c r="N44" s="426">
        <v>2043</v>
      </c>
      <c r="O44" s="326">
        <v>7</v>
      </c>
      <c r="P44" s="323">
        <v>8</v>
      </c>
      <c r="Q44" s="424">
        <v>279</v>
      </c>
      <c r="R44" s="426">
        <v>294</v>
      </c>
      <c r="S44" s="429">
        <v>2</v>
      </c>
      <c r="T44" s="328">
        <v>6150</v>
      </c>
      <c r="U44" s="401"/>
      <c r="V44" s="342" t="s">
        <v>62</v>
      </c>
      <c r="W44" s="431">
        <v>7</v>
      </c>
      <c r="X44" s="432">
        <v>2</v>
      </c>
      <c r="Y44" s="432">
        <v>1</v>
      </c>
      <c r="Z44" s="433">
        <v>0</v>
      </c>
      <c r="AA44" s="434">
        <v>4</v>
      </c>
      <c r="AB44" s="435">
        <v>1</v>
      </c>
      <c r="AC44" s="435">
        <v>1</v>
      </c>
      <c r="AD44" s="433">
        <v>0</v>
      </c>
      <c r="AE44" s="434">
        <v>4</v>
      </c>
      <c r="AF44" s="435">
        <v>0</v>
      </c>
      <c r="AG44" s="435">
        <v>0</v>
      </c>
      <c r="AH44" s="433">
        <v>0</v>
      </c>
      <c r="AI44" s="434">
        <v>2</v>
      </c>
      <c r="AJ44" s="436">
        <v>0</v>
      </c>
      <c r="AK44" s="436">
        <v>0</v>
      </c>
      <c r="AL44" s="437">
        <v>0</v>
      </c>
      <c r="AM44" s="434">
        <v>3</v>
      </c>
      <c r="AN44" s="432">
        <v>0</v>
      </c>
      <c r="AO44" s="432">
        <v>1</v>
      </c>
      <c r="AP44" s="433">
        <v>0</v>
      </c>
      <c r="AQ44" s="449">
        <v>1</v>
      </c>
      <c r="AR44" s="432">
        <v>0</v>
      </c>
      <c r="AS44" s="432">
        <v>0</v>
      </c>
      <c r="AT44" s="432">
        <v>0</v>
      </c>
      <c r="AU44" s="434">
        <v>2</v>
      </c>
      <c r="AV44" s="436">
        <v>0</v>
      </c>
      <c r="AW44" s="436">
        <v>0</v>
      </c>
      <c r="AX44" s="436">
        <v>0</v>
      </c>
      <c r="AY44" s="434">
        <v>0</v>
      </c>
      <c r="AZ44" s="432">
        <v>0</v>
      </c>
      <c r="BA44" s="432">
        <v>0</v>
      </c>
      <c r="BB44" s="433">
        <v>0</v>
      </c>
      <c r="BC44" s="438">
        <v>16</v>
      </c>
      <c r="BD44" s="439">
        <v>2</v>
      </c>
      <c r="BE44" s="439">
        <v>2</v>
      </c>
      <c r="BF44" s="440">
        <v>0</v>
      </c>
      <c r="BG44" s="380"/>
      <c r="BH44" s="434">
        <v>7</v>
      </c>
      <c r="BI44" s="432">
        <v>1</v>
      </c>
      <c r="BJ44" s="432">
        <v>1</v>
      </c>
      <c r="BK44" s="433">
        <v>0</v>
      </c>
      <c r="BM44" s="441">
        <v>2</v>
      </c>
      <c r="BN44" s="436">
        <v>0</v>
      </c>
      <c r="BO44" s="436">
        <v>0</v>
      </c>
      <c r="BP44" s="442">
        <v>0</v>
      </c>
      <c r="BQ44" s="443">
        <v>2</v>
      </c>
      <c r="BS44" s="295" t="s">
        <v>216</v>
      </c>
      <c r="BT44" s="323">
        <v>6</v>
      </c>
      <c r="BU44" s="323">
        <v>3</v>
      </c>
      <c r="BV44" s="323">
        <v>4</v>
      </c>
      <c r="BW44" s="425">
        <v>2</v>
      </c>
      <c r="BX44" s="444">
        <v>15</v>
      </c>
      <c r="BZ44" s="427">
        <v>102</v>
      </c>
      <c r="CA44" s="428">
        <v>202</v>
      </c>
      <c r="CB44" s="428">
        <v>131</v>
      </c>
      <c r="CC44" s="425">
        <v>22</v>
      </c>
      <c r="CD44" s="444">
        <v>457</v>
      </c>
      <c r="CF44" s="342" t="s">
        <v>62</v>
      </c>
      <c r="CG44" s="454">
        <v>29</v>
      </c>
      <c r="CH44" s="446">
        <v>21</v>
      </c>
      <c r="CI44" s="446">
        <v>0</v>
      </c>
      <c r="CJ44" s="446">
        <v>0</v>
      </c>
      <c r="CK44" s="446">
        <v>8</v>
      </c>
      <c r="CL44" s="455">
        <v>87</v>
      </c>
      <c r="CM44" s="455">
        <v>24</v>
      </c>
      <c r="CN44" s="323">
        <v>24</v>
      </c>
      <c r="CO44" s="323">
        <v>0</v>
      </c>
      <c r="CP44" s="323">
        <v>0</v>
      </c>
      <c r="CQ44" s="323">
        <v>0</v>
      </c>
      <c r="CR44" s="323">
        <v>0</v>
      </c>
      <c r="CS44" s="323">
        <v>0</v>
      </c>
      <c r="CT44" s="323">
        <v>0</v>
      </c>
      <c r="CU44" s="523">
        <v>0</v>
      </c>
      <c r="CW44" s="291" t="s">
        <v>300</v>
      </c>
      <c r="CX44" s="325">
        <v>101</v>
      </c>
      <c r="CY44" s="323">
        <v>201</v>
      </c>
      <c r="CZ44" s="323">
        <v>132</v>
      </c>
      <c r="DA44" s="425">
        <v>22</v>
      </c>
      <c r="DB44" s="444">
        <v>456</v>
      </c>
      <c r="DD44" s="288" t="s">
        <v>300</v>
      </c>
      <c r="DE44" s="289">
        <v>0</v>
      </c>
      <c r="DF44" s="289">
        <v>0</v>
      </c>
      <c r="DG44" s="289">
        <v>0</v>
      </c>
      <c r="DH44" s="289">
        <v>0</v>
      </c>
      <c r="DI44" s="422">
        <v>0</v>
      </c>
      <c r="DK44" s="284" t="s">
        <v>300</v>
      </c>
      <c r="DL44" s="258">
        <v>102</v>
      </c>
      <c r="DM44" s="258">
        <v>202</v>
      </c>
      <c r="DN44" s="258">
        <v>131</v>
      </c>
      <c r="DO44" s="258">
        <v>22</v>
      </c>
      <c r="DP44" s="257">
        <v>457</v>
      </c>
      <c r="DR44" s="423" t="s">
        <v>300</v>
      </c>
      <c r="DS44" s="259">
        <v>0</v>
      </c>
      <c r="DT44" s="259">
        <v>0</v>
      </c>
      <c r="DU44" s="259">
        <v>0</v>
      </c>
      <c r="DV44" s="259">
        <v>0</v>
      </c>
      <c r="DW44" s="260">
        <v>0</v>
      </c>
      <c r="DX44" s="283" t="b">
        <v>1</v>
      </c>
    </row>
    <row r="45" spans="2:129" s="283" customFormat="1" ht="18" customHeight="1">
      <c r="B45" s="291" t="s">
        <v>301</v>
      </c>
      <c r="C45" s="424">
        <v>41</v>
      </c>
      <c r="D45" s="323">
        <v>43</v>
      </c>
      <c r="E45" s="452">
        <v>2099</v>
      </c>
      <c r="F45" s="426">
        <v>2183</v>
      </c>
      <c r="G45" s="325">
        <v>7</v>
      </c>
      <c r="H45" s="323">
        <v>17</v>
      </c>
      <c r="I45" s="453">
        <v>2523</v>
      </c>
      <c r="J45" s="426">
        <v>2547</v>
      </c>
      <c r="K45" s="427">
        <v>24</v>
      </c>
      <c r="L45" s="428">
        <v>21</v>
      </c>
      <c r="M45" s="453">
        <v>3079</v>
      </c>
      <c r="N45" s="426">
        <v>3124</v>
      </c>
      <c r="O45" s="326">
        <v>28</v>
      </c>
      <c r="P45" s="323">
        <v>10</v>
      </c>
      <c r="Q45" s="424">
        <v>455</v>
      </c>
      <c r="R45" s="426">
        <v>493</v>
      </c>
      <c r="S45" s="429">
        <v>25</v>
      </c>
      <c r="T45" s="328">
        <v>8372</v>
      </c>
      <c r="U45" s="401"/>
      <c r="V45" s="342" t="s">
        <v>63</v>
      </c>
      <c r="W45" s="431">
        <v>17</v>
      </c>
      <c r="X45" s="432">
        <v>2</v>
      </c>
      <c r="Y45" s="432">
        <v>3</v>
      </c>
      <c r="Z45" s="433">
        <v>1</v>
      </c>
      <c r="AA45" s="434">
        <v>5</v>
      </c>
      <c r="AB45" s="435">
        <v>0</v>
      </c>
      <c r="AC45" s="435">
        <v>1</v>
      </c>
      <c r="AD45" s="433">
        <v>0</v>
      </c>
      <c r="AE45" s="434">
        <v>13</v>
      </c>
      <c r="AF45" s="435">
        <v>1</v>
      </c>
      <c r="AG45" s="435">
        <v>0</v>
      </c>
      <c r="AH45" s="433">
        <v>3</v>
      </c>
      <c r="AI45" s="434">
        <v>4</v>
      </c>
      <c r="AJ45" s="436">
        <v>0</v>
      </c>
      <c r="AK45" s="436">
        <v>0</v>
      </c>
      <c r="AL45" s="437">
        <v>1</v>
      </c>
      <c r="AM45" s="434">
        <v>6</v>
      </c>
      <c r="AN45" s="432">
        <v>0</v>
      </c>
      <c r="AO45" s="432">
        <v>1</v>
      </c>
      <c r="AP45" s="433">
        <v>1</v>
      </c>
      <c r="AQ45" s="449">
        <v>4</v>
      </c>
      <c r="AR45" s="432">
        <v>0</v>
      </c>
      <c r="AS45" s="432">
        <v>1</v>
      </c>
      <c r="AT45" s="432">
        <v>1</v>
      </c>
      <c r="AU45" s="434">
        <v>2</v>
      </c>
      <c r="AV45" s="436">
        <v>0</v>
      </c>
      <c r="AW45" s="436">
        <v>0</v>
      </c>
      <c r="AX45" s="436">
        <v>1</v>
      </c>
      <c r="AY45" s="434">
        <v>0</v>
      </c>
      <c r="AZ45" s="432">
        <v>0</v>
      </c>
      <c r="BA45" s="432">
        <v>0</v>
      </c>
      <c r="BB45" s="432">
        <v>0</v>
      </c>
      <c r="BC45" s="438">
        <v>38</v>
      </c>
      <c r="BD45" s="439">
        <v>3</v>
      </c>
      <c r="BE45" s="439">
        <v>4</v>
      </c>
      <c r="BF45" s="440">
        <v>6</v>
      </c>
      <c r="BG45" s="380"/>
      <c r="BH45" s="434">
        <v>13</v>
      </c>
      <c r="BI45" s="432">
        <v>0</v>
      </c>
      <c r="BJ45" s="432">
        <v>2</v>
      </c>
      <c r="BK45" s="433">
        <v>2</v>
      </c>
      <c r="BM45" s="441">
        <v>5</v>
      </c>
      <c r="BN45" s="436">
        <v>3</v>
      </c>
      <c r="BO45" s="436">
        <v>6</v>
      </c>
      <c r="BP45" s="442">
        <v>3</v>
      </c>
      <c r="BQ45" s="443">
        <v>17</v>
      </c>
      <c r="BS45" s="295" t="s">
        <v>217</v>
      </c>
      <c r="BT45" s="428">
        <v>19</v>
      </c>
      <c r="BU45" s="428">
        <v>4</v>
      </c>
      <c r="BV45" s="428">
        <v>10</v>
      </c>
      <c r="BW45" s="452">
        <v>1</v>
      </c>
      <c r="BX45" s="444">
        <v>34</v>
      </c>
      <c r="BZ45" s="427">
        <v>207</v>
      </c>
      <c r="CA45" s="428">
        <v>211</v>
      </c>
      <c r="CB45" s="428">
        <v>185</v>
      </c>
      <c r="CC45" s="425">
        <v>43</v>
      </c>
      <c r="CD45" s="444">
        <v>646</v>
      </c>
      <c r="CF45" s="342" t="s">
        <v>63</v>
      </c>
      <c r="CG45" s="454">
        <v>50</v>
      </c>
      <c r="CH45" s="446">
        <v>50</v>
      </c>
      <c r="CI45" s="446">
        <v>0</v>
      </c>
      <c r="CJ45" s="446">
        <v>0</v>
      </c>
      <c r="CK45" s="446">
        <v>0</v>
      </c>
      <c r="CL45" s="455">
        <v>187</v>
      </c>
      <c r="CM45" s="455">
        <v>17</v>
      </c>
      <c r="CN45" s="323">
        <v>17</v>
      </c>
      <c r="CO45" s="323">
        <v>0</v>
      </c>
      <c r="CP45" s="323">
        <v>0</v>
      </c>
      <c r="CQ45" s="323">
        <v>0</v>
      </c>
      <c r="CR45" s="323">
        <v>0</v>
      </c>
      <c r="CS45" s="323">
        <v>0</v>
      </c>
      <c r="CT45" s="323">
        <v>0</v>
      </c>
      <c r="CU45" s="523">
        <v>0</v>
      </c>
      <c r="CW45" s="291" t="s">
        <v>301</v>
      </c>
      <c r="CX45" s="325">
        <v>209</v>
      </c>
      <c r="CY45" s="323">
        <v>202</v>
      </c>
      <c r="CZ45" s="323">
        <v>189</v>
      </c>
      <c r="DA45" s="425">
        <v>42</v>
      </c>
      <c r="DB45" s="444">
        <v>642</v>
      </c>
      <c r="DD45" s="288" t="s">
        <v>301</v>
      </c>
      <c r="DE45" s="289">
        <v>0</v>
      </c>
      <c r="DF45" s="289">
        <v>0</v>
      </c>
      <c r="DG45" s="289">
        <v>0</v>
      </c>
      <c r="DH45" s="289">
        <v>0</v>
      </c>
      <c r="DI45" s="422">
        <v>0</v>
      </c>
      <c r="DK45" s="284" t="s">
        <v>301</v>
      </c>
      <c r="DL45" s="258">
        <v>207</v>
      </c>
      <c r="DM45" s="258">
        <v>211</v>
      </c>
      <c r="DN45" s="258">
        <v>185</v>
      </c>
      <c r="DO45" s="258">
        <v>43</v>
      </c>
      <c r="DP45" s="257">
        <v>646</v>
      </c>
      <c r="DR45" s="423" t="s">
        <v>301</v>
      </c>
      <c r="DS45" s="259">
        <v>0</v>
      </c>
      <c r="DT45" s="259">
        <v>0</v>
      </c>
      <c r="DU45" s="259">
        <v>0</v>
      </c>
      <c r="DV45" s="259">
        <v>0</v>
      </c>
      <c r="DW45" s="260">
        <v>0</v>
      </c>
      <c r="DX45" s="283" t="b">
        <v>1</v>
      </c>
    </row>
    <row r="46" spans="2:129" s="283" customFormat="1" ht="18" customHeight="1">
      <c r="B46" s="291" t="s">
        <v>302</v>
      </c>
      <c r="C46" s="424">
        <v>20</v>
      </c>
      <c r="D46" s="323">
        <v>9</v>
      </c>
      <c r="E46" s="452">
        <v>738</v>
      </c>
      <c r="F46" s="426">
        <v>767</v>
      </c>
      <c r="G46" s="325">
        <v>9</v>
      </c>
      <c r="H46" s="323">
        <v>2</v>
      </c>
      <c r="I46" s="453">
        <v>1283</v>
      </c>
      <c r="J46" s="426">
        <v>1294</v>
      </c>
      <c r="K46" s="427">
        <v>21</v>
      </c>
      <c r="L46" s="428">
        <v>15</v>
      </c>
      <c r="M46" s="453">
        <v>1706</v>
      </c>
      <c r="N46" s="426">
        <v>1742</v>
      </c>
      <c r="O46" s="326">
        <v>21</v>
      </c>
      <c r="P46" s="323">
        <v>7</v>
      </c>
      <c r="Q46" s="424">
        <v>353</v>
      </c>
      <c r="R46" s="426">
        <v>381</v>
      </c>
      <c r="S46" s="429">
        <v>5</v>
      </c>
      <c r="T46" s="328">
        <v>4189</v>
      </c>
      <c r="U46" s="401"/>
      <c r="V46" s="342" t="s">
        <v>64</v>
      </c>
      <c r="W46" s="431">
        <v>4</v>
      </c>
      <c r="X46" s="432">
        <v>0</v>
      </c>
      <c r="Y46" s="432">
        <v>0</v>
      </c>
      <c r="Z46" s="433">
        <v>0</v>
      </c>
      <c r="AA46" s="434">
        <v>2</v>
      </c>
      <c r="AB46" s="435">
        <v>0</v>
      </c>
      <c r="AC46" s="435">
        <v>0</v>
      </c>
      <c r="AD46" s="433">
        <v>0</v>
      </c>
      <c r="AE46" s="434">
        <v>3</v>
      </c>
      <c r="AF46" s="435">
        <v>0</v>
      </c>
      <c r="AG46" s="435">
        <v>0</v>
      </c>
      <c r="AH46" s="433">
        <v>0</v>
      </c>
      <c r="AI46" s="434">
        <v>1</v>
      </c>
      <c r="AJ46" s="436">
        <v>0</v>
      </c>
      <c r="AK46" s="436">
        <v>0</v>
      </c>
      <c r="AL46" s="437">
        <v>0</v>
      </c>
      <c r="AM46" s="434">
        <v>6</v>
      </c>
      <c r="AN46" s="432">
        <v>0</v>
      </c>
      <c r="AO46" s="432">
        <v>0</v>
      </c>
      <c r="AP46" s="433">
        <v>1</v>
      </c>
      <c r="AQ46" s="449">
        <v>3</v>
      </c>
      <c r="AR46" s="432">
        <v>0</v>
      </c>
      <c r="AS46" s="432">
        <v>0</v>
      </c>
      <c r="AT46" s="432">
        <v>0</v>
      </c>
      <c r="AU46" s="434">
        <v>3</v>
      </c>
      <c r="AV46" s="436">
        <v>0</v>
      </c>
      <c r="AW46" s="436">
        <v>0</v>
      </c>
      <c r="AX46" s="436">
        <v>0</v>
      </c>
      <c r="AY46" s="434">
        <v>2</v>
      </c>
      <c r="AZ46" s="432">
        <v>0</v>
      </c>
      <c r="BA46" s="432">
        <v>0</v>
      </c>
      <c r="BB46" s="432">
        <v>0</v>
      </c>
      <c r="BC46" s="438">
        <v>16</v>
      </c>
      <c r="BD46" s="439">
        <v>0</v>
      </c>
      <c r="BE46" s="439">
        <v>0</v>
      </c>
      <c r="BF46" s="440">
        <v>1</v>
      </c>
      <c r="BG46" s="380"/>
      <c r="BH46" s="434">
        <v>8</v>
      </c>
      <c r="BI46" s="432">
        <v>0</v>
      </c>
      <c r="BJ46" s="432">
        <v>0</v>
      </c>
      <c r="BK46" s="433">
        <v>0</v>
      </c>
      <c r="BM46" s="441">
        <v>3</v>
      </c>
      <c r="BN46" s="436">
        <v>2</v>
      </c>
      <c r="BO46" s="436">
        <v>5</v>
      </c>
      <c r="BP46" s="442">
        <v>3</v>
      </c>
      <c r="BQ46" s="443">
        <v>13</v>
      </c>
      <c r="BS46" s="295" t="s">
        <v>218</v>
      </c>
      <c r="BT46" s="428">
        <v>3</v>
      </c>
      <c r="BU46" s="428">
        <v>2</v>
      </c>
      <c r="BV46" s="428">
        <v>3</v>
      </c>
      <c r="BW46" s="452">
        <v>3</v>
      </c>
      <c r="BX46" s="444">
        <v>11</v>
      </c>
      <c r="BZ46" s="427">
        <v>59</v>
      </c>
      <c r="CA46" s="428">
        <v>116</v>
      </c>
      <c r="CB46" s="428">
        <v>169</v>
      </c>
      <c r="CC46" s="425">
        <v>38</v>
      </c>
      <c r="CD46" s="444">
        <v>382</v>
      </c>
      <c r="CF46" s="342" t="s">
        <v>64</v>
      </c>
      <c r="CG46" s="454">
        <v>46</v>
      </c>
      <c r="CH46" s="446">
        <v>22</v>
      </c>
      <c r="CI46" s="446">
        <v>0</v>
      </c>
      <c r="CJ46" s="446">
        <v>0</v>
      </c>
      <c r="CK46" s="446">
        <v>24</v>
      </c>
      <c r="CL46" s="455">
        <v>108</v>
      </c>
      <c r="CM46" s="455">
        <v>20</v>
      </c>
      <c r="CN46" s="323">
        <v>20</v>
      </c>
      <c r="CO46" s="323">
        <v>0</v>
      </c>
      <c r="CP46" s="323">
        <v>0</v>
      </c>
      <c r="CQ46" s="323">
        <v>0</v>
      </c>
      <c r="CR46" s="323">
        <v>0</v>
      </c>
      <c r="CS46" s="323">
        <v>0</v>
      </c>
      <c r="CT46" s="323">
        <v>0</v>
      </c>
      <c r="CU46" s="523">
        <v>0</v>
      </c>
      <c r="CW46" s="291" t="s">
        <v>302</v>
      </c>
      <c r="CX46" s="325">
        <v>58</v>
      </c>
      <c r="CY46" s="323">
        <v>115</v>
      </c>
      <c r="CZ46" s="323">
        <v>166</v>
      </c>
      <c r="DA46" s="425">
        <v>38</v>
      </c>
      <c r="DB46" s="444">
        <v>377</v>
      </c>
      <c r="DD46" s="288" t="s">
        <v>302</v>
      </c>
      <c r="DE46" s="289">
        <v>0</v>
      </c>
      <c r="DF46" s="289">
        <v>0</v>
      </c>
      <c r="DG46" s="289">
        <v>0</v>
      </c>
      <c r="DH46" s="289">
        <v>0</v>
      </c>
      <c r="DI46" s="422">
        <v>0</v>
      </c>
      <c r="DK46" s="284" t="s">
        <v>302</v>
      </c>
      <c r="DL46" s="258">
        <v>59</v>
      </c>
      <c r="DM46" s="258">
        <v>116</v>
      </c>
      <c r="DN46" s="258">
        <v>169</v>
      </c>
      <c r="DO46" s="258">
        <v>38</v>
      </c>
      <c r="DP46" s="257">
        <v>382</v>
      </c>
      <c r="DR46" s="423" t="s">
        <v>302</v>
      </c>
      <c r="DS46" s="259">
        <v>0</v>
      </c>
      <c r="DT46" s="259">
        <v>0</v>
      </c>
      <c r="DU46" s="259">
        <v>0</v>
      </c>
      <c r="DV46" s="259">
        <v>0</v>
      </c>
      <c r="DW46" s="260">
        <v>0</v>
      </c>
      <c r="DX46" s="283" t="b">
        <v>1</v>
      </c>
    </row>
    <row r="47" spans="2:129" s="283" customFormat="1" ht="18" customHeight="1">
      <c r="B47" s="291" t="s">
        <v>303</v>
      </c>
      <c r="C47" s="424">
        <v>22</v>
      </c>
      <c r="D47" s="323">
        <v>45</v>
      </c>
      <c r="E47" s="452">
        <v>2507</v>
      </c>
      <c r="F47" s="426">
        <v>2574</v>
      </c>
      <c r="G47" s="325">
        <v>0</v>
      </c>
      <c r="H47" s="323">
        <v>6</v>
      </c>
      <c r="I47" s="453">
        <v>2929</v>
      </c>
      <c r="J47" s="426">
        <v>2935</v>
      </c>
      <c r="K47" s="427">
        <v>5</v>
      </c>
      <c r="L47" s="428">
        <v>13</v>
      </c>
      <c r="M47" s="453">
        <v>2755</v>
      </c>
      <c r="N47" s="426">
        <v>2773</v>
      </c>
      <c r="O47" s="326">
        <v>12</v>
      </c>
      <c r="P47" s="323">
        <v>18</v>
      </c>
      <c r="Q47" s="424">
        <v>811</v>
      </c>
      <c r="R47" s="426">
        <v>841</v>
      </c>
      <c r="S47" s="429">
        <v>0</v>
      </c>
      <c r="T47" s="328">
        <v>9123</v>
      </c>
      <c r="U47" s="401"/>
      <c r="V47" s="342" t="s">
        <v>65</v>
      </c>
      <c r="W47" s="431">
        <v>13</v>
      </c>
      <c r="X47" s="432">
        <v>1</v>
      </c>
      <c r="Y47" s="432">
        <v>0</v>
      </c>
      <c r="Z47" s="433">
        <v>0</v>
      </c>
      <c r="AA47" s="434">
        <v>2</v>
      </c>
      <c r="AB47" s="435">
        <v>0</v>
      </c>
      <c r="AC47" s="435">
        <v>0</v>
      </c>
      <c r="AD47" s="433">
        <v>0</v>
      </c>
      <c r="AE47" s="434">
        <v>6</v>
      </c>
      <c r="AF47" s="435">
        <v>0</v>
      </c>
      <c r="AG47" s="435">
        <v>0</v>
      </c>
      <c r="AH47" s="433">
        <v>1</v>
      </c>
      <c r="AI47" s="434">
        <v>1</v>
      </c>
      <c r="AJ47" s="436">
        <v>0</v>
      </c>
      <c r="AK47" s="436">
        <v>0</v>
      </c>
      <c r="AL47" s="437">
        <v>0</v>
      </c>
      <c r="AM47" s="434">
        <v>8</v>
      </c>
      <c r="AN47" s="432">
        <v>0</v>
      </c>
      <c r="AO47" s="432">
        <v>1</v>
      </c>
      <c r="AP47" s="433">
        <v>0</v>
      </c>
      <c r="AQ47" s="449">
        <v>5</v>
      </c>
      <c r="AR47" s="432">
        <v>0</v>
      </c>
      <c r="AS47" s="432">
        <v>0</v>
      </c>
      <c r="AT47" s="432">
        <v>0</v>
      </c>
      <c r="AU47" s="434">
        <v>4</v>
      </c>
      <c r="AV47" s="436">
        <v>0</v>
      </c>
      <c r="AW47" s="436">
        <v>0</v>
      </c>
      <c r="AX47" s="436">
        <v>0</v>
      </c>
      <c r="AY47" s="434">
        <v>1</v>
      </c>
      <c r="AZ47" s="432">
        <v>0</v>
      </c>
      <c r="BA47" s="432">
        <v>0</v>
      </c>
      <c r="BB47" s="432">
        <v>0</v>
      </c>
      <c r="BC47" s="438">
        <v>31</v>
      </c>
      <c r="BD47" s="439">
        <v>1</v>
      </c>
      <c r="BE47" s="439">
        <v>1</v>
      </c>
      <c r="BF47" s="440">
        <v>1</v>
      </c>
      <c r="BG47" s="380"/>
      <c r="BH47" s="434">
        <v>9</v>
      </c>
      <c r="BI47" s="432">
        <v>0</v>
      </c>
      <c r="BJ47" s="432">
        <v>0</v>
      </c>
      <c r="BK47" s="433">
        <v>0</v>
      </c>
      <c r="BM47" s="441">
        <v>12</v>
      </c>
      <c r="BN47" s="436">
        <v>3</v>
      </c>
      <c r="BO47" s="436">
        <v>8</v>
      </c>
      <c r="BP47" s="442">
        <v>6</v>
      </c>
      <c r="BQ47" s="443">
        <v>29</v>
      </c>
      <c r="BS47" s="295" t="s">
        <v>219</v>
      </c>
      <c r="BT47" s="428">
        <v>19</v>
      </c>
      <c r="BU47" s="428">
        <v>7</v>
      </c>
      <c r="BV47" s="428">
        <v>3</v>
      </c>
      <c r="BW47" s="452">
        <v>3</v>
      </c>
      <c r="BX47" s="444">
        <v>32</v>
      </c>
      <c r="BZ47" s="427">
        <v>252</v>
      </c>
      <c r="CA47" s="428">
        <v>233</v>
      </c>
      <c r="CB47" s="428">
        <v>173</v>
      </c>
      <c r="CC47" s="425">
        <v>64</v>
      </c>
      <c r="CD47" s="444">
        <v>722</v>
      </c>
      <c r="CF47" s="342" t="s">
        <v>65</v>
      </c>
      <c r="CG47" s="454">
        <v>58</v>
      </c>
      <c r="CH47" s="446">
        <v>27.1</v>
      </c>
      <c r="CI47" s="446">
        <v>4</v>
      </c>
      <c r="CJ47" s="446">
        <v>10.9</v>
      </c>
      <c r="CK47" s="446">
        <v>16</v>
      </c>
      <c r="CL47" s="455">
        <v>154</v>
      </c>
      <c r="CM47" s="455">
        <v>34</v>
      </c>
      <c r="CN47" s="323">
        <v>34</v>
      </c>
      <c r="CO47" s="323">
        <v>0</v>
      </c>
      <c r="CP47" s="323">
        <v>0</v>
      </c>
      <c r="CQ47" s="323">
        <v>0</v>
      </c>
      <c r="CR47" s="323">
        <v>0</v>
      </c>
      <c r="CS47" s="323">
        <v>0</v>
      </c>
      <c r="CT47" s="323">
        <v>0</v>
      </c>
      <c r="CU47" s="523">
        <v>0</v>
      </c>
      <c r="CW47" s="291" t="s">
        <v>303</v>
      </c>
      <c r="CX47" s="325">
        <v>258</v>
      </c>
      <c r="CY47" s="323">
        <v>234</v>
      </c>
      <c r="CZ47" s="323">
        <v>168</v>
      </c>
      <c r="DA47" s="425">
        <v>63</v>
      </c>
      <c r="DB47" s="444">
        <v>723</v>
      </c>
      <c r="DD47" s="288" t="s">
        <v>303</v>
      </c>
      <c r="DE47" s="289">
        <v>0</v>
      </c>
      <c r="DF47" s="289">
        <v>0</v>
      </c>
      <c r="DG47" s="289">
        <v>0</v>
      </c>
      <c r="DH47" s="289">
        <v>0</v>
      </c>
      <c r="DI47" s="422">
        <v>0</v>
      </c>
      <c r="DK47" s="284" t="s">
        <v>303</v>
      </c>
      <c r="DL47" s="258">
        <v>252</v>
      </c>
      <c r="DM47" s="258">
        <v>233</v>
      </c>
      <c r="DN47" s="258">
        <v>173</v>
      </c>
      <c r="DO47" s="258">
        <v>64</v>
      </c>
      <c r="DP47" s="257">
        <v>722</v>
      </c>
      <c r="DR47" s="423" t="s">
        <v>303</v>
      </c>
      <c r="DS47" s="259">
        <v>0</v>
      </c>
      <c r="DT47" s="259">
        <v>0</v>
      </c>
      <c r="DU47" s="259">
        <v>0</v>
      </c>
      <c r="DV47" s="259">
        <v>0</v>
      </c>
      <c r="DW47" s="260">
        <v>0</v>
      </c>
      <c r="DX47" s="283" t="b">
        <v>1</v>
      </c>
    </row>
    <row r="48" spans="2:129" s="283" customFormat="1" ht="18" customHeight="1">
      <c r="B48" s="291" t="s">
        <v>304</v>
      </c>
      <c r="C48" s="424">
        <v>254</v>
      </c>
      <c r="D48" s="323">
        <v>149</v>
      </c>
      <c r="E48" s="452">
        <v>4020</v>
      </c>
      <c r="F48" s="426">
        <v>4423</v>
      </c>
      <c r="G48" s="325">
        <v>130</v>
      </c>
      <c r="H48" s="323">
        <v>19</v>
      </c>
      <c r="I48" s="453">
        <v>1806</v>
      </c>
      <c r="J48" s="426">
        <v>1955</v>
      </c>
      <c r="K48" s="427">
        <v>103</v>
      </c>
      <c r="L48" s="428">
        <v>38</v>
      </c>
      <c r="M48" s="453">
        <v>4016</v>
      </c>
      <c r="N48" s="426">
        <v>4157</v>
      </c>
      <c r="O48" s="326">
        <v>14</v>
      </c>
      <c r="P48" s="323">
        <v>11</v>
      </c>
      <c r="Q48" s="424">
        <v>392</v>
      </c>
      <c r="R48" s="426">
        <v>417</v>
      </c>
      <c r="S48" s="429">
        <v>0</v>
      </c>
      <c r="T48" s="328">
        <v>10952</v>
      </c>
      <c r="U48" s="401"/>
      <c r="V48" s="342" t="s">
        <v>66</v>
      </c>
      <c r="W48" s="431">
        <v>49</v>
      </c>
      <c r="X48" s="432">
        <v>11</v>
      </c>
      <c r="Y48" s="432">
        <v>5</v>
      </c>
      <c r="Z48" s="433">
        <v>4</v>
      </c>
      <c r="AA48" s="434">
        <v>21</v>
      </c>
      <c r="AB48" s="435">
        <v>5</v>
      </c>
      <c r="AC48" s="435">
        <v>1</v>
      </c>
      <c r="AD48" s="433">
        <v>3</v>
      </c>
      <c r="AE48" s="434">
        <v>13</v>
      </c>
      <c r="AF48" s="435">
        <v>0</v>
      </c>
      <c r="AG48" s="435">
        <v>0</v>
      </c>
      <c r="AH48" s="433">
        <v>5</v>
      </c>
      <c r="AI48" s="434">
        <v>8</v>
      </c>
      <c r="AJ48" s="436">
        <v>0</v>
      </c>
      <c r="AK48" s="436">
        <v>0</v>
      </c>
      <c r="AL48" s="437">
        <v>4</v>
      </c>
      <c r="AM48" s="434">
        <v>31</v>
      </c>
      <c r="AN48" s="432">
        <v>1</v>
      </c>
      <c r="AO48" s="432">
        <v>3</v>
      </c>
      <c r="AP48" s="433">
        <v>9</v>
      </c>
      <c r="AQ48" s="449">
        <v>17</v>
      </c>
      <c r="AR48" s="432">
        <v>0</v>
      </c>
      <c r="AS48" s="432">
        <v>2</v>
      </c>
      <c r="AT48" s="432">
        <v>6</v>
      </c>
      <c r="AU48" s="434">
        <v>1</v>
      </c>
      <c r="AV48" s="436">
        <v>1</v>
      </c>
      <c r="AW48" s="436">
        <v>0</v>
      </c>
      <c r="AX48" s="436">
        <v>0</v>
      </c>
      <c r="AY48" s="434">
        <v>0</v>
      </c>
      <c r="AZ48" s="432">
        <v>0</v>
      </c>
      <c r="BA48" s="432">
        <v>0</v>
      </c>
      <c r="BB48" s="432">
        <v>0</v>
      </c>
      <c r="BC48" s="438">
        <v>94</v>
      </c>
      <c r="BD48" s="439">
        <v>13</v>
      </c>
      <c r="BE48" s="439">
        <v>8</v>
      </c>
      <c r="BF48" s="440">
        <v>18</v>
      </c>
      <c r="BG48" s="380"/>
      <c r="BH48" s="434">
        <v>46</v>
      </c>
      <c r="BI48" s="432">
        <v>5</v>
      </c>
      <c r="BJ48" s="432">
        <v>3</v>
      </c>
      <c r="BK48" s="433">
        <v>13</v>
      </c>
      <c r="BM48" s="441">
        <v>15</v>
      </c>
      <c r="BN48" s="436">
        <v>3</v>
      </c>
      <c r="BO48" s="436">
        <v>7</v>
      </c>
      <c r="BP48" s="442">
        <v>2</v>
      </c>
      <c r="BQ48" s="443">
        <v>27</v>
      </c>
      <c r="BS48" s="295" t="s">
        <v>220</v>
      </c>
      <c r="BT48" s="428">
        <v>50</v>
      </c>
      <c r="BU48" s="428">
        <v>13</v>
      </c>
      <c r="BV48" s="428">
        <v>21</v>
      </c>
      <c r="BW48" s="452">
        <v>4</v>
      </c>
      <c r="BX48" s="444">
        <v>88</v>
      </c>
      <c r="BZ48" s="427">
        <v>601</v>
      </c>
      <c r="CA48" s="428">
        <v>239</v>
      </c>
      <c r="CB48" s="428">
        <v>427</v>
      </c>
      <c r="CC48" s="425">
        <v>60</v>
      </c>
      <c r="CD48" s="444">
        <v>1327</v>
      </c>
      <c r="CF48" s="342" t="s">
        <v>66</v>
      </c>
      <c r="CG48" s="454">
        <v>142</v>
      </c>
      <c r="CH48" s="446">
        <v>142</v>
      </c>
      <c r="CI48" s="446">
        <v>0</v>
      </c>
      <c r="CJ48" s="446">
        <v>0</v>
      </c>
      <c r="CK48" s="446">
        <v>0</v>
      </c>
      <c r="CL48" s="455">
        <v>359</v>
      </c>
      <c r="CM48" s="455">
        <v>58</v>
      </c>
      <c r="CN48" s="323">
        <v>54</v>
      </c>
      <c r="CO48" s="323">
        <v>0</v>
      </c>
      <c r="CP48" s="323">
        <v>4</v>
      </c>
      <c r="CQ48" s="323">
        <v>0</v>
      </c>
      <c r="CR48" s="323">
        <v>0</v>
      </c>
      <c r="CS48" s="323">
        <v>0</v>
      </c>
      <c r="CT48" s="323">
        <v>0</v>
      </c>
      <c r="CU48" s="523">
        <v>0</v>
      </c>
      <c r="CW48" s="291" t="s">
        <v>304</v>
      </c>
      <c r="CX48" s="325">
        <v>602</v>
      </c>
      <c r="CY48" s="323">
        <v>239</v>
      </c>
      <c r="CZ48" s="323">
        <v>417</v>
      </c>
      <c r="DA48" s="425">
        <v>63</v>
      </c>
      <c r="DB48" s="444">
        <v>1321</v>
      </c>
      <c r="DD48" s="288" t="s">
        <v>304</v>
      </c>
      <c r="DE48" s="289">
        <v>0</v>
      </c>
      <c r="DF48" s="289">
        <v>0</v>
      </c>
      <c r="DG48" s="289">
        <v>0</v>
      </c>
      <c r="DH48" s="289">
        <v>0</v>
      </c>
      <c r="DI48" s="422">
        <v>0</v>
      </c>
      <c r="DK48" s="284" t="s">
        <v>304</v>
      </c>
      <c r="DL48" s="258">
        <v>601</v>
      </c>
      <c r="DM48" s="258">
        <v>239</v>
      </c>
      <c r="DN48" s="258">
        <v>427</v>
      </c>
      <c r="DO48" s="258">
        <v>60</v>
      </c>
      <c r="DP48" s="257">
        <v>1327</v>
      </c>
      <c r="DR48" s="423" t="s">
        <v>304</v>
      </c>
      <c r="DS48" s="259">
        <v>0</v>
      </c>
      <c r="DT48" s="259">
        <v>0</v>
      </c>
      <c r="DU48" s="259">
        <v>0</v>
      </c>
      <c r="DV48" s="259">
        <v>0</v>
      </c>
      <c r="DW48" s="260">
        <v>0</v>
      </c>
      <c r="DX48" s="283" t="b">
        <v>1</v>
      </c>
    </row>
    <row r="49" spans="2:129" s="283" customFormat="1" ht="18" customHeight="1">
      <c r="B49" s="291" t="s">
        <v>305</v>
      </c>
      <c r="C49" s="424">
        <v>163</v>
      </c>
      <c r="D49" s="323">
        <v>30</v>
      </c>
      <c r="E49" s="452">
        <v>1108</v>
      </c>
      <c r="F49" s="426">
        <v>1301</v>
      </c>
      <c r="G49" s="325">
        <v>82</v>
      </c>
      <c r="H49" s="323">
        <v>16</v>
      </c>
      <c r="I49" s="453">
        <v>803</v>
      </c>
      <c r="J49" s="426">
        <v>901</v>
      </c>
      <c r="K49" s="427">
        <v>47</v>
      </c>
      <c r="L49" s="428">
        <v>14</v>
      </c>
      <c r="M49" s="453">
        <v>1209</v>
      </c>
      <c r="N49" s="426">
        <v>1270</v>
      </c>
      <c r="O49" s="326">
        <v>2</v>
      </c>
      <c r="P49" s="323">
        <v>0</v>
      </c>
      <c r="Q49" s="424">
        <v>68</v>
      </c>
      <c r="R49" s="426">
        <v>70</v>
      </c>
      <c r="S49" s="429">
        <v>0</v>
      </c>
      <c r="T49" s="328">
        <v>3542</v>
      </c>
      <c r="U49" s="401"/>
      <c r="V49" s="342" t="s">
        <v>67</v>
      </c>
      <c r="W49" s="431">
        <v>9</v>
      </c>
      <c r="X49" s="432">
        <v>4</v>
      </c>
      <c r="Y49" s="432">
        <v>0</v>
      </c>
      <c r="Z49" s="433">
        <v>0</v>
      </c>
      <c r="AA49" s="434">
        <v>4</v>
      </c>
      <c r="AB49" s="435">
        <v>3</v>
      </c>
      <c r="AC49" s="435">
        <v>0</v>
      </c>
      <c r="AD49" s="433">
        <v>0</v>
      </c>
      <c r="AE49" s="434">
        <v>6</v>
      </c>
      <c r="AF49" s="435">
        <v>2</v>
      </c>
      <c r="AG49" s="435">
        <v>0</v>
      </c>
      <c r="AH49" s="433">
        <v>0</v>
      </c>
      <c r="AI49" s="434">
        <v>1</v>
      </c>
      <c r="AJ49" s="436">
        <v>0</v>
      </c>
      <c r="AK49" s="436">
        <v>0</v>
      </c>
      <c r="AL49" s="437">
        <v>0</v>
      </c>
      <c r="AM49" s="434">
        <v>5</v>
      </c>
      <c r="AN49" s="432">
        <v>2</v>
      </c>
      <c r="AO49" s="432">
        <v>0</v>
      </c>
      <c r="AP49" s="433">
        <v>0</v>
      </c>
      <c r="AQ49" s="449">
        <v>2</v>
      </c>
      <c r="AR49" s="432">
        <v>0</v>
      </c>
      <c r="AS49" s="432">
        <v>0</v>
      </c>
      <c r="AT49" s="432">
        <v>0</v>
      </c>
      <c r="AU49" s="434">
        <v>0</v>
      </c>
      <c r="AV49" s="436">
        <v>0</v>
      </c>
      <c r="AW49" s="436">
        <v>0</v>
      </c>
      <c r="AX49" s="436">
        <v>0</v>
      </c>
      <c r="AY49" s="434">
        <v>0</v>
      </c>
      <c r="AZ49" s="432">
        <v>0</v>
      </c>
      <c r="BA49" s="432">
        <v>0</v>
      </c>
      <c r="BB49" s="432">
        <v>0</v>
      </c>
      <c r="BC49" s="438">
        <v>20</v>
      </c>
      <c r="BD49" s="439">
        <v>8</v>
      </c>
      <c r="BE49" s="439">
        <v>0</v>
      </c>
      <c r="BF49" s="440">
        <v>0</v>
      </c>
      <c r="BG49" s="380"/>
      <c r="BH49" s="434">
        <v>7</v>
      </c>
      <c r="BI49" s="432">
        <v>3</v>
      </c>
      <c r="BJ49" s="432">
        <v>0</v>
      </c>
      <c r="BK49" s="433">
        <v>0</v>
      </c>
      <c r="BM49" s="441">
        <v>16</v>
      </c>
      <c r="BN49" s="436">
        <v>3</v>
      </c>
      <c r="BO49" s="436">
        <v>5</v>
      </c>
      <c r="BP49" s="442">
        <v>0</v>
      </c>
      <c r="BQ49" s="443">
        <v>24</v>
      </c>
      <c r="BS49" s="295" t="s">
        <v>221</v>
      </c>
      <c r="BT49" s="428">
        <v>8</v>
      </c>
      <c r="BU49" s="428">
        <v>5</v>
      </c>
      <c r="BV49" s="428">
        <v>6</v>
      </c>
      <c r="BW49" s="452">
        <v>2</v>
      </c>
      <c r="BX49" s="444">
        <v>21</v>
      </c>
      <c r="BZ49" s="427">
        <v>142</v>
      </c>
      <c r="CA49" s="428">
        <v>105</v>
      </c>
      <c r="CB49" s="428">
        <v>111</v>
      </c>
      <c r="CC49" s="425">
        <v>9</v>
      </c>
      <c r="CD49" s="444">
        <v>367</v>
      </c>
      <c r="CF49" s="342" t="s">
        <v>67</v>
      </c>
      <c r="CG49" s="454">
        <v>38</v>
      </c>
      <c r="CH49" s="446">
        <v>20</v>
      </c>
      <c r="CI49" s="446">
        <v>0</v>
      </c>
      <c r="CJ49" s="446">
        <v>0</v>
      </c>
      <c r="CK49" s="446">
        <v>18</v>
      </c>
      <c r="CL49" s="455">
        <v>94</v>
      </c>
      <c r="CM49" s="455">
        <v>20</v>
      </c>
      <c r="CN49" s="323">
        <v>20</v>
      </c>
      <c r="CO49" s="323">
        <v>0</v>
      </c>
      <c r="CP49" s="323">
        <v>0</v>
      </c>
      <c r="CQ49" s="323">
        <v>0</v>
      </c>
      <c r="CR49" s="323">
        <v>0</v>
      </c>
      <c r="CS49" s="323">
        <v>0</v>
      </c>
      <c r="CT49" s="323">
        <v>0</v>
      </c>
      <c r="CU49" s="523">
        <v>0</v>
      </c>
      <c r="CW49" s="291" t="s">
        <v>305</v>
      </c>
      <c r="CX49" s="325">
        <v>141</v>
      </c>
      <c r="CY49" s="323">
        <v>104</v>
      </c>
      <c r="CZ49" s="323">
        <v>112</v>
      </c>
      <c r="DA49" s="425">
        <v>11</v>
      </c>
      <c r="DB49" s="444">
        <v>368</v>
      </c>
      <c r="DD49" s="288" t="s">
        <v>305</v>
      </c>
      <c r="DE49" s="289">
        <v>0</v>
      </c>
      <c r="DF49" s="289">
        <v>0</v>
      </c>
      <c r="DG49" s="289">
        <v>0</v>
      </c>
      <c r="DH49" s="289">
        <v>0</v>
      </c>
      <c r="DI49" s="422">
        <v>0</v>
      </c>
      <c r="DK49" s="284" t="s">
        <v>305</v>
      </c>
      <c r="DL49" s="258">
        <v>142</v>
      </c>
      <c r="DM49" s="258">
        <v>105</v>
      </c>
      <c r="DN49" s="258">
        <v>111</v>
      </c>
      <c r="DO49" s="258">
        <v>9</v>
      </c>
      <c r="DP49" s="257">
        <v>367</v>
      </c>
      <c r="DR49" s="423" t="s">
        <v>305</v>
      </c>
      <c r="DS49" s="259">
        <v>0</v>
      </c>
      <c r="DT49" s="259">
        <v>0</v>
      </c>
      <c r="DU49" s="259">
        <v>0</v>
      </c>
      <c r="DV49" s="259">
        <v>0</v>
      </c>
      <c r="DW49" s="260">
        <v>0</v>
      </c>
      <c r="DX49" s="283" t="b">
        <v>1</v>
      </c>
    </row>
    <row r="50" spans="2:129" s="283" customFormat="1" ht="18" customHeight="1">
      <c r="B50" s="291" t="s">
        <v>306</v>
      </c>
      <c r="C50" s="424">
        <v>80</v>
      </c>
      <c r="D50" s="323">
        <v>29</v>
      </c>
      <c r="E50" s="452">
        <v>2565</v>
      </c>
      <c r="F50" s="426">
        <v>2674</v>
      </c>
      <c r="G50" s="325">
        <v>9</v>
      </c>
      <c r="H50" s="323">
        <v>7</v>
      </c>
      <c r="I50" s="453">
        <v>2683</v>
      </c>
      <c r="J50" s="426">
        <v>2699</v>
      </c>
      <c r="K50" s="427">
        <v>27</v>
      </c>
      <c r="L50" s="428">
        <v>25</v>
      </c>
      <c r="M50" s="453">
        <v>3395</v>
      </c>
      <c r="N50" s="426">
        <v>3447</v>
      </c>
      <c r="O50" s="326">
        <v>10</v>
      </c>
      <c r="P50" s="323">
        <v>17</v>
      </c>
      <c r="Q50" s="424">
        <v>420</v>
      </c>
      <c r="R50" s="426">
        <v>447</v>
      </c>
      <c r="S50" s="429">
        <v>3</v>
      </c>
      <c r="T50" s="328">
        <v>9270</v>
      </c>
      <c r="U50" s="401"/>
      <c r="V50" s="342" t="s">
        <v>68</v>
      </c>
      <c r="W50" s="431">
        <v>21</v>
      </c>
      <c r="X50" s="432">
        <v>3</v>
      </c>
      <c r="Y50" s="432">
        <v>2</v>
      </c>
      <c r="Z50" s="433">
        <v>0</v>
      </c>
      <c r="AA50" s="434">
        <v>9</v>
      </c>
      <c r="AB50" s="435">
        <v>1</v>
      </c>
      <c r="AC50" s="435">
        <v>0</v>
      </c>
      <c r="AD50" s="433">
        <v>0</v>
      </c>
      <c r="AE50" s="434">
        <v>9</v>
      </c>
      <c r="AF50" s="435">
        <v>0</v>
      </c>
      <c r="AG50" s="435">
        <v>0</v>
      </c>
      <c r="AH50" s="433">
        <v>3</v>
      </c>
      <c r="AI50" s="434">
        <v>3</v>
      </c>
      <c r="AJ50" s="436">
        <v>0</v>
      </c>
      <c r="AK50" s="436">
        <v>0</v>
      </c>
      <c r="AL50" s="437">
        <v>3</v>
      </c>
      <c r="AM50" s="434">
        <v>13</v>
      </c>
      <c r="AN50" s="432">
        <v>0</v>
      </c>
      <c r="AO50" s="432">
        <v>5</v>
      </c>
      <c r="AP50" s="433">
        <v>2</v>
      </c>
      <c r="AQ50" s="449">
        <v>8</v>
      </c>
      <c r="AR50" s="432">
        <v>0</v>
      </c>
      <c r="AS50" s="432">
        <v>5</v>
      </c>
      <c r="AT50" s="432">
        <v>1</v>
      </c>
      <c r="AU50" s="434">
        <v>4</v>
      </c>
      <c r="AV50" s="436">
        <v>0</v>
      </c>
      <c r="AW50" s="436">
        <v>0</v>
      </c>
      <c r="AX50" s="436">
        <v>0</v>
      </c>
      <c r="AY50" s="434">
        <v>1</v>
      </c>
      <c r="AZ50" s="432">
        <v>0</v>
      </c>
      <c r="BA50" s="432">
        <v>0</v>
      </c>
      <c r="BB50" s="432">
        <v>0</v>
      </c>
      <c r="BC50" s="438">
        <v>47</v>
      </c>
      <c r="BD50" s="439">
        <v>3</v>
      </c>
      <c r="BE50" s="439">
        <v>7</v>
      </c>
      <c r="BF50" s="440">
        <v>5</v>
      </c>
      <c r="BG50" s="380"/>
      <c r="BH50" s="434">
        <v>21</v>
      </c>
      <c r="BI50" s="432">
        <v>1</v>
      </c>
      <c r="BJ50" s="432">
        <v>5</v>
      </c>
      <c r="BK50" s="433">
        <v>4</v>
      </c>
      <c r="BM50" s="441">
        <v>13</v>
      </c>
      <c r="BN50" s="436">
        <v>5</v>
      </c>
      <c r="BO50" s="436">
        <v>2</v>
      </c>
      <c r="BP50" s="442">
        <v>1</v>
      </c>
      <c r="BQ50" s="443">
        <v>21</v>
      </c>
      <c r="BS50" s="295" t="s">
        <v>222</v>
      </c>
      <c r="BT50" s="428">
        <v>26</v>
      </c>
      <c r="BU50" s="428">
        <v>7</v>
      </c>
      <c r="BV50" s="428">
        <v>12</v>
      </c>
      <c r="BW50" s="452">
        <v>2</v>
      </c>
      <c r="BX50" s="444">
        <v>47</v>
      </c>
      <c r="BZ50" s="427">
        <v>333</v>
      </c>
      <c r="CA50" s="428">
        <v>239</v>
      </c>
      <c r="CB50" s="428">
        <v>314</v>
      </c>
      <c r="CC50" s="452">
        <v>67</v>
      </c>
      <c r="CD50" s="444">
        <v>953</v>
      </c>
      <c r="CF50" s="342" t="s">
        <v>68</v>
      </c>
      <c r="CG50" s="454">
        <v>60</v>
      </c>
      <c r="CH50" s="446">
        <v>60</v>
      </c>
      <c r="CI50" s="446">
        <v>0</v>
      </c>
      <c r="CJ50" s="446">
        <v>0</v>
      </c>
      <c r="CK50" s="446">
        <v>0</v>
      </c>
      <c r="CL50" s="455">
        <v>116</v>
      </c>
      <c r="CM50" s="455">
        <v>21</v>
      </c>
      <c r="CN50" s="323">
        <v>20</v>
      </c>
      <c r="CO50" s="323">
        <v>0</v>
      </c>
      <c r="CP50" s="323">
        <v>0</v>
      </c>
      <c r="CQ50" s="323">
        <v>0</v>
      </c>
      <c r="CR50" s="323">
        <v>0</v>
      </c>
      <c r="CS50" s="323">
        <v>0</v>
      </c>
      <c r="CT50" s="323">
        <v>1</v>
      </c>
      <c r="CU50" s="523">
        <v>0</v>
      </c>
      <c r="CW50" s="291" t="s">
        <v>306</v>
      </c>
      <c r="CX50" s="325">
        <v>338</v>
      </c>
      <c r="CY50" s="323">
        <v>237</v>
      </c>
      <c r="CZ50" s="323">
        <v>313</v>
      </c>
      <c r="DA50" s="425">
        <v>65</v>
      </c>
      <c r="DB50" s="444">
        <v>953</v>
      </c>
      <c r="DD50" s="288" t="s">
        <v>306</v>
      </c>
      <c r="DE50" s="289">
        <v>0</v>
      </c>
      <c r="DF50" s="289">
        <v>0</v>
      </c>
      <c r="DG50" s="289">
        <v>0</v>
      </c>
      <c r="DH50" s="289">
        <v>0</v>
      </c>
      <c r="DI50" s="422">
        <v>0</v>
      </c>
      <c r="DK50" s="284" t="s">
        <v>306</v>
      </c>
      <c r="DL50" s="258">
        <v>333</v>
      </c>
      <c r="DM50" s="258">
        <v>239</v>
      </c>
      <c r="DN50" s="258">
        <v>314</v>
      </c>
      <c r="DO50" s="258">
        <v>67</v>
      </c>
      <c r="DP50" s="257">
        <v>953</v>
      </c>
      <c r="DR50" s="423" t="s">
        <v>306</v>
      </c>
      <c r="DS50" s="259">
        <v>0</v>
      </c>
      <c r="DT50" s="259">
        <v>0</v>
      </c>
      <c r="DU50" s="259">
        <v>0</v>
      </c>
      <c r="DV50" s="259">
        <v>0</v>
      </c>
      <c r="DW50" s="260">
        <v>0</v>
      </c>
      <c r="DX50" s="283" t="b">
        <v>1</v>
      </c>
    </row>
    <row r="51" spans="2:129" s="283" customFormat="1" ht="18" customHeight="1">
      <c r="B51" s="291" t="s">
        <v>307</v>
      </c>
      <c r="C51" s="424">
        <v>47</v>
      </c>
      <c r="D51" s="323">
        <v>65</v>
      </c>
      <c r="E51" s="452">
        <v>3310</v>
      </c>
      <c r="F51" s="426">
        <v>3422</v>
      </c>
      <c r="G51" s="325">
        <v>10</v>
      </c>
      <c r="H51" s="323">
        <v>18</v>
      </c>
      <c r="I51" s="453">
        <v>2966</v>
      </c>
      <c r="J51" s="426">
        <v>2994</v>
      </c>
      <c r="K51" s="427">
        <v>17</v>
      </c>
      <c r="L51" s="428">
        <v>26</v>
      </c>
      <c r="M51" s="428">
        <v>3707</v>
      </c>
      <c r="N51" s="457">
        <v>3750</v>
      </c>
      <c r="O51" s="326">
        <v>6</v>
      </c>
      <c r="P51" s="323">
        <v>12</v>
      </c>
      <c r="Q51" s="424">
        <v>247</v>
      </c>
      <c r="R51" s="426">
        <v>265</v>
      </c>
      <c r="S51" s="429">
        <v>159</v>
      </c>
      <c r="T51" s="458">
        <v>10590</v>
      </c>
      <c r="U51" s="401"/>
      <c r="V51" s="342" t="s">
        <v>69</v>
      </c>
      <c r="W51" s="431">
        <v>23</v>
      </c>
      <c r="X51" s="432">
        <v>0</v>
      </c>
      <c r="Y51" s="432">
        <v>0</v>
      </c>
      <c r="Z51" s="433">
        <v>0</v>
      </c>
      <c r="AA51" s="434">
        <v>12</v>
      </c>
      <c r="AB51" s="435">
        <v>0</v>
      </c>
      <c r="AC51" s="435">
        <v>0</v>
      </c>
      <c r="AD51" s="433">
        <v>0</v>
      </c>
      <c r="AE51" s="434">
        <v>9</v>
      </c>
      <c r="AF51" s="435">
        <v>0</v>
      </c>
      <c r="AG51" s="435">
        <v>0</v>
      </c>
      <c r="AH51" s="433">
        <v>1</v>
      </c>
      <c r="AI51" s="434">
        <v>1</v>
      </c>
      <c r="AJ51" s="436">
        <v>0</v>
      </c>
      <c r="AK51" s="436">
        <v>0</v>
      </c>
      <c r="AL51" s="437">
        <v>0</v>
      </c>
      <c r="AM51" s="434">
        <v>10</v>
      </c>
      <c r="AN51" s="432">
        <v>0</v>
      </c>
      <c r="AO51" s="432">
        <v>0</v>
      </c>
      <c r="AP51" s="433">
        <v>0</v>
      </c>
      <c r="AQ51" s="449">
        <v>5</v>
      </c>
      <c r="AR51" s="432">
        <v>0</v>
      </c>
      <c r="AS51" s="432">
        <v>0</v>
      </c>
      <c r="AT51" s="432">
        <v>0</v>
      </c>
      <c r="AU51" s="434">
        <v>0</v>
      </c>
      <c r="AV51" s="436">
        <v>0</v>
      </c>
      <c r="AW51" s="436">
        <v>0</v>
      </c>
      <c r="AX51" s="437">
        <v>0</v>
      </c>
      <c r="AY51" s="434">
        <v>0</v>
      </c>
      <c r="AZ51" s="432">
        <v>0</v>
      </c>
      <c r="BA51" s="432">
        <v>0</v>
      </c>
      <c r="BB51" s="432">
        <v>0</v>
      </c>
      <c r="BC51" s="438">
        <v>42</v>
      </c>
      <c r="BD51" s="439">
        <v>0</v>
      </c>
      <c r="BE51" s="439">
        <v>0</v>
      </c>
      <c r="BF51" s="440">
        <v>1</v>
      </c>
      <c r="BG51" s="380"/>
      <c r="BH51" s="434">
        <v>18</v>
      </c>
      <c r="BI51" s="432">
        <v>0</v>
      </c>
      <c r="BJ51" s="432">
        <v>0</v>
      </c>
      <c r="BK51" s="433">
        <v>0</v>
      </c>
      <c r="BM51" s="441">
        <v>19</v>
      </c>
      <c r="BN51" s="436">
        <v>1</v>
      </c>
      <c r="BO51" s="436">
        <v>10</v>
      </c>
      <c r="BP51" s="442">
        <v>1</v>
      </c>
      <c r="BQ51" s="443">
        <v>31</v>
      </c>
      <c r="BS51" s="295" t="s">
        <v>223</v>
      </c>
      <c r="BT51" s="428">
        <v>33</v>
      </c>
      <c r="BU51" s="428">
        <v>4</v>
      </c>
      <c r="BV51" s="428">
        <v>10</v>
      </c>
      <c r="BW51" s="452">
        <v>1</v>
      </c>
      <c r="BX51" s="444">
        <v>48</v>
      </c>
      <c r="BZ51" s="427">
        <v>296</v>
      </c>
      <c r="CA51" s="428">
        <v>242</v>
      </c>
      <c r="CB51" s="428">
        <v>226</v>
      </c>
      <c r="CC51" s="425">
        <v>21</v>
      </c>
      <c r="CD51" s="444">
        <v>785</v>
      </c>
      <c r="CF51" s="342" t="s">
        <v>69</v>
      </c>
      <c r="CG51" s="454">
        <v>109</v>
      </c>
      <c r="CH51" s="446">
        <v>109</v>
      </c>
      <c r="CI51" s="446">
        <v>0</v>
      </c>
      <c r="CJ51" s="446">
        <v>0</v>
      </c>
      <c r="CK51" s="446">
        <v>0</v>
      </c>
      <c r="CL51" s="455">
        <v>447</v>
      </c>
      <c r="CM51" s="455">
        <v>44</v>
      </c>
      <c r="CN51" s="323">
        <v>44</v>
      </c>
      <c r="CO51" s="323">
        <v>0</v>
      </c>
      <c r="CP51" s="323">
        <v>0</v>
      </c>
      <c r="CQ51" s="323">
        <v>0</v>
      </c>
      <c r="CR51" s="323">
        <v>0</v>
      </c>
      <c r="CS51" s="323">
        <v>0</v>
      </c>
      <c r="CT51" s="323">
        <v>0</v>
      </c>
      <c r="CU51" s="523">
        <v>0</v>
      </c>
      <c r="CW51" s="291" t="s">
        <v>307</v>
      </c>
      <c r="CX51" s="325">
        <v>306</v>
      </c>
      <c r="CY51" s="323">
        <v>237</v>
      </c>
      <c r="CZ51" s="323">
        <v>226</v>
      </c>
      <c r="DA51" s="425">
        <v>22</v>
      </c>
      <c r="DB51" s="444">
        <v>791</v>
      </c>
      <c r="DD51" s="288" t="s">
        <v>307</v>
      </c>
      <c r="DE51" s="289">
        <v>0</v>
      </c>
      <c r="DF51" s="289">
        <v>0</v>
      </c>
      <c r="DG51" s="289">
        <v>0</v>
      </c>
      <c r="DH51" s="289">
        <v>0</v>
      </c>
      <c r="DI51" s="422">
        <v>0</v>
      </c>
      <c r="DK51" s="284" t="s">
        <v>307</v>
      </c>
      <c r="DL51" s="258">
        <v>296</v>
      </c>
      <c r="DM51" s="258">
        <v>242</v>
      </c>
      <c r="DN51" s="258">
        <v>226</v>
      </c>
      <c r="DO51" s="258">
        <v>21</v>
      </c>
      <c r="DP51" s="257">
        <v>785</v>
      </c>
      <c r="DR51" s="423" t="s">
        <v>307</v>
      </c>
      <c r="DS51" s="259">
        <v>0</v>
      </c>
      <c r="DT51" s="259">
        <v>0</v>
      </c>
      <c r="DU51" s="259">
        <v>0</v>
      </c>
      <c r="DV51" s="259">
        <v>0</v>
      </c>
      <c r="DW51" s="260">
        <v>0</v>
      </c>
      <c r="DX51" s="283" t="b">
        <v>1</v>
      </c>
    </row>
    <row r="52" spans="2:129" s="283" customFormat="1" ht="18" customHeight="1">
      <c r="B52" s="291" t="s">
        <v>308</v>
      </c>
      <c r="C52" s="424">
        <v>54</v>
      </c>
      <c r="D52" s="323">
        <v>59</v>
      </c>
      <c r="E52" s="452">
        <v>1697</v>
      </c>
      <c r="F52" s="426">
        <v>1810</v>
      </c>
      <c r="G52" s="325">
        <v>10</v>
      </c>
      <c r="H52" s="323">
        <v>8</v>
      </c>
      <c r="I52" s="453">
        <v>860</v>
      </c>
      <c r="J52" s="426">
        <v>878</v>
      </c>
      <c r="K52" s="427">
        <v>3</v>
      </c>
      <c r="L52" s="428">
        <v>8</v>
      </c>
      <c r="M52" s="453">
        <v>1145</v>
      </c>
      <c r="N52" s="426">
        <v>1156</v>
      </c>
      <c r="O52" s="326">
        <v>17</v>
      </c>
      <c r="P52" s="323">
        <v>5</v>
      </c>
      <c r="Q52" s="424">
        <v>484</v>
      </c>
      <c r="R52" s="426">
        <v>506</v>
      </c>
      <c r="S52" s="429">
        <v>31</v>
      </c>
      <c r="T52" s="328">
        <v>4381</v>
      </c>
      <c r="U52" s="401"/>
      <c r="V52" s="342" t="s">
        <v>70</v>
      </c>
      <c r="W52" s="431">
        <v>55</v>
      </c>
      <c r="X52" s="432">
        <v>9</v>
      </c>
      <c r="Y52" s="432">
        <v>4</v>
      </c>
      <c r="Z52" s="433">
        <v>0</v>
      </c>
      <c r="AA52" s="434">
        <v>11</v>
      </c>
      <c r="AB52" s="435">
        <v>2</v>
      </c>
      <c r="AC52" s="435">
        <v>0</v>
      </c>
      <c r="AD52" s="433">
        <v>0</v>
      </c>
      <c r="AE52" s="434">
        <v>7</v>
      </c>
      <c r="AF52" s="435">
        <v>0</v>
      </c>
      <c r="AG52" s="435">
        <v>0</v>
      </c>
      <c r="AH52" s="433">
        <v>1</v>
      </c>
      <c r="AI52" s="434">
        <v>1</v>
      </c>
      <c r="AJ52" s="436">
        <v>0</v>
      </c>
      <c r="AK52" s="436">
        <v>0</v>
      </c>
      <c r="AL52" s="437">
        <v>0</v>
      </c>
      <c r="AM52" s="434">
        <v>13</v>
      </c>
      <c r="AN52" s="432">
        <v>0</v>
      </c>
      <c r="AO52" s="432">
        <v>0</v>
      </c>
      <c r="AP52" s="433">
        <v>4</v>
      </c>
      <c r="AQ52" s="449">
        <v>5</v>
      </c>
      <c r="AR52" s="432">
        <v>0</v>
      </c>
      <c r="AS52" s="432">
        <v>0</v>
      </c>
      <c r="AT52" s="432">
        <v>3</v>
      </c>
      <c r="AU52" s="434">
        <v>9</v>
      </c>
      <c r="AV52" s="436">
        <v>0</v>
      </c>
      <c r="AW52" s="436">
        <v>0</v>
      </c>
      <c r="AX52" s="437">
        <v>0</v>
      </c>
      <c r="AY52" s="434">
        <v>2</v>
      </c>
      <c r="AZ52" s="432">
        <v>0</v>
      </c>
      <c r="BA52" s="432">
        <v>0</v>
      </c>
      <c r="BB52" s="432">
        <v>0</v>
      </c>
      <c r="BC52" s="438">
        <v>84</v>
      </c>
      <c r="BD52" s="439">
        <v>9</v>
      </c>
      <c r="BE52" s="439">
        <v>4</v>
      </c>
      <c r="BF52" s="440">
        <v>5</v>
      </c>
      <c r="BG52" s="380"/>
      <c r="BH52" s="434">
        <v>19</v>
      </c>
      <c r="BI52" s="432">
        <v>2</v>
      </c>
      <c r="BJ52" s="432">
        <v>0</v>
      </c>
      <c r="BK52" s="433">
        <v>3</v>
      </c>
      <c r="BM52" s="441">
        <v>75</v>
      </c>
      <c r="BN52" s="436">
        <v>8</v>
      </c>
      <c r="BO52" s="436">
        <v>13</v>
      </c>
      <c r="BP52" s="442">
        <v>8</v>
      </c>
      <c r="BQ52" s="443">
        <v>104</v>
      </c>
      <c r="BS52" s="295" t="s">
        <v>224</v>
      </c>
      <c r="BT52" s="428">
        <v>38</v>
      </c>
      <c r="BU52" s="428">
        <v>3</v>
      </c>
      <c r="BV52" s="428">
        <v>9</v>
      </c>
      <c r="BW52" s="452">
        <v>4</v>
      </c>
      <c r="BX52" s="444">
        <v>54</v>
      </c>
      <c r="BZ52" s="427">
        <v>407</v>
      </c>
      <c r="CA52" s="428">
        <v>188</v>
      </c>
      <c r="CB52" s="428">
        <v>203</v>
      </c>
      <c r="CC52" s="425">
        <v>183</v>
      </c>
      <c r="CD52" s="444">
        <v>981</v>
      </c>
      <c r="CF52" s="342" t="s">
        <v>70</v>
      </c>
      <c r="CG52" s="454">
        <v>62</v>
      </c>
      <c r="CH52" s="446">
        <v>62</v>
      </c>
      <c r="CI52" s="446">
        <v>0</v>
      </c>
      <c r="CJ52" s="446">
        <v>0</v>
      </c>
      <c r="CK52" s="446">
        <v>0</v>
      </c>
      <c r="CL52" s="455">
        <v>138</v>
      </c>
      <c r="CM52" s="455">
        <v>18</v>
      </c>
      <c r="CN52" s="323">
        <v>18</v>
      </c>
      <c r="CO52" s="323">
        <v>0</v>
      </c>
      <c r="CP52" s="323">
        <v>0</v>
      </c>
      <c r="CQ52" s="323">
        <v>0</v>
      </c>
      <c r="CR52" s="323">
        <v>0</v>
      </c>
      <c r="CS52" s="323">
        <v>0</v>
      </c>
      <c r="CT52" s="323">
        <v>0</v>
      </c>
      <c r="CU52" s="523">
        <v>0</v>
      </c>
      <c r="CW52" s="291" t="s">
        <v>308</v>
      </c>
      <c r="CX52" s="325">
        <v>390</v>
      </c>
      <c r="CY52" s="323">
        <v>184</v>
      </c>
      <c r="CZ52" s="323">
        <v>199</v>
      </c>
      <c r="DA52" s="425">
        <v>178</v>
      </c>
      <c r="DB52" s="444">
        <v>951</v>
      </c>
      <c r="DD52" s="288" t="s">
        <v>308</v>
      </c>
      <c r="DE52" s="289">
        <v>0</v>
      </c>
      <c r="DF52" s="289">
        <v>0</v>
      </c>
      <c r="DG52" s="289">
        <v>0</v>
      </c>
      <c r="DH52" s="289">
        <v>0</v>
      </c>
      <c r="DI52" s="422">
        <v>0</v>
      </c>
      <c r="DK52" s="284" t="s">
        <v>308</v>
      </c>
      <c r="DL52" s="258">
        <v>407</v>
      </c>
      <c r="DM52" s="258">
        <v>188</v>
      </c>
      <c r="DN52" s="258">
        <v>203</v>
      </c>
      <c r="DO52" s="258">
        <v>183</v>
      </c>
      <c r="DP52" s="257">
        <v>981</v>
      </c>
      <c r="DR52" s="423" t="s">
        <v>308</v>
      </c>
      <c r="DS52" s="259">
        <v>0</v>
      </c>
      <c r="DT52" s="259">
        <v>0</v>
      </c>
      <c r="DU52" s="259">
        <v>0</v>
      </c>
      <c r="DV52" s="259">
        <v>0</v>
      </c>
      <c r="DW52" s="260">
        <v>0</v>
      </c>
      <c r="DX52" s="283" t="b">
        <v>1</v>
      </c>
    </row>
    <row r="53" spans="2:129" s="283" customFormat="1" ht="18" customHeight="1">
      <c r="B53" s="291" t="s">
        <v>309</v>
      </c>
      <c r="C53" s="424">
        <v>14</v>
      </c>
      <c r="D53" s="323">
        <v>13</v>
      </c>
      <c r="E53" s="452">
        <v>496</v>
      </c>
      <c r="F53" s="426">
        <v>523</v>
      </c>
      <c r="G53" s="325">
        <v>115</v>
      </c>
      <c r="H53" s="323">
        <v>5</v>
      </c>
      <c r="I53" s="453">
        <v>691</v>
      </c>
      <c r="J53" s="426">
        <v>811</v>
      </c>
      <c r="K53" s="427">
        <v>81</v>
      </c>
      <c r="L53" s="428">
        <v>10</v>
      </c>
      <c r="M53" s="453">
        <v>730</v>
      </c>
      <c r="N53" s="426">
        <v>821</v>
      </c>
      <c r="O53" s="326">
        <v>28</v>
      </c>
      <c r="P53" s="323">
        <v>17</v>
      </c>
      <c r="Q53" s="424">
        <v>237</v>
      </c>
      <c r="R53" s="426">
        <v>282</v>
      </c>
      <c r="S53" s="429">
        <v>6</v>
      </c>
      <c r="T53" s="328">
        <v>2443</v>
      </c>
      <c r="U53" s="401"/>
      <c r="V53" s="342" t="s">
        <v>71</v>
      </c>
      <c r="W53" s="431">
        <v>7</v>
      </c>
      <c r="X53" s="432">
        <v>2</v>
      </c>
      <c r="Y53" s="432">
        <v>0</v>
      </c>
      <c r="Z53" s="433">
        <v>0</v>
      </c>
      <c r="AA53" s="434">
        <v>2</v>
      </c>
      <c r="AB53" s="435">
        <v>0</v>
      </c>
      <c r="AC53" s="435">
        <v>0</v>
      </c>
      <c r="AD53" s="433">
        <v>0</v>
      </c>
      <c r="AE53" s="434">
        <v>3</v>
      </c>
      <c r="AF53" s="435">
        <v>0</v>
      </c>
      <c r="AG53" s="435">
        <v>1</v>
      </c>
      <c r="AH53" s="433">
        <v>0</v>
      </c>
      <c r="AI53" s="434">
        <v>0</v>
      </c>
      <c r="AJ53" s="436">
        <v>0</v>
      </c>
      <c r="AK53" s="436">
        <v>0</v>
      </c>
      <c r="AL53" s="437">
        <v>0</v>
      </c>
      <c r="AM53" s="434">
        <v>4</v>
      </c>
      <c r="AN53" s="432">
        <v>0</v>
      </c>
      <c r="AO53" s="432">
        <v>0</v>
      </c>
      <c r="AP53" s="433">
        <v>0</v>
      </c>
      <c r="AQ53" s="434">
        <v>1</v>
      </c>
      <c r="AR53" s="432">
        <v>0</v>
      </c>
      <c r="AS53" s="432">
        <v>0</v>
      </c>
      <c r="AT53" s="432">
        <v>0</v>
      </c>
      <c r="AU53" s="434">
        <v>3</v>
      </c>
      <c r="AV53" s="436">
        <v>1</v>
      </c>
      <c r="AW53" s="436">
        <v>0</v>
      </c>
      <c r="AX53" s="437">
        <v>0</v>
      </c>
      <c r="AY53" s="434">
        <v>0</v>
      </c>
      <c r="AZ53" s="432">
        <v>0</v>
      </c>
      <c r="BA53" s="432">
        <v>0</v>
      </c>
      <c r="BB53" s="432">
        <v>0</v>
      </c>
      <c r="BC53" s="438">
        <v>17</v>
      </c>
      <c r="BD53" s="439">
        <v>3</v>
      </c>
      <c r="BE53" s="439">
        <v>1</v>
      </c>
      <c r="BF53" s="440">
        <v>0</v>
      </c>
      <c r="BG53" s="380"/>
      <c r="BH53" s="434">
        <v>3</v>
      </c>
      <c r="BI53" s="432">
        <v>0</v>
      </c>
      <c r="BJ53" s="432">
        <v>0</v>
      </c>
      <c r="BK53" s="433">
        <v>0</v>
      </c>
      <c r="BM53" s="441">
        <v>3</v>
      </c>
      <c r="BN53" s="436">
        <v>1</v>
      </c>
      <c r="BO53" s="436">
        <v>3</v>
      </c>
      <c r="BP53" s="442">
        <v>0</v>
      </c>
      <c r="BQ53" s="443">
        <v>7</v>
      </c>
      <c r="BS53" s="295" t="s">
        <v>225</v>
      </c>
      <c r="BT53" s="428">
        <v>8</v>
      </c>
      <c r="BU53" s="428">
        <v>7</v>
      </c>
      <c r="BV53" s="428">
        <v>8</v>
      </c>
      <c r="BW53" s="452">
        <v>7</v>
      </c>
      <c r="BX53" s="444">
        <v>30</v>
      </c>
      <c r="BZ53" s="427">
        <v>164</v>
      </c>
      <c r="CA53" s="428">
        <v>265</v>
      </c>
      <c r="CB53" s="428">
        <v>192</v>
      </c>
      <c r="CC53" s="425">
        <v>49</v>
      </c>
      <c r="CD53" s="444">
        <v>670</v>
      </c>
      <c r="CF53" s="342" t="s">
        <v>71</v>
      </c>
      <c r="CG53" s="454">
        <v>44</v>
      </c>
      <c r="CH53" s="446">
        <v>44</v>
      </c>
      <c r="CI53" s="446">
        <v>0</v>
      </c>
      <c r="CJ53" s="446">
        <v>0</v>
      </c>
      <c r="CK53" s="446">
        <v>0</v>
      </c>
      <c r="CL53" s="455">
        <v>132</v>
      </c>
      <c r="CM53" s="455">
        <v>26</v>
      </c>
      <c r="CN53" s="323">
        <v>26</v>
      </c>
      <c r="CO53" s="323">
        <v>0</v>
      </c>
      <c r="CP53" s="323">
        <v>0</v>
      </c>
      <c r="CQ53" s="323">
        <v>0</v>
      </c>
      <c r="CR53" s="323">
        <v>0</v>
      </c>
      <c r="CS53" s="323">
        <v>0</v>
      </c>
      <c r="CT53" s="323">
        <v>0</v>
      </c>
      <c r="CU53" s="523">
        <v>0</v>
      </c>
      <c r="CW53" s="291" t="s">
        <v>309</v>
      </c>
      <c r="CX53" s="325">
        <v>165</v>
      </c>
      <c r="CY53" s="323">
        <v>269</v>
      </c>
      <c r="CZ53" s="323">
        <v>196</v>
      </c>
      <c r="DA53" s="425">
        <v>53</v>
      </c>
      <c r="DB53" s="444">
        <v>683</v>
      </c>
      <c r="DD53" s="288" t="s">
        <v>309</v>
      </c>
      <c r="DE53" s="289">
        <v>0</v>
      </c>
      <c r="DF53" s="289">
        <v>0</v>
      </c>
      <c r="DG53" s="289">
        <v>0</v>
      </c>
      <c r="DH53" s="289">
        <v>0</v>
      </c>
      <c r="DI53" s="422">
        <v>0</v>
      </c>
      <c r="DK53" s="284" t="s">
        <v>309</v>
      </c>
      <c r="DL53" s="258">
        <v>164</v>
      </c>
      <c r="DM53" s="258">
        <v>265</v>
      </c>
      <c r="DN53" s="258">
        <v>192</v>
      </c>
      <c r="DO53" s="258">
        <v>49</v>
      </c>
      <c r="DP53" s="257">
        <v>670</v>
      </c>
      <c r="DR53" s="423" t="s">
        <v>309</v>
      </c>
      <c r="DS53" s="259">
        <v>0</v>
      </c>
      <c r="DT53" s="259">
        <v>0</v>
      </c>
      <c r="DU53" s="259">
        <v>0</v>
      </c>
      <c r="DV53" s="259">
        <v>0</v>
      </c>
      <c r="DW53" s="260">
        <v>0</v>
      </c>
      <c r="DX53" s="283" t="b">
        <v>1</v>
      </c>
    </row>
    <row r="54" spans="2:129" s="283" customFormat="1" ht="18" customHeight="1">
      <c r="B54" s="291" t="s">
        <v>310</v>
      </c>
      <c r="C54" s="424">
        <v>201</v>
      </c>
      <c r="D54" s="323">
        <v>124</v>
      </c>
      <c r="E54" s="452">
        <v>2787</v>
      </c>
      <c r="F54" s="426">
        <v>3112</v>
      </c>
      <c r="G54" s="325">
        <v>33</v>
      </c>
      <c r="H54" s="323">
        <v>10</v>
      </c>
      <c r="I54" s="453">
        <v>927</v>
      </c>
      <c r="J54" s="426">
        <v>970</v>
      </c>
      <c r="K54" s="427">
        <v>39</v>
      </c>
      <c r="L54" s="428">
        <v>15</v>
      </c>
      <c r="M54" s="453">
        <v>1490</v>
      </c>
      <c r="N54" s="426">
        <v>1544</v>
      </c>
      <c r="O54" s="326">
        <v>94</v>
      </c>
      <c r="P54" s="323">
        <v>9</v>
      </c>
      <c r="Q54" s="424">
        <v>396</v>
      </c>
      <c r="R54" s="426">
        <v>499</v>
      </c>
      <c r="S54" s="429">
        <v>83</v>
      </c>
      <c r="T54" s="328">
        <v>6208</v>
      </c>
      <c r="U54" s="401"/>
      <c r="V54" s="342" t="s">
        <v>72</v>
      </c>
      <c r="W54" s="431">
        <v>73</v>
      </c>
      <c r="X54" s="432">
        <v>18</v>
      </c>
      <c r="Y54" s="432">
        <v>16</v>
      </c>
      <c r="Z54" s="433">
        <v>2</v>
      </c>
      <c r="AA54" s="434">
        <v>25</v>
      </c>
      <c r="AB54" s="435">
        <v>7</v>
      </c>
      <c r="AC54" s="435">
        <v>6</v>
      </c>
      <c r="AD54" s="433">
        <v>2</v>
      </c>
      <c r="AE54" s="434">
        <v>5</v>
      </c>
      <c r="AF54" s="435">
        <v>0</v>
      </c>
      <c r="AG54" s="435">
        <v>0</v>
      </c>
      <c r="AH54" s="433">
        <v>1</v>
      </c>
      <c r="AI54" s="434">
        <v>2</v>
      </c>
      <c r="AJ54" s="436">
        <v>0</v>
      </c>
      <c r="AK54" s="436">
        <v>0</v>
      </c>
      <c r="AL54" s="437">
        <v>0</v>
      </c>
      <c r="AM54" s="434">
        <v>14</v>
      </c>
      <c r="AN54" s="432">
        <v>0</v>
      </c>
      <c r="AO54" s="432">
        <v>7</v>
      </c>
      <c r="AP54" s="433">
        <v>1</v>
      </c>
      <c r="AQ54" s="434">
        <v>8</v>
      </c>
      <c r="AR54" s="432">
        <v>0</v>
      </c>
      <c r="AS54" s="432">
        <v>4</v>
      </c>
      <c r="AT54" s="432">
        <v>0</v>
      </c>
      <c r="AU54" s="434">
        <v>0</v>
      </c>
      <c r="AV54" s="436">
        <v>0</v>
      </c>
      <c r="AW54" s="436">
        <v>0</v>
      </c>
      <c r="AX54" s="436">
        <v>0</v>
      </c>
      <c r="AY54" s="434">
        <v>0</v>
      </c>
      <c r="AZ54" s="432">
        <v>0</v>
      </c>
      <c r="BA54" s="432">
        <v>0</v>
      </c>
      <c r="BB54" s="432">
        <v>0</v>
      </c>
      <c r="BC54" s="438">
        <v>92</v>
      </c>
      <c r="BD54" s="439">
        <v>18</v>
      </c>
      <c r="BE54" s="439">
        <v>23</v>
      </c>
      <c r="BF54" s="440">
        <v>4</v>
      </c>
      <c r="BG54" s="380"/>
      <c r="BH54" s="434">
        <v>35</v>
      </c>
      <c r="BI54" s="432">
        <v>7</v>
      </c>
      <c r="BJ54" s="432">
        <v>10</v>
      </c>
      <c r="BK54" s="433">
        <v>2</v>
      </c>
      <c r="BM54" s="441">
        <v>28</v>
      </c>
      <c r="BN54" s="436">
        <v>4</v>
      </c>
      <c r="BO54" s="436">
        <v>13</v>
      </c>
      <c r="BP54" s="442">
        <v>2</v>
      </c>
      <c r="BQ54" s="443">
        <v>47</v>
      </c>
      <c r="BS54" s="295" t="s">
        <v>226</v>
      </c>
      <c r="BT54" s="428">
        <v>56</v>
      </c>
      <c r="BU54" s="428">
        <v>7</v>
      </c>
      <c r="BV54" s="428">
        <v>10</v>
      </c>
      <c r="BW54" s="452">
        <v>1</v>
      </c>
      <c r="BX54" s="444">
        <v>74</v>
      </c>
      <c r="BZ54" s="427">
        <v>790</v>
      </c>
      <c r="CA54" s="428">
        <v>188</v>
      </c>
      <c r="CB54" s="428">
        <v>268</v>
      </c>
      <c r="CC54" s="425">
        <v>80</v>
      </c>
      <c r="CD54" s="444">
        <v>1326</v>
      </c>
      <c r="CF54" s="342" t="s">
        <v>72</v>
      </c>
      <c r="CG54" s="454">
        <v>69</v>
      </c>
      <c r="CH54" s="446">
        <v>69</v>
      </c>
      <c r="CI54" s="446">
        <v>0</v>
      </c>
      <c r="CJ54" s="446">
        <v>0</v>
      </c>
      <c r="CK54" s="446">
        <v>0</v>
      </c>
      <c r="CL54" s="455">
        <v>222</v>
      </c>
      <c r="CM54" s="455">
        <v>41</v>
      </c>
      <c r="CN54" s="323">
        <v>40</v>
      </c>
      <c r="CO54" s="323">
        <v>0</v>
      </c>
      <c r="CP54" s="323">
        <v>0</v>
      </c>
      <c r="CQ54" s="323">
        <v>0</v>
      </c>
      <c r="CR54" s="323">
        <v>0</v>
      </c>
      <c r="CS54" s="323">
        <v>0</v>
      </c>
      <c r="CT54" s="323">
        <v>1</v>
      </c>
      <c r="CU54" s="523">
        <v>0</v>
      </c>
      <c r="CW54" s="291" t="s">
        <v>310</v>
      </c>
      <c r="CX54" s="325">
        <v>773</v>
      </c>
      <c r="CY54" s="323">
        <v>190</v>
      </c>
      <c r="CZ54" s="323">
        <v>264</v>
      </c>
      <c r="DA54" s="425">
        <v>81</v>
      </c>
      <c r="DB54" s="444">
        <v>1308</v>
      </c>
      <c r="DD54" s="288" t="s">
        <v>310</v>
      </c>
      <c r="DE54" s="289">
        <v>0</v>
      </c>
      <c r="DF54" s="289">
        <v>0</v>
      </c>
      <c r="DG54" s="289">
        <v>0</v>
      </c>
      <c r="DH54" s="289">
        <v>0</v>
      </c>
      <c r="DI54" s="422">
        <v>0</v>
      </c>
      <c r="DK54" s="284" t="s">
        <v>310</v>
      </c>
      <c r="DL54" s="258">
        <v>790</v>
      </c>
      <c r="DM54" s="258">
        <v>188</v>
      </c>
      <c r="DN54" s="258">
        <v>268</v>
      </c>
      <c r="DO54" s="258">
        <v>80</v>
      </c>
      <c r="DP54" s="257">
        <v>1326</v>
      </c>
      <c r="DR54" s="423" t="s">
        <v>310</v>
      </c>
      <c r="DS54" s="259">
        <v>0</v>
      </c>
      <c r="DT54" s="259">
        <v>0</v>
      </c>
      <c r="DU54" s="259">
        <v>0</v>
      </c>
      <c r="DV54" s="259">
        <v>0</v>
      </c>
      <c r="DW54" s="260">
        <v>0</v>
      </c>
      <c r="DX54" s="283" t="b">
        <v>1</v>
      </c>
    </row>
    <row r="55" spans="2:129" s="283" customFormat="1" ht="18" customHeight="1">
      <c r="B55" s="291" t="s">
        <v>311</v>
      </c>
      <c r="C55" s="323">
        <v>7</v>
      </c>
      <c r="D55" s="323">
        <v>17</v>
      </c>
      <c r="E55" s="452">
        <v>1146</v>
      </c>
      <c r="F55" s="426">
        <v>1170</v>
      </c>
      <c r="G55" s="325">
        <v>3</v>
      </c>
      <c r="H55" s="323">
        <v>15</v>
      </c>
      <c r="I55" s="453">
        <v>2395</v>
      </c>
      <c r="J55" s="426">
        <v>2413</v>
      </c>
      <c r="K55" s="427">
        <v>7</v>
      </c>
      <c r="L55" s="428">
        <v>22</v>
      </c>
      <c r="M55" s="453">
        <v>3257</v>
      </c>
      <c r="N55" s="426">
        <v>3286</v>
      </c>
      <c r="O55" s="326">
        <v>20</v>
      </c>
      <c r="P55" s="323">
        <v>18</v>
      </c>
      <c r="Q55" s="424">
        <v>330</v>
      </c>
      <c r="R55" s="426">
        <v>368</v>
      </c>
      <c r="S55" s="429">
        <v>1</v>
      </c>
      <c r="T55" s="328">
        <v>7238</v>
      </c>
      <c r="U55" s="401"/>
      <c r="V55" s="342" t="s">
        <v>73</v>
      </c>
      <c r="W55" s="431">
        <v>7</v>
      </c>
      <c r="X55" s="432">
        <v>0</v>
      </c>
      <c r="Y55" s="432">
        <v>0</v>
      </c>
      <c r="Z55" s="433">
        <v>0</v>
      </c>
      <c r="AA55" s="434">
        <v>4</v>
      </c>
      <c r="AB55" s="435">
        <v>0</v>
      </c>
      <c r="AC55" s="435">
        <v>0</v>
      </c>
      <c r="AD55" s="433">
        <v>0</v>
      </c>
      <c r="AE55" s="434">
        <v>6</v>
      </c>
      <c r="AF55" s="435">
        <v>0</v>
      </c>
      <c r="AG55" s="435">
        <v>1</v>
      </c>
      <c r="AH55" s="433">
        <v>2</v>
      </c>
      <c r="AI55" s="434">
        <v>3</v>
      </c>
      <c r="AJ55" s="436">
        <v>0</v>
      </c>
      <c r="AK55" s="436">
        <v>1</v>
      </c>
      <c r="AL55" s="437">
        <v>1</v>
      </c>
      <c r="AM55" s="434">
        <v>14</v>
      </c>
      <c r="AN55" s="432">
        <v>2</v>
      </c>
      <c r="AO55" s="432">
        <v>2</v>
      </c>
      <c r="AP55" s="433">
        <v>3</v>
      </c>
      <c r="AQ55" s="434">
        <v>11</v>
      </c>
      <c r="AR55" s="432">
        <v>2</v>
      </c>
      <c r="AS55" s="432">
        <v>1</v>
      </c>
      <c r="AT55" s="432">
        <v>3</v>
      </c>
      <c r="AU55" s="434">
        <v>4</v>
      </c>
      <c r="AV55" s="436">
        <v>1</v>
      </c>
      <c r="AW55" s="436">
        <v>0</v>
      </c>
      <c r="AX55" s="436">
        <v>0</v>
      </c>
      <c r="AY55" s="434">
        <v>1</v>
      </c>
      <c r="AZ55" s="432">
        <v>0</v>
      </c>
      <c r="BA55" s="432">
        <v>0</v>
      </c>
      <c r="BB55" s="433">
        <v>0</v>
      </c>
      <c r="BC55" s="438">
        <v>31</v>
      </c>
      <c r="BD55" s="439">
        <v>3</v>
      </c>
      <c r="BE55" s="439">
        <v>3</v>
      </c>
      <c r="BF55" s="440">
        <v>5</v>
      </c>
      <c r="BG55" s="380"/>
      <c r="BH55" s="434">
        <v>19</v>
      </c>
      <c r="BI55" s="432">
        <v>2</v>
      </c>
      <c r="BJ55" s="432">
        <v>2</v>
      </c>
      <c r="BK55" s="433">
        <v>4</v>
      </c>
      <c r="BM55" s="441">
        <v>7</v>
      </c>
      <c r="BN55" s="436">
        <v>6</v>
      </c>
      <c r="BO55" s="436">
        <v>10</v>
      </c>
      <c r="BP55" s="442">
        <v>6</v>
      </c>
      <c r="BQ55" s="443">
        <v>29</v>
      </c>
      <c r="BS55" s="295" t="s">
        <v>227</v>
      </c>
      <c r="BT55" s="428">
        <v>10</v>
      </c>
      <c r="BU55" s="428">
        <v>3</v>
      </c>
      <c r="BV55" s="428">
        <v>5</v>
      </c>
      <c r="BW55" s="452">
        <v>0</v>
      </c>
      <c r="BX55" s="444">
        <v>18</v>
      </c>
      <c r="BZ55" s="427">
        <v>144</v>
      </c>
      <c r="CA55" s="428">
        <v>199</v>
      </c>
      <c r="CB55" s="428">
        <v>290</v>
      </c>
      <c r="CC55" s="425">
        <v>41</v>
      </c>
      <c r="CD55" s="444">
        <v>674</v>
      </c>
      <c r="CF55" s="342" t="s">
        <v>73</v>
      </c>
      <c r="CG55" s="454">
        <v>74</v>
      </c>
      <c r="CH55" s="446">
        <v>72</v>
      </c>
      <c r="CI55" s="446">
        <v>0</v>
      </c>
      <c r="CJ55" s="446">
        <v>2</v>
      </c>
      <c r="CK55" s="446">
        <v>0</v>
      </c>
      <c r="CL55" s="455">
        <v>148</v>
      </c>
      <c r="CM55" s="455">
        <v>41</v>
      </c>
      <c r="CN55" s="323">
        <v>41</v>
      </c>
      <c r="CO55" s="323">
        <v>0</v>
      </c>
      <c r="CP55" s="323">
        <v>0</v>
      </c>
      <c r="CQ55" s="323">
        <v>0</v>
      </c>
      <c r="CR55" s="323">
        <v>0</v>
      </c>
      <c r="CS55" s="323">
        <v>0</v>
      </c>
      <c r="CT55" s="323">
        <v>0</v>
      </c>
      <c r="CU55" s="523">
        <v>0</v>
      </c>
      <c r="CW55" s="291" t="s">
        <v>311</v>
      </c>
      <c r="CX55" s="325">
        <v>147</v>
      </c>
      <c r="CY55" s="323">
        <v>196</v>
      </c>
      <c r="CZ55" s="323">
        <v>281</v>
      </c>
      <c r="DA55" s="425">
        <v>37</v>
      </c>
      <c r="DB55" s="444">
        <v>661</v>
      </c>
      <c r="DD55" s="288" t="s">
        <v>311</v>
      </c>
      <c r="DE55" s="289">
        <v>0</v>
      </c>
      <c r="DF55" s="289">
        <v>0</v>
      </c>
      <c r="DG55" s="289">
        <v>0</v>
      </c>
      <c r="DH55" s="289">
        <v>0</v>
      </c>
      <c r="DI55" s="422">
        <v>0</v>
      </c>
      <c r="DK55" s="284" t="s">
        <v>311</v>
      </c>
      <c r="DL55" s="258">
        <v>144</v>
      </c>
      <c r="DM55" s="258">
        <v>199</v>
      </c>
      <c r="DN55" s="258">
        <v>290</v>
      </c>
      <c r="DO55" s="258">
        <v>41</v>
      </c>
      <c r="DP55" s="257">
        <v>674</v>
      </c>
      <c r="DR55" s="423" t="s">
        <v>311</v>
      </c>
      <c r="DS55" s="259">
        <v>0</v>
      </c>
      <c r="DT55" s="259">
        <v>0</v>
      </c>
      <c r="DU55" s="259">
        <v>0</v>
      </c>
      <c r="DV55" s="259">
        <v>0</v>
      </c>
      <c r="DW55" s="260">
        <v>0</v>
      </c>
      <c r="DX55" s="283" t="b">
        <v>1</v>
      </c>
      <c r="DY55" s="283" t="s">
        <v>395</v>
      </c>
    </row>
    <row r="56" spans="2:129" s="283" customFormat="1" ht="18" customHeight="1">
      <c r="B56" s="294" t="s">
        <v>312</v>
      </c>
      <c r="C56" s="459">
        <v>10</v>
      </c>
      <c r="D56" s="323">
        <v>23</v>
      </c>
      <c r="E56" s="452">
        <v>2102</v>
      </c>
      <c r="F56" s="426">
        <v>2135</v>
      </c>
      <c r="G56" s="325">
        <v>11</v>
      </c>
      <c r="H56" s="323">
        <v>17</v>
      </c>
      <c r="I56" s="453">
        <v>1601</v>
      </c>
      <c r="J56" s="426">
        <v>1629</v>
      </c>
      <c r="K56" s="427">
        <v>15</v>
      </c>
      <c r="L56" s="428">
        <v>27</v>
      </c>
      <c r="M56" s="453">
        <v>1483</v>
      </c>
      <c r="N56" s="426">
        <v>1525</v>
      </c>
      <c r="O56" s="326">
        <v>19</v>
      </c>
      <c r="P56" s="323">
        <v>18</v>
      </c>
      <c r="Q56" s="424">
        <v>146</v>
      </c>
      <c r="R56" s="426">
        <v>183</v>
      </c>
      <c r="S56" s="429">
        <v>98</v>
      </c>
      <c r="T56" s="328">
        <v>5570</v>
      </c>
      <c r="U56" s="401"/>
      <c r="V56" s="295" t="s">
        <v>228</v>
      </c>
      <c r="W56" s="431">
        <v>4</v>
      </c>
      <c r="X56" s="432">
        <v>0</v>
      </c>
      <c r="Y56" s="432">
        <v>0</v>
      </c>
      <c r="Z56" s="433">
        <v>0</v>
      </c>
      <c r="AA56" s="434">
        <v>1</v>
      </c>
      <c r="AB56" s="435">
        <v>0</v>
      </c>
      <c r="AC56" s="435">
        <v>0</v>
      </c>
      <c r="AD56" s="433">
        <v>0</v>
      </c>
      <c r="AE56" s="434">
        <v>3</v>
      </c>
      <c r="AF56" s="435">
        <v>0</v>
      </c>
      <c r="AG56" s="435">
        <v>0</v>
      </c>
      <c r="AH56" s="433">
        <v>0</v>
      </c>
      <c r="AI56" s="434">
        <v>0</v>
      </c>
      <c r="AJ56" s="436">
        <v>0</v>
      </c>
      <c r="AK56" s="436">
        <v>0</v>
      </c>
      <c r="AL56" s="437">
        <v>0</v>
      </c>
      <c r="AM56" s="434">
        <v>3</v>
      </c>
      <c r="AN56" s="432">
        <v>0</v>
      </c>
      <c r="AO56" s="432">
        <v>0</v>
      </c>
      <c r="AP56" s="433">
        <v>0</v>
      </c>
      <c r="AQ56" s="434">
        <v>3</v>
      </c>
      <c r="AR56" s="432">
        <v>0</v>
      </c>
      <c r="AS56" s="432">
        <v>0</v>
      </c>
      <c r="AT56" s="432">
        <v>0</v>
      </c>
      <c r="AU56" s="434">
        <v>0</v>
      </c>
      <c r="AV56" s="436">
        <v>0</v>
      </c>
      <c r="AW56" s="436">
        <v>0</v>
      </c>
      <c r="AX56" s="436">
        <v>0</v>
      </c>
      <c r="AY56" s="434">
        <v>0</v>
      </c>
      <c r="AZ56" s="432">
        <v>0</v>
      </c>
      <c r="BA56" s="432">
        <v>0</v>
      </c>
      <c r="BB56" s="432">
        <v>0</v>
      </c>
      <c r="BC56" s="438">
        <v>10</v>
      </c>
      <c r="BD56" s="439">
        <v>0</v>
      </c>
      <c r="BE56" s="439">
        <v>0</v>
      </c>
      <c r="BF56" s="440">
        <v>0</v>
      </c>
      <c r="BG56" s="380"/>
      <c r="BH56" s="434">
        <v>4</v>
      </c>
      <c r="BI56" s="432">
        <v>0</v>
      </c>
      <c r="BJ56" s="432">
        <v>0</v>
      </c>
      <c r="BK56" s="433">
        <v>0</v>
      </c>
      <c r="BM56" s="441">
        <v>1</v>
      </c>
      <c r="BN56" s="436">
        <v>0</v>
      </c>
      <c r="BO56" s="436">
        <v>0</v>
      </c>
      <c r="BP56" s="442">
        <v>0</v>
      </c>
      <c r="BQ56" s="443">
        <v>1</v>
      </c>
      <c r="BS56" s="295" t="s">
        <v>228</v>
      </c>
      <c r="BT56" s="428">
        <v>7</v>
      </c>
      <c r="BU56" s="428">
        <v>2</v>
      </c>
      <c r="BV56" s="428">
        <v>2</v>
      </c>
      <c r="BW56" s="452">
        <v>0</v>
      </c>
      <c r="BX56" s="444">
        <v>11</v>
      </c>
      <c r="BZ56" s="427">
        <v>85</v>
      </c>
      <c r="CA56" s="428">
        <v>63</v>
      </c>
      <c r="CB56" s="428">
        <v>44</v>
      </c>
      <c r="CC56" s="425">
        <v>5</v>
      </c>
      <c r="CD56" s="444">
        <v>197</v>
      </c>
      <c r="CF56" s="295" t="s">
        <v>228</v>
      </c>
      <c r="CG56" s="454">
        <v>7</v>
      </c>
      <c r="CH56" s="446">
        <v>7</v>
      </c>
      <c r="CI56" s="446">
        <v>0</v>
      </c>
      <c r="CJ56" s="446">
        <v>0</v>
      </c>
      <c r="CK56" s="446">
        <v>0</v>
      </c>
      <c r="CL56" s="455">
        <v>182</v>
      </c>
      <c r="CM56" s="455">
        <v>1</v>
      </c>
      <c r="CN56" s="323">
        <v>1</v>
      </c>
      <c r="CO56" s="323">
        <v>0</v>
      </c>
      <c r="CP56" s="323">
        <v>0</v>
      </c>
      <c r="CQ56" s="323">
        <v>0</v>
      </c>
      <c r="CR56" s="323">
        <v>0</v>
      </c>
      <c r="CS56" s="323">
        <v>0</v>
      </c>
      <c r="CT56" s="323">
        <v>0</v>
      </c>
      <c r="CU56" s="523">
        <v>0</v>
      </c>
      <c r="CW56" s="294" t="s">
        <v>312</v>
      </c>
      <c r="CX56" s="325">
        <v>88</v>
      </c>
      <c r="CY56" s="323">
        <v>62</v>
      </c>
      <c r="CZ56" s="323">
        <v>43</v>
      </c>
      <c r="DA56" s="425">
        <v>5</v>
      </c>
      <c r="DB56" s="444">
        <v>198</v>
      </c>
      <c r="DD56" s="288" t="s">
        <v>312</v>
      </c>
      <c r="DE56" s="289">
        <v>0</v>
      </c>
      <c r="DF56" s="289">
        <v>0</v>
      </c>
      <c r="DG56" s="289">
        <v>0</v>
      </c>
      <c r="DH56" s="289">
        <v>0</v>
      </c>
      <c r="DI56" s="422">
        <v>0</v>
      </c>
      <c r="DK56" s="284" t="s">
        <v>312</v>
      </c>
      <c r="DL56" s="258">
        <v>85</v>
      </c>
      <c r="DM56" s="258">
        <v>63</v>
      </c>
      <c r="DN56" s="258">
        <v>44</v>
      </c>
      <c r="DO56" s="258">
        <v>5</v>
      </c>
      <c r="DP56" s="257">
        <v>197</v>
      </c>
      <c r="DR56" s="423" t="s">
        <v>312</v>
      </c>
      <c r="DS56" s="259">
        <v>0</v>
      </c>
      <c r="DT56" s="259">
        <v>0</v>
      </c>
      <c r="DU56" s="259">
        <v>0</v>
      </c>
      <c r="DV56" s="259">
        <v>0</v>
      </c>
      <c r="DW56" s="260">
        <v>0</v>
      </c>
      <c r="DX56" s="283" t="b">
        <v>1</v>
      </c>
    </row>
    <row r="57" spans="2:129" s="283" customFormat="1" ht="18" customHeight="1">
      <c r="B57" s="290" t="s">
        <v>313</v>
      </c>
      <c r="C57" s="424">
        <v>20</v>
      </c>
      <c r="D57" s="323">
        <v>5</v>
      </c>
      <c r="E57" s="452">
        <v>987</v>
      </c>
      <c r="F57" s="426">
        <v>1012</v>
      </c>
      <c r="G57" s="325">
        <v>4</v>
      </c>
      <c r="H57" s="323">
        <v>4</v>
      </c>
      <c r="I57" s="453">
        <v>1293</v>
      </c>
      <c r="J57" s="426">
        <v>1301</v>
      </c>
      <c r="K57" s="427">
        <v>30</v>
      </c>
      <c r="L57" s="428">
        <v>11</v>
      </c>
      <c r="M57" s="453">
        <v>2229</v>
      </c>
      <c r="N57" s="426">
        <v>2270</v>
      </c>
      <c r="O57" s="326">
        <v>13</v>
      </c>
      <c r="P57" s="323">
        <v>0</v>
      </c>
      <c r="Q57" s="424">
        <v>19</v>
      </c>
      <c r="R57" s="426">
        <v>32</v>
      </c>
      <c r="S57" s="429">
        <v>0</v>
      </c>
      <c r="T57" s="328">
        <v>4615</v>
      </c>
      <c r="U57" s="401"/>
      <c r="V57" s="295" t="s">
        <v>229</v>
      </c>
      <c r="W57" s="431">
        <v>3</v>
      </c>
      <c r="X57" s="432">
        <v>0</v>
      </c>
      <c r="Y57" s="432">
        <v>0</v>
      </c>
      <c r="Z57" s="433">
        <v>0</v>
      </c>
      <c r="AA57" s="434">
        <v>2</v>
      </c>
      <c r="AB57" s="435">
        <v>0</v>
      </c>
      <c r="AC57" s="435">
        <v>0</v>
      </c>
      <c r="AD57" s="433">
        <v>0</v>
      </c>
      <c r="AE57" s="434">
        <v>1</v>
      </c>
      <c r="AF57" s="435">
        <v>0</v>
      </c>
      <c r="AG57" s="435">
        <v>0</v>
      </c>
      <c r="AH57" s="433">
        <v>1</v>
      </c>
      <c r="AI57" s="434">
        <v>0</v>
      </c>
      <c r="AJ57" s="436">
        <v>0</v>
      </c>
      <c r="AK57" s="436">
        <v>0</v>
      </c>
      <c r="AL57" s="437">
        <v>0</v>
      </c>
      <c r="AM57" s="434">
        <v>10</v>
      </c>
      <c r="AN57" s="432">
        <v>1</v>
      </c>
      <c r="AO57" s="432">
        <v>0</v>
      </c>
      <c r="AP57" s="433">
        <v>5</v>
      </c>
      <c r="AQ57" s="434">
        <v>9</v>
      </c>
      <c r="AR57" s="432">
        <v>1</v>
      </c>
      <c r="AS57" s="432">
        <v>0</v>
      </c>
      <c r="AT57" s="432">
        <v>5</v>
      </c>
      <c r="AU57" s="434">
        <v>0</v>
      </c>
      <c r="AV57" s="436">
        <v>0</v>
      </c>
      <c r="AW57" s="436">
        <v>0</v>
      </c>
      <c r="AX57" s="436">
        <v>0</v>
      </c>
      <c r="AY57" s="434">
        <v>0</v>
      </c>
      <c r="AZ57" s="432">
        <v>0</v>
      </c>
      <c r="BA57" s="432">
        <v>0</v>
      </c>
      <c r="BB57" s="432">
        <v>0</v>
      </c>
      <c r="BC57" s="438">
        <v>14</v>
      </c>
      <c r="BD57" s="439">
        <v>1</v>
      </c>
      <c r="BE57" s="439">
        <v>0</v>
      </c>
      <c r="BF57" s="440">
        <v>6</v>
      </c>
      <c r="BG57" s="380"/>
      <c r="BH57" s="434">
        <v>11</v>
      </c>
      <c r="BI57" s="432">
        <v>1</v>
      </c>
      <c r="BJ57" s="432">
        <v>0</v>
      </c>
      <c r="BK57" s="433">
        <v>5</v>
      </c>
      <c r="BM57" s="441">
        <v>1</v>
      </c>
      <c r="BN57" s="436">
        <v>2</v>
      </c>
      <c r="BO57" s="436">
        <v>7</v>
      </c>
      <c r="BP57" s="442">
        <v>0</v>
      </c>
      <c r="BQ57" s="443">
        <v>10</v>
      </c>
      <c r="BS57" s="295" t="s">
        <v>229</v>
      </c>
      <c r="BT57" s="428">
        <v>7</v>
      </c>
      <c r="BU57" s="428">
        <v>3</v>
      </c>
      <c r="BV57" s="428">
        <v>5</v>
      </c>
      <c r="BW57" s="452">
        <v>0</v>
      </c>
      <c r="BX57" s="444">
        <v>15</v>
      </c>
      <c r="BZ57" s="427">
        <v>102</v>
      </c>
      <c r="CA57" s="428">
        <v>130</v>
      </c>
      <c r="CB57" s="428">
        <v>163</v>
      </c>
      <c r="CC57" s="425">
        <v>2</v>
      </c>
      <c r="CD57" s="444">
        <v>397</v>
      </c>
      <c r="CF57" s="295" t="s">
        <v>229</v>
      </c>
      <c r="CG57" s="454">
        <v>19</v>
      </c>
      <c r="CH57" s="446">
        <v>11</v>
      </c>
      <c r="CI57" s="446">
        <v>0</v>
      </c>
      <c r="CJ57" s="446">
        <v>8</v>
      </c>
      <c r="CK57" s="446">
        <v>0</v>
      </c>
      <c r="CL57" s="455">
        <v>26</v>
      </c>
      <c r="CM57" s="455">
        <v>1</v>
      </c>
      <c r="CN57" s="323">
        <v>1</v>
      </c>
      <c r="CO57" s="323">
        <v>0</v>
      </c>
      <c r="CP57" s="323">
        <v>0</v>
      </c>
      <c r="CQ57" s="323">
        <v>0</v>
      </c>
      <c r="CR57" s="323">
        <v>0</v>
      </c>
      <c r="CS57" s="323">
        <v>0</v>
      </c>
      <c r="CT57" s="323">
        <v>0</v>
      </c>
      <c r="CU57" s="523">
        <v>0</v>
      </c>
      <c r="CW57" s="290" t="s">
        <v>313</v>
      </c>
      <c r="CX57" s="325">
        <v>106</v>
      </c>
      <c r="CY57" s="323">
        <v>132</v>
      </c>
      <c r="CZ57" s="323">
        <v>158</v>
      </c>
      <c r="DA57" s="425">
        <v>2</v>
      </c>
      <c r="DB57" s="444">
        <v>398</v>
      </c>
      <c r="DD57" s="288" t="s">
        <v>313</v>
      </c>
      <c r="DE57" s="289">
        <v>0</v>
      </c>
      <c r="DF57" s="289">
        <v>0</v>
      </c>
      <c r="DG57" s="289">
        <v>0</v>
      </c>
      <c r="DH57" s="289">
        <v>0</v>
      </c>
      <c r="DI57" s="422">
        <v>0</v>
      </c>
      <c r="DK57" s="284" t="s">
        <v>313</v>
      </c>
      <c r="DL57" s="258">
        <v>102</v>
      </c>
      <c r="DM57" s="258">
        <v>130</v>
      </c>
      <c r="DN57" s="258">
        <v>163</v>
      </c>
      <c r="DO57" s="258">
        <v>2</v>
      </c>
      <c r="DP57" s="257">
        <v>397</v>
      </c>
      <c r="DR57" s="423" t="s">
        <v>313</v>
      </c>
      <c r="DS57" s="259">
        <v>0</v>
      </c>
      <c r="DT57" s="259">
        <v>0</v>
      </c>
      <c r="DU57" s="259">
        <v>0</v>
      </c>
      <c r="DV57" s="259">
        <v>0</v>
      </c>
      <c r="DW57" s="260">
        <v>0</v>
      </c>
      <c r="DX57" s="283" t="b">
        <v>1</v>
      </c>
    </row>
    <row r="58" spans="2:129" s="283" customFormat="1" ht="18" customHeight="1">
      <c r="B58" s="295" t="s">
        <v>230</v>
      </c>
      <c r="C58" s="424">
        <v>6</v>
      </c>
      <c r="D58" s="323">
        <v>34</v>
      </c>
      <c r="E58" s="452">
        <v>111</v>
      </c>
      <c r="F58" s="426">
        <v>151</v>
      </c>
      <c r="G58" s="325">
        <v>1</v>
      </c>
      <c r="H58" s="323">
        <v>2</v>
      </c>
      <c r="I58" s="453">
        <v>175</v>
      </c>
      <c r="J58" s="426">
        <v>178</v>
      </c>
      <c r="K58" s="427">
        <v>1</v>
      </c>
      <c r="L58" s="428">
        <v>10</v>
      </c>
      <c r="M58" s="453">
        <v>272</v>
      </c>
      <c r="N58" s="426">
        <v>283</v>
      </c>
      <c r="O58" s="326">
        <v>0</v>
      </c>
      <c r="P58" s="323">
        <v>3</v>
      </c>
      <c r="Q58" s="424">
        <v>3</v>
      </c>
      <c r="R58" s="426">
        <v>6</v>
      </c>
      <c r="S58" s="429">
        <v>0</v>
      </c>
      <c r="T58" s="328">
        <v>618</v>
      </c>
      <c r="U58" s="401"/>
      <c r="V58" s="295" t="s">
        <v>230</v>
      </c>
      <c r="W58" s="431">
        <v>1</v>
      </c>
      <c r="X58" s="432">
        <v>0</v>
      </c>
      <c r="Y58" s="432">
        <v>0</v>
      </c>
      <c r="Z58" s="433">
        <v>0</v>
      </c>
      <c r="AA58" s="434">
        <v>1</v>
      </c>
      <c r="AB58" s="435">
        <v>0</v>
      </c>
      <c r="AC58" s="435">
        <v>0</v>
      </c>
      <c r="AD58" s="433">
        <v>0</v>
      </c>
      <c r="AE58" s="434">
        <v>0</v>
      </c>
      <c r="AF58" s="435">
        <v>0</v>
      </c>
      <c r="AG58" s="435">
        <v>0</v>
      </c>
      <c r="AH58" s="433">
        <v>0</v>
      </c>
      <c r="AI58" s="434">
        <v>0</v>
      </c>
      <c r="AJ58" s="436">
        <v>0</v>
      </c>
      <c r="AK58" s="436">
        <v>0</v>
      </c>
      <c r="AL58" s="437">
        <v>0</v>
      </c>
      <c r="AM58" s="434">
        <v>1</v>
      </c>
      <c r="AN58" s="432">
        <v>0</v>
      </c>
      <c r="AO58" s="432">
        <v>0</v>
      </c>
      <c r="AP58" s="433">
        <v>0</v>
      </c>
      <c r="AQ58" s="434">
        <v>1</v>
      </c>
      <c r="AR58" s="432">
        <v>0</v>
      </c>
      <c r="AS58" s="432">
        <v>0</v>
      </c>
      <c r="AT58" s="432">
        <v>0</v>
      </c>
      <c r="AU58" s="434">
        <v>0</v>
      </c>
      <c r="AV58" s="436">
        <v>0</v>
      </c>
      <c r="AW58" s="436">
        <v>0</v>
      </c>
      <c r="AX58" s="436">
        <v>0</v>
      </c>
      <c r="AY58" s="434">
        <v>0</v>
      </c>
      <c r="AZ58" s="432">
        <v>0</v>
      </c>
      <c r="BA58" s="432">
        <v>0</v>
      </c>
      <c r="BB58" s="432">
        <v>0</v>
      </c>
      <c r="BC58" s="438">
        <v>2</v>
      </c>
      <c r="BD58" s="439">
        <v>0</v>
      </c>
      <c r="BE58" s="439">
        <v>0</v>
      </c>
      <c r="BF58" s="440">
        <v>0</v>
      </c>
      <c r="BG58" s="380"/>
      <c r="BH58" s="434">
        <v>2</v>
      </c>
      <c r="BI58" s="432">
        <v>0</v>
      </c>
      <c r="BJ58" s="432">
        <v>0</v>
      </c>
      <c r="BK58" s="433">
        <v>0</v>
      </c>
      <c r="BM58" s="441">
        <v>2</v>
      </c>
      <c r="BN58" s="436">
        <v>1</v>
      </c>
      <c r="BO58" s="436">
        <v>1</v>
      </c>
      <c r="BP58" s="442">
        <v>0</v>
      </c>
      <c r="BQ58" s="443">
        <v>4</v>
      </c>
      <c r="BS58" s="295" t="s">
        <v>230</v>
      </c>
      <c r="BT58" s="428">
        <v>0</v>
      </c>
      <c r="BU58" s="428">
        <v>1</v>
      </c>
      <c r="BV58" s="428">
        <v>4</v>
      </c>
      <c r="BW58" s="452">
        <v>0</v>
      </c>
      <c r="BX58" s="444">
        <v>5</v>
      </c>
      <c r="BZ58" s="427">
        <v>46</v>
      </c>
      <c r="CA58" s="428">
        <v>35</v>
      </c>
      <c r="CB58" s="428">
        <v>56</v>
      </c>
      <c r="CC58" s="425">
        <v>3</v>
      </c>
      <c r="CD58" s="444">
        <v>140</v>
      </c>
      <c r="CF58" s="295" t="s">
        <v>230</v>
      </c>
      <c r="CG58" s="454">
        <v>29</v>
      </c>
      <c r="CH58" s="446">
        <v>4</v>
      </c>
      <c r="CI58" s="446">
        <v>0</v>
      </c>
      <c r="CJ58" s="446">
        <v>25</v>
      </c>
      <c r="CK58" s="446">
        <v>0</v>
      </c>
      <c r="CL58" s="455">
        <v>35</v>
      </c>
      <c r="CM58" s="455">
        <v>1</v>
      </c>
      <c r="CN58" s="323">
        <v>1</v>
      </c>
      <c r="CO58" s="323">
        <v>0</v>
      </c>
      <c r="CP58" s="323">
        <v>0</v>
      </c>
      <c r="CQ58" s="323">
        <v>0</v>
      </c>
      <c r="CR58" s="323">
        <v>0</v>
      </c>
      <c r="CS58" s="323">
        <v>0</v>
      </c>
      <c r="CT58" s="323">
        <v>0</v>
      </c>
      <c r="CU58" s="523">
        <v>0</v>
      </c>
      <c r="CW58" s="295" t="s">
        <v>230</v>
      </c>
      <c r="CX58" s="325">
        <v>45</v>
      </c>
      <c r="CY58" s="323">
        <v>36</v>
      </c>
      <c r="CZ58" s="323">
        <v>59</v>
      </c>
      <c r="DA58" s="425">
        <v>3</v>
      </c>
      <c r="DB58" s="444">
        <v>143</v>
      </c>
      <c r="DD58" s="296" t="s">
        <v>230</v>
      </c>
      <c r="DE58" s="289">
        <v>0</v>
      </c>
      <c r="DF58" s="289">
        <v>0</v>
      </c>
      <c r="DG58" s="289">
        <v>0</v>
      </c>
      <c r="DH58" s="289">
        <v>0</v>
      </c>
      <c r="DI58" s="422">
        <v>0</v>
      </c>
      <c r="DK58" s="286" t="s">
        <v>230</v>
      </c>
      <c r="DL58" s="258">
        <v>46</v>
      </c>
      <c r="DM58" s="258">
        <v>35</v>
      </c>
      <c r="DN58" s="258">
        <v>56</v>
      </c>
      <c r="DO58" s="258">
        <v>3</v>
      </c>
      <c r="DP58" s="257">
        <v>140</v>
      </c>
      <c r="DR58" s="460" t="s">
        <v>230</v>
      </c>
      <c r="DS58" s="259">
        <v>0</v>
      </c>
      <c r="DT58" s="259">
        <v>0</v>
      </c>
      <c r="DU58" s="259">
        <v>0</v>
      </c>
      <c r="DV58" s="259">
        <v>0</v>
      </c>
      <c r="DW58" s="260">
        <v>0</v>
      </c>
      <c r="DX58" s="283" t="b">
        <v>1</v>
      </c>
    </row>
    <row r="59" spans="2:129" s="283" customFormat="1" ht="18" customHeight="1">
      <c r="B59" s="294" t="s">
        <v>314</v>
      </c>
      <c r="C59" s="424">
        <v>21</v>
      </c>
      <c r="D59" s="323">
        <v>34</v>
      </c>
      <c r="E59" s="452">
        <v>710</v>
      </c>
      <c r="F59" s="426">
        <v>765</v>
      </c>
      <c r="G59" s="325">
        <v>0</v>
      </c>
      <c r="H59" s="323">
        <v>3</v>
      </c>
      <c r="I59" s="453">
        <v>178</v>
      </c>
      <c r="J59" s="426">
        <v>181</v>
      </c>
      <c r="K59" s="427">
        <v>7</v>
      </c>
      <c r="L59" s="428">
        <v>9</v>
      </c>
      <c r="M59" s="453">
        <v>308</v>
      </c>
      <c r="N59" s="426">
        <v>324</v>
      </c>
      <c r="O59" s="326">
        <v>6</v>
      </c>
      <c r="P59" s="323">
        <v>8</v>
      </c>
      <c r="Q59" s="424">
        <v>170</v>
      </c>
      <c r="R59" s="426">
        <v>184</v>
      </c>
      <c r="S59" s="429">
        <v>438</v>
      </c>
      <c r="T59" s="328">
        <v>1892</v>
      </c>
      <c r="U59" s="401"/>
      <c r="V59" s="295" t="s">
        <v>231</v>
      </c>
      <c r="W59" s="431">
        <v>17</v>
      </c>
      <c r="X59" s="432">
        <v>1</v>
      </c>
      <c r="Y59" s="432">
        <v>0</v>
      </c>
      <c r="Z59" s="433">
        <v>1</v>
      </c>
      <c r="AA59" s="434">
        <v>7</v>
      </c>
      <c r="AB59" s="435">
        <v>0</v>
      </c>
      <c r="AC59" s="435">
        <v>0</v>
      </c>
      <c r="AD59" s="433">
        <v>0</v>
      </c>
      <c r="AE59" s="434">
        <v>0</v>
      </c>
      <c r="AF59" s="435">
        <v>0</v>
      </c>
      <c r="AG59" s="435">
        <v>0</v>
      </c>
      <c r="AH59" s="433">
        <v>0</v>
      </c>
      <c r="AI59" s="434">
        <v>0</v>
      </c>
      <c r="AJ59" s="436">
        <v>0</v>
      </c>
      <c r="AK59" s="436">
        <v>0</v>
      </c>
      <c r="AL59" s="437">
        <v>0</v>
      </c>
      <c r="AM59" s="434">
        <v>1</v>
      </c>
      <c r="AN59" s="432">
        <v>0</v>
      </c>
      <c r="AO59" s="432">
        <v>0</v>
      </c>
      <c r="AP59" s="433">
        <v>0</v>
      </c>
      <c r="AQ59" s="434">
        <v>1</v>
      </c>
      <c r="AR59" s="432">
        <v>0</v>
      </c>
      <c r="AS59" s="432">
        <v>0</v>
      </c>
      <c r="AT59" s="432">
        <v>0</v>
      </c>
      <c r="AU59" s="434">
        <v>0</v>
      </c>
      <c r="AV59" s="436">
        <v>0</v>
      </c>
      <c r="AW59" s="436">
        <v>0</v>
      </c>
      <c r="AX59" s="437">
        <v>0</v>
      </c>
      <c r="AY59" s="434">
        <v>0</v>
      </c>
      <c r="AZ59" s="432">
        <v>0</v>
      </c>
      <c r="BA59" s="432">
        <v>0</v>
      </c>
      <c r="BB59" s="433">
        <v>0</v>
      </c>
      <c r="BC59" s="438">
        <v>18</v>
      </c>
      <c r="BD59" s="439">
        <v>1</v>
      </c>
      <c r="BE59" s="439">
        <v>0</v>
      </c>
      <c r="BF59" s="440">
        <v>1</v>
      </c>
      <c r="BG59" s="380"/>
      <c r="BH59" s="434">
        <v>8</v>
      </c>
      <c r="BI59" s="432">
        <v>0</v>
      </c>
      <c r="BJ59" s="432">
        <v>0</v>
      </c>
      <c r="BK59" s="433">
        <v>0</v>
      </c>
      <c r="BM59" s="441">
        <v>21</v>
      </c>
      <c r="BN59" s="436">
        <v>1</v>
      </c>
      <c r="BO59" s="436">
        <v>5</v>
      </c>
      <c r="BP59" s="442">
        <v>0</v>
      </c>
      <c r="BQ59" s="443">
        <v>27</v>
      </c>
      <c r="BS59" s="295" t="s">
        <v>231</v>
      </c>
      <c r="BT59" s="428">
        <v>13</v>
      </c>
      <c r="BU59" s="428">
        <v>0</v>
      </c>
      <c r="BV59" s="428">
        <v>5</v>
      </c>
      <c r="BW59" s="452">
        <v>2</v>
      </c>
      <c r="BX59" s="444">
        <v>20</v>
      </c>
      <c r="BZ59" s="427">
        <v>138</v>
      </c>
      <c r="CA59" s="428">
        <v>27</v>
      </c>
      <c r="CB59" s="428">
        <v>51</v>
      </c>
      <c r="CC59" s="425">
        <v>31</v>
      </c>
      <c r="CD59" s="444">
        <v>247</v>
      </c>
      <c r="CF59" s="295" t="s">
        <v>231</v>
      </c>
      <c r="CG59" s="454">
        <v>7</v>
      </c>
      <c r="CH59" s="446">
        <v>7</v>
      </c>
      <c r="CI59" s="446">
        <v>0</v>
      </c>
      <c r="CJ59" s="446">
        <v>0</v>
      </c>
      <c r="CK59" s="446">
        <v>0</v>
      </c>
      <c r="CL59" s="447">
        <v>94</v>
      </c>
      <c r="CM59" s="447">
        <v>1</v>
      </c>
      <c r="CN59" s="323">
        <v>1</v>
      </c>
      <c r="CO59" s="323">
        <v>0</v>
      </c>
      <c r="CP59" s="323">
        <v>0</v>
      </c>
      <c r="CQ59" s="323">
        <v>0</v>
      </c>
      <c r="CR59" s="323">
        <v>0</v>
      </c>
      <c r="CS59" s="323">
        <v>0</v>
      </c>
      <c r="CT59" s="323">
        <v>0</v>
      </c>
      <c r="CU59" s="523">
        <v>0</v>
      </c>
      <c r="CW59" s="294" t="s">
        <v>314</v>
      </c>
      <c r="CX59" s="325">
        <v>134</v>
      </c>
      <c r="CY59" s="323">
        <v>27</v>
      </c>
      <c r="CZ59" s="323">
        <v>55</v>
      </c>
      <c r="DA59" s="425">
        <v>33</v>
      </c>
      <c r="DB59" s="444">
        <v>249</v>
      </c>
      <c r="DD59" s="288" t="s">
        <v>314</v>
      </c>
      <c r="DE59" s="289">
        <v>0</v>
      </c>
      <c r="DF59" s="289">
        <v>0</v>
      </c>
      <c r="DG59" s="289">
        <v>0</v>
      </c>
      <c r="DH59" s="289">
        <v>0</v>
      </c>
      <c r="DI59" s="422">
        <v>0</v>
      </c>
      <c r="DK59" s="284" t="s">
        <v>314</v>
      </c>
      <c r="DL59" s="258">
        <v>138</v>
      </c>
      <c r="DM59" s="258">
        <v>27</v>
      </c>
      <c r="DN59" s="258">
        <v>51</v>
      </c>
      <c r="DO59" s="258">
        <v>31</v>
      </c>
      <c r="DP59" s="257">
        <v>247</v>
      </c>
      <c r="DR59" s="423" t="s">
        <v>314</v>
      </c>
      <c r="DS59" s="259">
        <v>0</v>
      </c>
      <c r="DT59" s="259">
        <v>0</v>
      </c>
      <c r="DU59" s="259">
        <v>0</v>
      </c>
      <c r="DV59" s="259">
        <v>0</v>
      </c>
      <c r="DW59" s="260">
        <v>0</v>
      </c>
      <c r="DX59" s="283" t="b">
        <v>1</v>
      </c>
    </row>
    <row r="60" spans="2:129" s="283" customFormat="1" ht="18" customHeight="1">
      <c r="B60" s="291" t="s">
        <v>315</v>
      </c>
      <c r="C60" s="424">
        <v>0</v>
      </c>
      <c r="D60" s="323">
        <v>59</v>
      </c>
      <c r="E60" s="452">
        <v>1710</v>
      </c>
      <c r="F60" s="426">
        <v>1769</v>
      </c>
      <c r="G60" s="325">
        <v>1</v>
      </c>
      <c r="H60" s="323">
        <v>12</v>
      </c>
      <c r="I60" s="453">
        <v>910</v>
      </c>
      <c r="J60" s="426">
        <v>923</v>
      </c>
      <c r="K60" s="427">
        <v>0</v>
      </c>
      <c r="L60" s="428">
        <v>15</v>
      </c>
      <c r="M60" s="453">
        <v>1252</v>
      </c>
      <c r="N60" s="426">
        <v>1267</v>
      </c>
      <c r="O60" s="326">
        <v>0</v>
      </c>
      <c r="P60" s="323">
        <v>24</v>
      </c>
      <c r="Q60" s="424">
        <v>253</v>
      </c>
      <c r="R60" s="426">
        <v>277</v>
      </c>
      <c r="S60" s="429">
        <v>0</v>
      </c>
      <c r="T60" s="328">
        <v>4236</v>
      </c>
      <c r="U60" s="401"/>
      <c r="V60" s="295" t="s">
        <v>232</v>
      </c>
      <c r="W60" s="431">
        <v>17</v>
      </c>
      <c r="X60" s="432">
        <v>0</v>
      </c>
      <c r="Y60" s="432">
        <v>0</v>
      </c>
      <c r="Z60" s="433">
        <v>0</v>
      </c>
      <c r="AA60" s="434">
        <v>8</v>
      </c>
      <c r="AB60" s="435">
        <v>0</v>
      </c>
      <c r="AC60" s="435">
        <v>0</v>
      </c>
      <c r="AD60" s="433">
        <v>0</v>
      </c>
      <c r="AE60" s="434">
        <v>4</v>
      </c>
      <c r="AF60" s="435">
        <v>0</v>
      </c>
      <c r="AG60" s="435">
        <v>0</v>
      </c>
      <c r="AH60" s="433">
        <v>3</v>
      </c>
      <c r="AI60" s="434">
        <v>1</v>
      </c>
      <c r="AJ60" s="436">
        <v>0</v>
      </c>
      <c r="AK60" s="436">
        <v>0</v>
      </c>
      <c r="AL60" s="437">
        <v>1</v>
      </c>
      <c r="AM60" s="434">
        <v>3</v>
      </c>
      <c r="AN60" s="432">
        <v>0</v>
      </c>
      <c r="AO60" s="432">
        <v>1</v>
      </c>
      <c r="AP60" s="433">
        <v>0</v>
      </c>
      <c r="AQ60" s="434">
        <v>3</v>
      </c>
      <c r="AR60" s="432">
        <v>0</v>
      </c>
      <c r="AS60" s="432">
        <v>1</v>
      </c>
      <c r="AT60" s="432">
        <v>0</v>
      </c>
      <c r="AU60" s="434">
        <v>0</v>
      </c>
      <c r="AV60" s="436">
        <v>0</v>
      </c>
      <c r="AW60" s="436">
        <v>0</v>
      </c>
      <c r="AX60" s="436">
        <v>0</v>
      </c>
      <c r="AY60" s="434">
        <v>0</v>
      </c>
      <c r="AZ60" s="432">
        <v>0</v>
      </c>
      <c r="BA60" s="432">
        <v>0</v>
      </c>
      <c r="BB60" s="433">
        <v>0</v>
      </c>
      <c r="BC60" s="438">
        <v>24</v>
      </c>
      <c r="BD60" s="439">
        <v>0</v>
      </c>
      <c r="BE60" s="439">
        <v>1</v>
      </c>
      <c r="BF60" s="440">
        <v>3</v>
      </c>
      <c r="BG60" s="380"/>
      <c r="BH60" s="434">
        <v>12</v>
      </c>
      <c r="BI60" s="432">
        <v>0</v>
      </c>
      <c r="BJ60" s="432">
        <v>1</v>
      </c>
      <c r="BK60" s="433">
        <v>1</v>
      </c>
      <c r="BM60" s="441">
        <v>9</v>
      </c>
      <c r="BN60" s="436">
        <v>2</v>
      </c>
      <c r="BO60" s="436">
        <v>1</v>
      </c>
      <c r="BP60" s="442">
        <v>2</v>
      </c>
      <c r="BQ60" s="443">
        <v>14</v>
      </c>
      <c r="BS60" s="295" t="s">
        <v>232</v>
      </c>
      <c r="BT60" s="428">
        <v>19</v>
      </c>
      <c r="BU60" s="428">
        <v>3</v>
      </c>
      <c r="BV60" s="428">
        <v>3</v>
      </c>
      <c r="BW60" s="452">
        <v>3</v>
      </c>
      <c r="BX60" s="444">
        <v>28</v>
      </c>
      <c r="BZ60" s="427">
        <v>206</v>
      </c>
      <c r="CA60" s="428">
        <v>110</v>
      </c>
      <c r="CB60" s="428">
        <v>138</v>
      </c>
      <c r="CC60" s="425">
        <v>43</v>
      </c>
      <c r="CD60" s="444">
        <v>497</v>
      </c>
      <c r="CF60" s="295" t="s">
        <v>232</v>
      </c>
      <c r="CG60" s="454">
        <v>15</v>
      </c>
      <c r="CH60" s="446">
        <v>15</v>
      </c>
      <c r="CI60" s="446">
        <v>0</v>
      </c>
      <c r="CJ60" s="446">
        <v>0</v>
      </c>
      <c r="CK60" s="446">
        <v>0</v>
      </c>
      <c r="CL60" s="447">
        <v>55</v>
      </c>
      <c r="CM60" s="447">
        <v>1</v>
      </c>
      <c r="CN60" s="323">
        <v>1</v>
      </c>
      <c r="CO60" s="323">
        <v>0</v>
      </c>
      <c r="CP60" s="323">
        <v>0</v>
      </c>
      <c r="CQ60" s="323">
        <v>0</v>
      </c>
      <c r="CR60" s="323">
        <v>0</v>
      </c>
      <c r="CS60" s="323">
        <v>0</v>
      </c>
      <c r="CT60" s="323">
        <v>0</v>
      </c>
      <c r="CU60" s="523">
        <v>0</v>
      </c>
      <c r="CW60" s="291" t="s">
        <v>315</v>
      </c>
      <c r="CX60" s="325">
        <v>208</v>
      </c>
      <c r="CY60" s="323">
        <v>109</v>
      </c>
      <c r="CZ60" s="323">
        <v>138</v>
      </c>
      <c r="DA60" s="425">
        <v>46</v>
      </c>
      <c r="DB60" s="444">
        <v>501</v>
      </c>
      <c r="DD60" s="288" t="s">
        <v>315</v>
      </c>
      <c r="DE60" s="289">
        <v>0</v>
      </c>
      <c r="DF60" s="289">
        <v>0</v>
      </c>
      <c r="DG60" s="289">
        <v>0</v>
      </c>
      <c r="DH60" s="289">
        <v>0</v>
      </c>
      <c r="DI60" s="422">
        <v>0</v>
      </c>
      <c r="DK60" s="284" t="s">
        <v>315</v>
      </c>
      <c r="DL60" s="258">
        <v>206</v>
      </c>
      <c r="DM60" s="258">
        <v>110</v>
      </c>
      <c r="DN60" s="258">
        <v>138</v>
      </c>
      <c r="DO60" s="258">
        <v>43</v>
      </c>
      <c r="DP60" s="257">
        <v>497</v>
      </c>
      <c r="DR60" s="423" t="s">
        <v>315</v>
      </c>
      <c r="DS60" s="259">
        <v>0</v>
      </c>
      <c r="DT60" s="259">
        <v>0</v>
      </c>
      <c r="DU60" s="259">
        <v>0</v>
      </c>
      <c r="DV60" s="259">
        <v>0</v>
      </c>
      <c r="DW60" s="260">
        <v>0</v>
      </c>
      <c r="DX60" s="283" t="b">
        <v>1</v>
      </c>
    </row>
    <row r="61" spans="2:129" s="283" customFormat="1" ht="18" customHeight="1">
      <c r="B61" s="291" t="s">
        <v>316</v>
      </c>
      <c r="C61" s="424">
        <v>0</v>
      </c>
      <c r="D61" s="323">
        <v>255</v>
      </c>
      <c r="E61" s="452">
        <v>900</v>
      </c>
      <c r="F61" s="426">
        <v>1155</v>
      </c>
      <c r="G61" s="325">
        <v>0</v>
      </c>
      <c r="H61" s="323">
        <v>37</v>
      </c>
      <c r="I61" s="453">
        <v>136</v>
      </c>
      <c r="J61" s="426">
        <v>173</v>
      </c>
      <c r="K61" s="427">
        <v>0</v>
      </c>
      <c r="L61" s="428">
        <v>64</v>
      </c>
      <c r="M61" s="453">
        <v>392</v>
      </c>
      <c r="N61" s="426">
        <v>456</v>
      </c>
      <c r="O61" s="326">
        <v>0</v>
      </c>
      <c r="P61" s="323">
        <v>139</v>
      </c>
      <c r="Q61" s="424">
        <v>166</v>
      </c>
      <c r="R61" s="426">
        <v>305</v>
      </c>
      <c r="S61" s="429">
        <v>0</v>
      </c>
      <c r="T61" s="328">
        <v>2089</v>
      </c>
      <c r="U61" s="401"/>
      <c r="V61" s="295" t="s">
        <v>233</v>
      </c>
      <c r="W61" s="431">
        <v>35</v>
      </c>
      <c r="X61" s="432">
        <v>2</v>
      </c>
      <c r="Y61" s="432">
        <v>0</v>
      </c>
      <c r="Z61" s="433">
        <v>2</v>
      </c>
      <c r="AA61" s="434">
        <v>21</v>
      </c>
      <c r="AB61" s="435">
        <v>2</v>
      </c>
      <c r="AC61" s="435">
        <v>0</v>
      </c>
      <c r="AD61" s="433">
        <v>2</v>
      </c>
      <c r="AE61" s="434">
        <v>3</v>
      </c>
      <c r="AF61" s="435">
        <v>0</v>
      </c>
      <c r="AG61" s="435">
        <v>0</v>
      </c>
      <c r="AH61" s="433">
        <v>1</v>
      </c>
      <c r="AI61" s="434">
        <v>3</v>
      </c>
      <c r="AJ61" s="436">
        <v>0</v>
      </c>
      <c r="AK61" s="436">
        <v>0</v>
      </c>
      <c r="AL61" s="437">
        <v>1</v>
      </c>
      <c r="AM61" s="434">
        <v>8</v>
      </c>
      <c r="AN61" s="432">
        <v>0</v>
      </c>
      <c r="AO61" s="432">
        <v>1</v>
      </c>
      <c r="AP61" s="433">
        <v>3</v>
      </c>
      <c r="AQ61" s="434">
        <v>4</v>
      </c>
      <c r="AR61" s="432">
        <v>0</v>
      </c>
      <c r="AS61" s="432">
        <v>0</v>
      </c>
      <c r="AT61" s="432">
        <v>3</v>
      </c>
      <c r="AU61" s="434">
        <v>4</v>
      </c>
      <c r="AV61" s="436">
        <v>1</v>
      </c>
      <c r="AW61" s="436">
        <v>0</v>
      </c>
      <c r="AX61" s="436">
        <v>0</v>
      </c>
      <c r="AY61" s="434">
        <v>3</v>
      </c>
      <c r="AZ61" s="432">
        <v>1</v>
      </c>
      <c r="BA61" s="432">
        <v>0</v>
      </c>
      <c r="BB61" s="432">
        <v>0</v>
      </c>
      <c r="BC61" s="438">
        <v>50</v>
      </c>
      <c r="BD61" s="439">
        <v>3</v>
      </c>
      <c r="BE61" s="439">
        <v>1</v>
      </c>
      <c r="BF61" s="440">
        <v>6</v>
      </c>
      <c r="BG61" s="380"/>
      <c r="BH61" s="434">
        <v>31</v>
      </c>
      <c r="BI61" s="432">
        <v>3</v>
      </c>
      <c r="BJ61" s="432">
        <v>0</v>
      </c>
      <c r="BK61" s="433">
        <v>6</v>
      </c>
      <c r="BM61" s="441">
        <v>18</v>
      </c>
      <c r="BN61" s="436">
        <v>4</v>
      </c>
      <c r="BO61" s="436">
        <v>10</v>
      </c>
      <c r="BP61" s="442">
        <v>3</v>
      </c>
      <c r="BQ61" s="443">
        <v>35</v>
      </c>
      <c r="BS61" s="295" t="s">
        <v>233</v>
      </c>
      <c r="BT61" s="428">
        <v>51</v>
      </c>
      <c r="BU61" s="428">
        <v>3</v>
      </c>
      <c r="BV61" s="428">
        <v>15</v>
      </c>
      <c r="BW61" s="452">
        <v>6</v>
      </c>
      <c r="BX61" s="444">
        <v>75</v>
      </c>
      <c r="BZ61" s="427">
        <v>553</v>
      </c>
      <c r="CA61" s="428">
        <v>123</v>
      </c>
      <c r="CB61" s="428">
        <v>311</v>
      </c>
      <c r="CC61" s="425">
        <v>161</v>
      </c>
      <c r="CD61" s="444">
        <v>1148</v>
      </c>
      <c r="CF61" s="295" t="s">
        <v>233</v>
      </c>
      <c r="CG61" s="454">
        <v>34</v>
      </c>
      <c r="CH61" s="446">
        <v>24</v>
      </c>
      <c r="CI61" s="446">
        <v>0</v>
      </c>
      <c r="CJ61" s="446">
        <v>0</v>
      </c>
      <c r="CK61" s="446">
        <v>10</v>
      </c>
      <c r="CL61" s="447">
        <v>57</v>
      </c>
      <c r="CM61" s="447">
        <v>18</v>
      </c>
      <c r="CN61" s="323">
        <v>18</v>
      </c>
      <c r="CO61" s="323">
        <v>0</v>
      </c>
      <c r="CP61" s="323">
        <v>0</v>
      </c>
      <c r="CQ61" s="323">
        <v>0</v>
      </c>
      <c r="CR61" s="323">
        <v>0</v>
      </c>
      <c r="CS61" s="323">
        <v>0</v>
      </c>
      <c r="CT61" s="323">
        <v>0</v>
      </c>
      <c r="CU61" s="523">
        <v>0</v>
      </c>
      <c r="CW61" s="291" t="s">
        <v>316</v>
      </c>
      <c r="CX61" s="325">
        <v>569</v>
      </c>
      <c r="CY61" s="323">
        <v>123</v>
      </c>
      <c r="CZ61" s="323">
        <v>318</v>
      </c>
      <c r="DA61" s="425">
        <v>163</v>
      </c>
      <c r="DB61" s="444">
        <v>1173</v>
      </c>
      <c r="DD61" s="288" t="s">
        <v>316</v>
      </c>
      <c r="DE61" s="289">
        <v>0</v>
      </c>
      <c r="DF61" s="289">
        <v>0</v>
      </c>
      <c r="DG61" s="289">
        <v>0</v>
      </c>
      <c r="DH61" s="289">
        <v>0</v>
      </c>
      <c r="DI61" s="422">
        <v>0</v>
      </c>
      <c r="DK61" s="284" t="s">
        <v>316</v>
      </c>
      <c r="DL61" s="258">
        <v>553</v>
      </c>
      <c r="DM61" s="258">
        <v>123</v>
      </c>
      <c r="DN61" s="258">
        <v>311</v>
      </c>
      <c r="DO61" s="258">
        <v>161</v>
      </c>
      <c r="DP61" s="257">
        <v>1148</v>
      </c>
      <c r="DR61" s="423" t="s">
        <v>316</v>
      </c>
      <c r="DS61" s="259">
        <v>0</v>
      </c>
      <c r="DT61" s="259">
        <v>0</v>
      </c>
      <c r="DU61" s="259">
        <v>0</v>
      </c>
      <c r="DV61" s="259">
        <v>0</v>
      </c>
      <c r="DW61" s="260">
        <v>0</v>
      </c>
      <c r="DX61" s="283" t="b">
        <v>1</v>
      </c>
    </row>
    <row r="62" spans="2:129" s="283" customFormat="1" ht="18" customHeight="1">
      <c r="B62" s="291" t="s">
        <v>181</v>
      </c>
      <c r="C62" s="424">
        <v>6</v>
      </c>
      <c r="D62" s="323">
        <v>25</v>
      </c>
      <c r="E62" s="452">
        <v>925</v>
      </c>
      <c r="F62" s="426">
        <v>956</v>
      </c>
      <c r="G62" s="325">
        <v>2</v>
      </c>
      <c r="H62" s="323">
        <v>2</v>
      </c>
      <c r="I62" s="453">
        <v>161</v>
      </c>
      <c r="J62" s="426">
        <v>165</v>
      </c>
      <c r="K62" s="427">
        <v>4</v>
      </c>
      <c r="L62" s="428">
        <v>16</v>
      </c>
      <c r="M62" s="453">
        <v>1143</v>
      </c>
      <c r="N62" s="426">
        <v>1163</v>
      </c>
      <c r="O62" s="326">
        <v>2</v>
      </c>
      <c r="P62" s="323">
        <v>8</v>
      </c>
      <c r="Q62" s="424">
        <v>103</v>
      </c>
      <c r="R62" s="426">
        <v>113</v>
      </c>
      <c r="S62" s="429">
        <v>0</v>
      </c>
      <c r="T62" s="328">
        <v>2397</v>
      </c>
      <c r="U62" s="401"/>
      <c r="V62" s="295" t="s">
        <v>181</v>
      </c>
      <c r="W62" s="431">
        <v>4</v>
      </c>
      <c r="X62" s="432">
        <v>0</v>
      </c>
      <c r="Y62" s="432">
        <v>0</v>
      </c>
      <c r="Z62" s="433">
        <v>0</v>
      </c>
      <c r="AA62" s="434">
        <v>2</v>
      </c>
      <c r="AB62" s="435">
        <v>0</v>
      </c>
      <c r="AC62" s="435">
        <v>0</v>
      </c>
      <c r="AD62" s="433">
        <v>0</v>
      </c>
      <c r="AE62" s="434">
        <v>2</v>
      </c>
      <c r="AF62" s="435">
        <v>0</v>
      </c>
      <c r="AG62" s="435">
        <v>0</v>
      </c>
      <c r="AH62" s="433">
        <v>0</v>
      </c>
      <c r="AI62" s="434">
        <v>1</v>
      </c>
      <c r="AJ62" s="436">
        <v>0</v>
      </c>
      <c r="AK62" s="436">
        <v>0</v>
      </c>
      <c r="AL62" s="437">
        <v>0</v>
      </c>
      <c r="AM62" s="434">
        <v>7</v>
      </c>
      <c r="AN62" s="432">
        <v>0</v>
      </c>
      <c r="AO62" s="432">
        <v>0</v>
      </c>
      <c r="AP62" s="433">
        <v>3</v>
      </c>
      <c r="AQ62" s="434">
        <v>5</v>
      </c>
      <c r="AR62" s="432">
        <v>0</v>
      </c>
      <c r="AS62" s="432">
        <v>0</v>
      </c>
      <c r="AT62" s="432">
        <v>2</v>
      </c>
      <c r="AU62" s="434">
        <v>1</v>
      </c>
      <c r="AV62" s="436">
        <v>0</v>
      </c>
      <c r="AW62" s="436">
        <v>0</v>
      </c>
      <c r="AX62" s="436">
        <v>0</v>
      </c>
      <c r="AY62" s="434">
        <v>1</v>
      </c>
      <c r="AZ62" s="432">
        <v>0</v>
      </c>
      <c r="BA62" s="432">
        <v>0</v>
      </c>
      <c r="BB62" s="432">
        <v>0</v>
      </c>
      <c r="BC62" s="438">
        <v>14</v>
      </c>
      <c r="BD62" s="439">
        <v>0</v>
      </c>
      <c r="BE62" s="439">
        <v>0</v>
      </c>
      <c r="BF62" s="440">
        <v>3</v>
      </c>
      <c r="BG62" s="380"/>
      <c r="BH62" s="434">
        <v>9</v>
      </c>
      <c r="BI62" s="432">
        <v>0</v>
      </c>
      <c r="BJ62" s="432">
        <v>0</v>
      </c>
      <c r="BK62" s="433">
        <v>2</v>
      </c>
      <c r="BM62" s="441">
        <v>3</v>
      </c>
      <c r="BN62" s="436">
        <v>0</v>
      </c>
      <c r="BO62" s="436">
        <v>1</v>
      </c>
      <c r="BP62" s="442">
        <v>0</v>
      </c>
      <c r="BQ62" s="443">
        <v>4</v>
      </c>
      <c r="BS62" s="295" t="s">
        <v>234</v>
      </c>
      <c r="BT62" s="428">
        <v>5</v>
      </c>
      <c r="BU62" s="428">
        <v>1</v>
      </c>
      <c r="BV62" s="428">
        <v>1</v>
      </c>
      <c r="BW62" s="452">
        <v>0</v>
      </c>
      <c r="BX62" s="444">
        <v>7</v>
      </c>
      <c r="BZ62" s="427">
        <v>58</v>
      </c>
      <c r="CA62" s="428">
        <v>23</v>
      </c>
      <c r="CB62" s="428">
        <v>69</v>
      </c>
      <c r="CC62" s="425">
        <v>9</v>
      </c>
      <c r="CD62" s="444">
        <v>159</v>
      </c>
      <c r="CF62" s="295" t="s">
        <v>234</v>
      </c>
      <c r="CG62" s="454">
        <v>6</v>
      </c>
      <c r="CH62" s="446">
        <v>0</v>
      </c>
      <c r="CI62" s="446">
        <v>0</v>
      </c>
      <c r="CJ62" s="446">
        <v>6</v>
      </c>
      <c r="CK62" s="446">
        <v>0</v>
      </c>
      <c r="CL62" s="447">
        <v>7</v>
      </c>
      <c r="CM62" s="447">
        <v>1</v>
      </c>
      <c r="CN62" s="323">
        <v>0</v>
      </c>
      <c r="CO62" s="323">
        <v>0</v>
      </c>
      <c r="CP62" s="323">
        <v>1</v>
      </c>
      <c r="CQ62" s="323">
        <v>0</v>
      </c>
      <c r="CR62" s="323">
        <v>0</v>
      </c>
      <c r="CS62" s="323">
        <v>0</v>
      </c>
      <c r="CT62" s="323">
        <v>0</v>
      </c>
      <c r="CU62" s="523">
        <v>0</v>
      </c>
      <c r="CW62" s="291" t="s">
        <v>181</v>
      </c>
      <c r="CX62" s="325">
        <v>59</v>
      </c>
      <c r="CY62" s="323">
        <v>22</v>
      </c>
      <c r="CZ62" s="323">
        <v>63</v>
      </c>
      <c r="DA62" s="425">
        <v>8</v>
      </c>
      <c r="DB62" s="444">
        <v>152</v>
      </c>
      <c r="DD62" s="288" t="s">
        <v>181</v>
      </c>
      <c r="DE62" s="289">
        <v>0</v>
      </c>
      <c r="DF62" s="289">
        <v>0</v>
      </c>
      <c r="DG62" s="289">
        <v>0</v>
      </c>
      <c r="DH62" s="289">
        <v>0</v>
      </c>
      <c r="DI62" s="422">
        <v>0</v>
      </c>
      <c r="DK62" s="284" t="s">
        <v>181</v>
      </c>
      <c r="DL62" s="258">
        <v>58</v>
      </c>
      <c r="DM62" s="258">
        <v>23</v>
      </c>
      <c r="DN62" s="258">
        <v>69</v>
      </c>
      <c r="DO62" s="258">
        <v>9</v>
      </c>
      <c r="DP62" s="257">
        <v>159</v>
      </c>
      <c r="DR62" s="423" t="s">
        <v>181</v>
      </c>
      <c r="DS62" s="259">
        <v>0</v>
      </c>
      <c r="DT62" s="259">
        <v>0</v>
      </c>
      <c r="DU62" s="259">
        <v>0</v>
      </c>
      <c r="DV62" s="259">
        <v>0</v>
      </c>
      <c r="DW62" s="260">
        <v>0</v>
      </c>
      <c r="DX62" s="283" t="b">
        <v>1</v>
      </c>
    </row>
    <row r="63" spans="2:129" s="283" customFormat="1" ht="18" customHeight="1">
      <c r="B63" s="291" t="s">
        <v>317</v>
      </c>
      <c r="C63" s="424">
        <v>16</v>
      </c>
      <c r="D63" s="323">
        <v>22</v>
      </c>
      <c r="E63" s="452">
        <v>1068</v>
      </c>
      <c r="F63" s="426">
        <v>1106</v>
      </c>
      <c r="G63" s="325">
        <v>7</v>
      </c>
      <c r="H63" s="323">
        <v>2</v>
      </c>
      <c r="I63" s="453">
        <v>713</v>
      </c>
      <c r="J63" s="426">
        <v>722</v>
      </c>
      <c r="K63" s="427">
        <v>16</v>
      </c>
      <c r="L63" s="428">
        <v>12</v>
      </c>
      <c r="M63" s="453">
        <v>1542</v>
      </c>
      <c r="N63" s="426">
        <v>1570</v>
      </c>
      <c r="O63" s="326">
        <v>19</v>
      </c>
      <c r="P63" s="323">
        <v>2</v>
      </c>
      <c r="Q63" s="424">
        <v>165</v>
      </c>
      <c r="R63" s="426">
        <v>186</v>
      </c>
      <c r="S63" s="429">
        <v>0</v>
      </c>
      <c r="T63" s="328">
        <v>3584</v>
      </c>
      <c r="U63" s="401"/>
      <c r="V63" s="295" t="s">
        <v>235</v>
      </c>
      <c r="W63" s="431">
        <v>5</v>
      </c>
      <c r="X63" s="432">
        <v>1</v>
      </c>
      <c r="Y63" s="432">
        <v>0</v>
      </c>
      <c r="Z63" s="433">
        <v>0</v>
      </c>
      <c r="AA63" s="434">
        <v>3</v>
      </c>
      <c r="AB63" s="435">
        <v>0</v>
      </c>
      <c r="AC63" s="435">
        <v>0</v>
      </c>
      <c r="AD63" s="433">
        <v>0</v>
      </c>
      <c r="AE63" s="434">
        <v>1</v>
      </c>
      <c r="AF63" s="435">
        <v>0</v>
      </c>
      <c r="AG63" s="435">
        <v>0</v>
      </c>
      <c r="AH63" s="433">
        <v>0</v>
      </c>
      <c r="AI63" s="434">
        <v>1</v>
      </c>
      <c r="AJ63" s="436">
        <v>0</v>
      </c>
      <c r="AK63" s="436">
        <v>0</v>
      </c>
      <c r="AL63" s="437">
        <v>1</v>
      </c>
      <c r="AM63" s="434">
        <v>2</v>
      </c>
      <c r="AN63" s="432">
        <v>0</v>
      </c>
      <c r="AO63" s="432">
        <v>0</v>
      </c>
      <c r="AP63" s="433">
        <v>0</v>
      </c>
      <c r="AQ63" s="434">
        <v>0</v>
      </c>
      <c r="AR63" s="432">
        <v>0</v>
      </c>
      <c r="AS63" s="432">
        <v>0</v>
      </c>
      <c r="AT63" s="432">
        <v>0</v>
      </c>
      <c r="AU63" s="434">
        <v>0</v>
      </c>
      <c r="AV63" s="436">
        <v>0</v>
      </c>
      <c r="AW63" s="436">
        <v>0</v>
      </c>
      <c r="AX63" s="436">
        <v>0</v>
      </c>
      <c r="AY63" s="434">
        <v>0</v>
      </c>
      <c r="AZ63" s="432">
        <v>0</v>
      </c>
      <c r="BA63" s="432">
        <v>0</v>
      </c>
      <c r="BB63" s="432">
        <v>0</v>
      </c>
      <c r="BC63" s="438">
        <v>8</v>
      </c>
      <c r="BD63" s="439">
        <v>1</v>
      </c>
      <c r="BE63" s="439">
        <v>0</v>
      </c>
      <c r="BF63" s="440">
        <v>0</v>
      </c>
      <c r="BG63" s="380"/>
      <c r="BH63" s="434">
        <v>4</v>
      </c>
      <c r="BI63" s="432">
        <v>0</v>
      </c>
      <c r="BJ63" s="432">
        <v>0</v>
      </c>
      <c r="BK63" s="433">
        <v>1</v>
      </c>
      <c r="BM63" s="441">
        <v>4</v>
      </c>
      <c r="BN63" s="436">
        <v>2</v>
      </c>
      <c r="BO63" s="436">
        <v>0</v>
      </c>
      <c r="BP63" s="442">
        <v>0</v>
      </c>
      <c r="BQ63" s="443">
        <v>6</v>
      </c>
      <c r="BS63" s="295" t="s">
        <v>235</v>
      </c>
      <c r="BT63" s="428">
        <v>13</v>
      </c>
      <c r="BU63" s="428">
        <v>7</v>
      </c>
      <c r="BV63" s="428">
        <v>11</v>
      </c>
      <c r="BW63" s="452">
        <v>0</v>
      </c>
      <c r="BX63" s="444">
        <v>31</v>
      </c>
      <c r="BZ63" s="427">
        <v>83</v>
      </c>
      <c r="CA63" s="428">
        <v>60</v>
      </c>
      <c r="CB63" s="428">
        <v>77</v>
      </c>
      <c r="CC63" s="425">
        <v>0</v>
      </c>
      <c r="CD63" s="444">
        <v>220</v>
      </c>
      <c r="CF63" s="295" t="s">
        <v>235</v>
      </c>
      <c r="CG63" s="454">
        <v>7</v>
      </c>
      <c r="CH63" s="446">
        <v>0</v>
      </c>
      <c r="CI63" s="446">
        <v>0</v>
      </c>
      <c r="CJ63" s="446">
        <v>7</v>
      </c>
      <c r="CK63" s="446">
        <v>0</v>
      </c>
      <c r="CL63" s="447">
        <v>111</v>
      </c>
      <c r="CM63" s="447">
        <v>1</v>
      </c>
      <c r="CN63" s="323">
        <v>1</v>
      </c>
      <c r="CO63" s="323">
        <v>0</v>
      </c>
      <c r="CP63" s="428">
        <v>0</v>
      </c>
      <c r="CQ63" s="323">
        <v>0</v>
      </c>
      <c r="CR63" s="323">
        <v>0</v>
      </c>
      <c r="CS63" s="323">
        <v>0</v>
      </c>
      <c r="CT63" s="323">
        <v>0</v>
      </c>
      <c r="CU63" s="523">
        <v>0</v>
      </c>
      <c r="CW63" s="291" t="s">
        <v>317</v>
      </c>
      <c r="CX63" s="325">
        <v>91</v>
      </c>
      <c r="CY63" s="323">
        <v>66</v>
      </c>
      <c r="CZ63" s="323">
        <v>86</v>
      </c>
      <c r="DA63" s="425">
        <v>0</v>
      </c>
      <c r="DB63" s="444">
        <v>243</v>
      </c>
      <c r="DD63" s="288" t="s">
        <v>317</v>
      </c>
      <c r="DE63" s="289">
        <v>0</v>
      </c>
      <c r="DF63" s="289">
        <v>0</v>
      </c>
      <c r="DG63" s="289">
        <v>0</v>
      </c>
      <c r="DH63" s="289">
        <v>0</v>
      </c>
      <c r="DI63" s="422">
        <v>0</v>
      </c>
      <c r="DK63" s="284" t="s">
        <v>317</v>
      </c>
      <c r="DL63" s="258">
        <v>83</v>
      </c>
      <c r="DM63" s="258">
        <v>60</v>
      </c>
      <c r="DN63" s="258">
        <v>77</v>
      </c>
      <c r="DO63" s="258">
        <v>0</v>
      </c>
      <c r="DP63" s="257">
        <v>220</v>
      </c>
      <c r="DR63" s="423" t="s">
        <v>317</v>
      </c>
      <c r="DS63" s="259">
        <v>0</v>
      </c>
      <c r="DT63" s="259">
        <v>0</v>
      </c>
      <c r="DU63" s="259">
        <v>0</v>
      </c>
      <c r="DV63" s="259">
        <v>0</v>
      </c>
      <c r="DW63" s="260">
        <v>0</v>
      </c>
      <c r="DX63" s="283" t="b">
        <v>1</v>
      </c>
    </row>
    <row r="64" spans="2:129" s="283" customFormat="1" ht="18" customHeight="1">
      <c r="B64" s="291" t="s">
        <v>254</v>
      </c>
      <c r="C64" s="424">
        <v>24</v>
      </c>
      <c r="D64" s="424">
        <v>8</v>
      </c>
      <c r="E64" s="453">
        <v>0</v>
      </c>
      <c r="F64" s="426">
        <v>32</v>
      </c>
      <c r="G64" s="325">
        <v>14</v>
      </c>
      <c r="H64" s="323">
        <v>4</v>
      </c>
      <c r="I64" s="451">
        <v>0</v>
      </c>
      <c r="J64" s="426">
        <v>18</v>
      </c>
      <c r="K64" s="427">
        <v>24</v>
      </c>
      <c r="L64" s="428">
        <v>10</v>
      </c>
      <c r="M64" s="451">
        <v>0</v>
      </c>
      <c r="N64" s="426">
        <v>34</v>
      </c>
      <c r="O64" s="326">
        <v>30</v>
      </c>
      <c r="P64" s="326">
        <v>17</v>
      </c>
      <c r="Q64" s="326">
        <v>0</v>
      </c>
      <c r="R64" s="426">
        <v>47</v>
      </c>
      <c r="S64" s="429">
        <v>2709</v>
      </c>
      <c r="T64" s="328">
        <v>2840</v>
      </c>
      <c r="U64" s="401"/>
      <c r="V64" s="295" t="s">
        <v>254</v>
      </c>
      <c r="W64" s="431">
        <v>2</v>
      </c>
      <c r="X64" s="432">
        <v>0</v>
      </c>
      <c r="Y64" s="432">
        <v>1</v>
      </c>
      <c r="Z64" s="433">
        <v>0</v>
      </c>
      <c r="AA64" s="434">
        <v>1</v>
      </c>
      <c r="AB64" s="435">
        <v>0</v>
      </c>
      <c r="AC64" s="435">
        <v>0</v>
      </c>
      <c r="AD64" s="433">
        <v>0</v>
      </c>
      <c r="AE64" s="434">
        <v>5</v>
      </c>
      <c r="AF64" s="435">
        <v>1</v>
      </c>
      <c r="AG64" s="435">
        <v>0</v>
      </c>
      <c r="AH64" s="433">
        <v>1</v>
      </c>
      <c r="AI64" s="434">
        <v>2</v>
      </c>
      <c r="AJ64" s="436">
        <v>1</v>
      </c>
      <c r="AK64" s="436">
        <v>0</v>
      </c>
      <c r="AL64" s="437">
        <v>0</v>
      </c>
      <c r="AM64" s="434">
        <v>4</v>
      </c>
      <c r="AN64" s="432">
        <v>0</v>
      </c>
      <c r="AO64" s="432">
        <v>2</v>
      </c>
      <c r="AP64" s="433">
        <v>1</v>
      </c>
      <c r="AQ64" s="434">
        <v>2</v>
      </c>
      <c r="AR64" s="432">
        <v>0</v>
      </c>
      <c r="AS64" s="432">
        <v>0</v>
      </c>
      <c r="AT64" s="432">
        <v>0</v>
      </c>
      <c r="AU64" s="434">
        <v>7</v>
      </c>
      <c r="AV64" s="436">
        <v>2</v>
      </c>
      <c r="AW64" s="436">
        <v>0</v>
      </c>
      <c r="AX64" s="437">
        <v>0</v>
      </c>
      <c r="AY64" s="434">
        <v>5</v>
      </c>
      <c r="AZ64" s="432">
        <v>2</v>
      </c>
      <c r="BA64" s="432">
        <v>0</v>
      </c>
      <c r="BB64" s="432">
        <v>0</v>
      </c>
      <c r="BC64" s="438">
        <v>18</v>
      </c>
      <c r="BD64" s="439">
        <v>3</v>
      </c>
      <c r="BE64" s="439">
        <v>3</v>
      </c>
      <c r="BF64" s="440">
        <v>2</v>
      </c>
      <c r="BG64" s="380"/>
      <c r="BH64" s="434">
        <v>10</v>
      </c>
      <c r="BI64" s="432">
        <v>3</v>
      </c>
      <c r="BJ64" s="432">
        <v>0</v>
      </c>
      <c r="BK64" s="433">
        <v>0</v>
      </c>
      <c r="BM64" s="441">
        <v>3</v>
      </c>
      <c r="BN64" s="436">
        <v>0</v>
      </c>
      <c r="BO64" s="436">
        <v>1</v>
      </c>
      <c r="BP64" s="442">
        <v>2</v>
      </c>
      <c r="BQ64" s="443">
        <v>6</v>
      </c>
      <c r="BS64" s="295" t="s">
        <v>254</v>
      </c>
      <c r="BT64" s="428">
        <v>2</v>
      </c>
      <c r="BU64" s="428">
        <v>1</v>
      </c>
      <c r="BV64" s="428">
        <v>2</v>
      </c>
      <c r="BW64" s="452">
        <v>8</v>
      </c>
      <c r="BX64" s="444">
        <v>13</v>
      </c>
      <c r="BZ64" s="427">
        <v>111</v>
      </c>
      <c r="CA64" s="428">
        <v>77</v>
      </c>
      <c r="CB64" s="428">
        <v>118</v>
      </c>
      <c r="CC64" s="425">
        <v>98</v>
      </c>
      <c r="CD64" s="444">
        <v>404</v>
      </c>
      <c r="CF64" s="295" t="s">
        <v>254</v>
      </c>
      <c r="CG64" s="454">
        <v>10</v>
      </c>
      <c r="CH64" s="446">
        <v>9</v>
      </c>
      <c r="CI64" s="446">
        <v>0</v>
      </c>
      <c r="CJ64" s="446">
        <v>0</v>
      </c>
      <c r="CK64" s="446">
        <v>1</v>
      </c>
      <c r="CL64" s="447">
        <v>15</v>
      </c>
      <c r="CM64" s="447">
        <v>1</v>
      </c>
      <c r="CN64" s="323">
        <v>1</v>
      </c>
      <c r="CO64" s="323">
        <v>0</v>
      </c>
      <c r="CP64" s="323">
        <v>0</v>
      </c>
      <c r="CQ64" s="323">
        <v>0</v>
      </c>
      <c r="CR64" s="323">
        <v>0</v>
      </c>
      <c r="CS64" s="323">
        <v>0</v>
      </c>
      <c r="CT64" s="323">
        <v>0</v>
      </c>
      <c r="CU64" s="523">
        <v>0</v>
      </c>
      <c r="CW64" s="291" t="s">
        <v>254</v>
      </c>
      <c r="CX64" s="325">
        <v>111</v>
      </c>
      <c r="CY64" s="323">
        <v>73</v>
      </c>
      <c r="CZ64" s="323">
        <v>116</v>
      </c>
      <c r="DA64" s="425">
        <v>99</v>
      </c>
      <c r="DB64" s="444">
        <v>399</v>
      </c>
      <c r="DD64" s="288" t="s">
        <v>254</v>
      </c>
      <c r="DE64" s="289">
        <v>0</v>
      </c>
      <c r="DF64" s="289">
        <v>0</v>
      </c>
      <c r="DG64" s="289">
        <v>0</v>
      </c>
      <c r="DH64" s="289">
        <v>0</v>
      </c>
      <c r="DI64" s="422">
        <v>0</v>
      </c>
      <c r="DK64" s="284" t="s">
        <v>254</v>
      </c>
      <c r="DL64" s="258">
        <v>111</v>
      </c>
      <c r="DM64" s="258">
        <v>77</v>
      </c>
      <c r="DN64" s="258">
        <v>118</v>
      </c>
      <c r="DO64" s="258">
        <v>98</v>
      </c>
      <c r="DP64" s="257">
        <v>404</v>
      </c>
      <c r="DR64" s="423" t="s">
        <v>254</v>
      </c>
      <c r="DS64" s="259">
        <v>0</v>
      </c>
      <c r="DT64" s="259">
        <v>0</v>
      </c>
      <c r="DU64" s="259">
        <v>0</v>
      </c>
      <c r="DV64" s="259">
        <v>0</v>
      </c>
      <c r="DW64" s="260">
        <v>0</v>
      </c>
      <c r="DX64" s="283" t="b">
        <v>1</v>
      </c>
    </row>
    <row r="65" spans="2:128" s="283" customFormat="1" ht="18" customHeight="1">
      <c r="B65" s="291" t="s">
        <v>255</v>
      </c>
      <c r="C65" s="424">
        <v>34</v>
      </c>
      <c r="D65" s="424">
        <v>12</v>
      </c>
      <c r="E65" s="453">
        <v>0</v>
      </c>
      <c r="F65" s="426">
        <v>46</v>
      </c>
      <c r="G65" s="325">
        <v>17</v>
      </c>
      <c r="H65" s="323">
        <v>7</v>
      </c>
      <c r="I65" s="451">
        <v>0</v>
      </c>
      <c r="J65" s="426">
        <v>24</v>
      </c>
      <c r="K65" s="427">
        <v>12</v>
      </c>
      <c r="L65" s="428">
        <v>7</v>
      </c>
      <c r="M65" s="451">
        <v>0</v>
      </c>
      <c r="N65" s="426">
        <v>19</v>
      </c>
      <c r="O65" s="326">
        <v>3</v>
      </c>
      <c r="P65" s="326">
        <v>0</v>
      </c>
      <c r="Q65" s="326">
        <v>0</v>
      </c>
      <c r="R65" s="426">
        <v>3</v>
      </c>
      <c r="S65" s="429">
        <v>1678</v>
      </c>
      <c r="T65" s="328">
        <v>1770</v>
      </c>
      <c r="U65" s="401"/>
      <c r="V65" s="295" t="s">
        <v>255</v>
      </c>
      <c r="W65" s="431">
        <v>11</v>
      </c>
      <c r="X65" s="432">
        <v>2</v>
      </c>
      <c r="Y65" s="432">
        <v>0</v>
      </c>
      <c r="Z65" s="433">
        <v>0</v>
      </c>
      <c r="AA65" s="434">
        <v>8</v>
      </c>
      <c r="AB65" s="435">
        <v>0</v>
      </c>
      <c r="AC65" s="435">
        <v>0</v>
      </c>
      <c r="AD65" s="433">
        <v>0</v>
      </c>
      <c r="AE65" s="434">
        <v>6</v>
      </c>
      <c r="AF65" s="435">
        <v>1</v>
      </c>
      <c r="AG65" s="435">
        <v>0</v>
      </c>
      <c r="AH65" s="433">
        <v>1</v>
      </c>
      <c r="AI65" s="434">
        <v>2</v>
      </c>
      <c r="AJ65" s="436">
        <v>0</v>
      </c>
      <c r="AK65" s="436">
        <v>0</v>
      </c>
      <c r="AL65" s="437">
        <v>0</v>
      </c>
      <c r="AM65" s="434">
        <v>5</v>
      </c>
      <c r="AN65" s="432">
        <v>0</v>
      </c>
      <c r="AO65" s="432">
        <v>0</v>
      </c>
      <c r="AP65" s="433">
        <v>0</v>
      </c>
      <c r="AQ65" s="434">
        <v>4</v>
      </c>
      <c r="AR65" s="432">
        <v>0</v>
      </c>
      <c r="AS65" s="432">
        <v>0</v>
      </c>
      <c r="AT65" s="432">
        <v>0</v>
      </c>
      <c r="AU65" s="434">
        <v>0</v>
      </c>
      <c r="AV65" s="436">
        <v>0</v>
      </c>
      <c r="AW65" s="436">
        <v>0</v>
      </c>
      <c r="AX65" s="436">
        <v>0</v>
      </c>
      <c r="AY65" s="434">
        <v>0</v>
      </c>
      <c r="AZ65" s="432">
        <v>0</v>
      </c>
      <c r="BA65" s="432">
        <v>0</v>
      </c>
      <c r="BB65" s="432">
        <v>0</v>
      </c>
      <c r="BC65" s="438">
        <v>22</v>
      </c>
      <c r="BD65" s="439">
        <v>3</v>
      </c>
      <c r="BE65" s="439">
        <v>0</v>
      </c>
      <c r="BF65" s="440">
        <v>1</v>
      </c>
      <c r="BG65" s="380"/>
      <c r="BH65" s="434">
        <v>14</v>
      </c>
      <c r="BI65" s="432">
        <v>0</v>
      </c>
      <c r="BJ65" s="432">
        <v>0</v>
      </c>
      <c r="BK65" s="433">
        <v>0</v>
      </c>
      <c r="BM65" s="441">
        <v>3</v>
      </c>
      <c r="BN65" s="436">
        <v>3</v>
      </c>
      <c r="BO65" s="436">
        <v>5</v>
      </c>
      <c r="BP65" s="442">
        <v>0</v>
      </c>
      <c r="BQ65" s="443">
        <v>11</v>
      </c>
      <c r="BS65" s="295" t="s">
        <v>255</v>
      </c>
      <c r="BT65" s="428">
        <v>12</v>
      </c>
      <c r="BU65" s="428">
        <v>1</v>
      </c>
      <c r="BV65" s="428">
        <v>10</v>
      </c>
      <c r="BW65" s="452">
        <v>0</v>
      </c>
      <c r="BX65" s="444">
        <v>23</v>
      </c>
      <c r="BZ65" s="427">
        <v>139</v>
      </c>
      <c r="CA65" s="428">
        <v>47</v>
      </c>
      <c r="CB65" s="428">
        <v>74</v>
      </c>
      <c r="CC65" s="425">
        <v>5</v>
      </c>
      <c r="CD65" s="444">
        <v>265</v>
      </c>
      <c r="CF65" s="295" t="s">
        <v>255</v>
      </c>
      <c r="CG65" s="454">
        <v>4</v>
      </c>
      <c r="CH65" s="446">
        <v>0</v>
      </c>
      <c r="CI65" s="446">
        <v>0</v>
      </c>
      <c r="CJ65" s="446">
        <v>4</v>
      </c>
      <c r="CK65" s="446">
        <v>0</v>
      </c>
      <c r="CL65" s="447">
        <v>24</v>
      </c>
      <c r="CM65" s="447">
        <v>1</v>
      </c>
      <c r="CN65" s="323">
        <v>1</v>
      </c>
      <c r="CO65" s="323">
        <v>0</v>
      </c>
      <c r="CP65" s="323">
        <v>0</v>
      </c>
      <c r="CQ65" s="323">
        <v>0</v>
      </c>
      <c r="CR65" s="323">
        <v>0</v>
      </c>
      <c r="CS65" s="323">
        <v>0</v>
      </c>
      <c r="CT65" s="323">
        <v>0</v>
      </c>
      <c r="CU65" s="523">
        <v>0</v>
      </c>
      <c r="CW65" s="291" t="s">
        <v>255</v>
      </c>
      <c r="CX65" s="325">
        <v>140</v>
      </c>
      <c r="CY65" s="323">
        <v>42</v>
      </c>
      <c r="CZ65" s="323">
        <v>79</v>
      </c>
      <c r="DA65" s="425">
        <v>5</v>
      </c>
      <c r="DB65" s="444">
        <v>266</v>
      </c>
      <c r="DD65" s="288" t="s">
        <v>255</v>
      </c>
      <c r="DE65" s="289">
        <v>0</v>
      </c>
      <c r="DF65" s="289">
        <v>0</v>
      </c>
      <c r="DG65" s="289">
        <v>0</v>
      </c>
      <c r="DH65" s="289">
        <v>0</v>
      </c>
      <c r="DI65" s="422">
        <v>0</v>
      </c>
      <c r="DK65" s="284" t="s">
        <v>255</v>
      </c>
      <c r="DL65" s="258">
        <v>139</v>
      </c>
      <c r="DM65" s="258">
        <v>47</v>
      </c>
      <c r="DN65" s="258">
        <v>74</v>
      </c>
      <c r="DO65" s="258">
        <v>5</v>
      </c>
      <c r="DP65" s="257">
        <v>265</v>
      </c>
      <c r="DR65" s="423" t="s">
        <v>255</v>
      </c>
      <c r="DS65" s="259">
        <v>0</v>
      </c>
      <c r="DT65" s="259">
        <v>0</v>
      </c>
      <c r="DU65" s="259">
        <v>0</v>
      </c>
      <c r="DV65" s="259">
        <v>0</v>
      </c>
      <c r="DW65" s="260">
        <v>0</v>
      </c>
      <c r="DX65" s="283" t="b">
        <v>1</v>
      </c>
    </row>
    <row r="66" spans="2:128" s="283" customFormat="1" ht="18" customHeight="1">
      <c r="B66" s="291" t="s">
        <v>318</v>
      </c>
      <c r="C66" s="424">
        <v>0</v>
      </c>
      <c r="D66" s="323">
        <v>119</v>
      </c>
      <c r="E66" s="452">
        <v>2470</v>
      </c>
      <c r="F66" s="426">
        <v>2589</v>
      </c>
      <c r="G66" s="325">
        <v>0</v>
      </c>
      <c r="H66" s="323">
        <v>21</v>
      </c>
      <c r="I66" s="453">
        <v>1406</v>
      </c>
      <c r="J66" s="426">
        <v>1427</v>
      </c>
      <c r="K66" s="427">
        <v>0</v>
      </c>
      <c r="L66" s="428">
        <v>75</v>
      </c>
      <c r="M66" s="453">
        <v>3185</v>
      </c>
      <c r="N66" s="426">
        <v>3260</v>
      </c>
      <c r="O66" s="326">
        <v>0</v>
      </c>
      <c r="P66" s="323">
        <v>12</v>
      </c>
      <c r="Q66" s="424">
        <v>13</v>
      </c>
      <c r="R66" s="426">
        <v>25</v>
      </c>
      <c r="S66" s="429">
        <v>0</v>
      </c>
      <c r="T66" s="328">
        <v>7301</v>
      </c>
      <c r="U66" s="401"/>
      <c r="V66" s="295" t="s">
        <v>236</v>
      </c>
      <c r="W66" s="431">
        <v>29</v>
      </c>
      <c r="X66" s="432">
        <v>0</v>
      </c>
      <c r="Y66" s="432">
        <v>0</v>
      </c>
      <c r="Z66" s="433">
        <v>1</v>
      </c>
      <c r="AA66" s="434">
        <v>19</v>
      </c>
      <c r="AB66" s="435">
        <v>0</v>
      </c>
      <c r="AC66" s="435">
        <v>0</v>
      </c>
      <c r="AD66" s="433">
        <v>1</v>
      </c>
      <c r="AE66" s="434">
        <v>12</v>
      </c>
      <c r="AF66" s="435">
        <v>2</v>
      </c>
      <c r="AG66" s="435">
        <v>0</v>
      </c>
      <c r="AH66" s="433">
        <v>3</v>
      </c>
      <c r="AI66" s="434">
        <v>6</v>
      </c>
      <c r="AJ66" s="436">
        <v>1</v>
      </c>
      <c r="AK66" s="436">
        <v>0</v>
      </c>
      <c r="AL66" s="437">
        <v>3</v>
      </c>
      <c r="AM66" s="434">
        <v>27</v>
      </c>
      <c r="AN66" s="432">
        <v>1</v>
      </c>
      <c r="AO66" s="432">
        <v>0</v>
      </c>
      <c r="AP66" s="433">
        <v>7</v>
      </c>
      <c r="AQ66" s="434">
        <v>20</v>
      </c>
      <c r="AR66" s="432">
        <v>0</v>
      </c>
      <c r="AS66" s="432">
        <v>0</v>
      </c>
      <c r="AT66" s="432">
        <v>6</v>
      </c>
      <c r="AU66" s="434">
        <v>0</v>
      </c>
      <c r="AV66" s="436">
        <v>0</v>
      </c>
      <c r="AW66" s="436">
        <v>0</v>
      </c>
      <c r="AX66" s="436">
        <v>0</v>
      </c>
      <c r="AY66" s="434">
        <v>0</v>
      </c>
      <c r="AZ66" s="432">
        <v>0</v>
      </c>
      <c r="BA66" s="432">
        <v>0</v>
      </c>
      <c r="BB66" s="432">
        <v>0</v>
      </c>
      <c r="BC66" s="438">
        <v>68</v>
      </c>
      <c r="BD66" s="439">
        <v>3</v>
      </c>
      <c r="BE66" s="439">
        <v>0</v>
      </c>
      <c r="BF66" s="440">
        <v>11</v>
      </c>
      <c r="BG66" s="380"/>
      <c r="BH66" s="434">
        <v>45</v>
      </c>
      <c r="BI66" s="432">
        <v>1</v>
      </c>
      <c r="BJ66" s="432">
        <v>0</v>
      </c>
      <c r="BK66" s="433">
        <v>10</v>
      </c>
      <c r="BM66" s="441">
        <v>7</v>
      </c>
      <c r="BN66" s="436">
        <v>1</v>
      </c>
      <c r="BO66" s="436">
        <v>1</v>
      </c>
      <c r="BP66" s="442">
        <v>0</v>
      </c>
      <c r="BQ66" s="443">
        <v>9</v>
      </c>
      <c r="BS66" s="295" t="s">
        <v>236</v>
      </c>
      <c r="BT66" s="428">
        <v>34</v>
      </c>
      <c r="BU66" s="428">
        <v>2</v>
      </c>
      <c r="BV66" s="428">
        <v>12</v>
      </c>
      <c r="BW66" s="452">
        <v>0</v>
      </c>
      <c r="BX66" s="444">
        <v>48</v>
      </c>
      <c r="BZ66" s="427">
        <v>593</v>
      </c>
      <c r="CA66" s="428">
        <v>371</v>
      </c>
      <c r="CB66" s="428">
        <v>497</v>
      </c>
      <c r="CC66" s="452">
        <v>0</v>
      </c>
      <c r="CD66" s="444">
        <v>1461</v>
      </c>
      <c r="CF66" s="295" t="s">
        <v>236</v>
      </c>
      <c r="CG66" s="454">
        <v>26</v>
      </c>
      <c r="CH66" s="446">
        <v>26</v>
      </c>
      <c r="CI66" s="446">
        <v>0</v>
      </c>
      <c r="CJ66" s="446">
        <v>0</v>
      </c>
      <c r="CK66" s="446">
        <v>0</v>
      </c>
      <c r="CL66" s="447">
        <v>348</v>
      </c>
      <c r="CM66" s="447">
        <v>1</v>
      </c>
      <c r="CN66" s="323">
        <v>1</v>
      </c>
      <c r="CO66" s="323">
        <v>0</v>
      </c>
      <c r="CP66" s="323">
        <v>0</v>
      </c>
      <c r="CQ66" s="323">
        <v>0</v>
      </c>
      <c r="CR66" s="323">
        <v>0</v>
      </c>
      <c r="CS66" s="323">
        <v>0</v>
      </c>
      <c r="CT66" s="323">
        <v>0</v>
      </c>
      <c r="CU66" s="523">
        <v>0</v>
      </c>
      <c r="CW66" s="291" t="s">
        <v>318</v>
      </c>
      <c r="CX66" s="325">
        <v>598</v>
      </c>
      <c r="CY66" s="323">
        <v>361</v>
      </c>
      <c r="CZ66" s="323">
        <v>482</v>
      </c>
      <c r="DA66" s="452">
        <v>0</v>
      </c>
      <c r="DB66" s="444">
        <v>1441</v>
      </c>
      <c r="DD66" s="288" t="s">
        <v>318</v>
      </c>
      <c r="DE66" s="289">
        <v>0</v>
      </c>
      <c r="DF66" s="289">
        <v>0</v>
      </c>
      <c r="DG66" s="289">
        <v>0</v>
      </c>
      <c r="DH66" s="289">
        <v>0</v>
      </c>
      <c r="DI66" s="422">
        <v>0</v>
      </c>
      <c r="DK66" s="284" t="s">
        <v>318</v>
      </c>
      <c r="DL66" s="258">
        <v>593</v>
      </c>
      <c r="DM66" s="258">
        <v>371</v>
      </c>
      <c r="DN66" s="258">
        <v>497</v>
      </c>
      <c r="DO66" s="258">
        <v>0</v>
      </c>
      <c r="DP66" s="257">
        <v>1461</v>
      </c>
      <c r="DR66" s="423" t="s">
        <v>318</v>
      </c>
      <c r="DS66" s="259">
        <v>0</v>
      </c>
      <c r="DT66" s="259">
        <v>0</v>
      </c>
      <c r="DU66" s="259">
        <v>0</v>
      </c>
      <c r="DV66" s="259">
        <v>0</v>
      </c>
      <c r="DW66" s="260">
        <v>0</v>
      </c>
      <c r="DX66" s="283" t="b">
        <v>1</v>
      </c>
    </row>
    <row r="67" spans="2:128" s="283" customFormat="1" ht="18" customHeight="1">
      <c r="B67" s="291" t="s">
        <v>319</v>
      </c>
      <c r="C67" s="424">
        <v>11</v>
      </c>
      <c r="D67" s="323">
        <v>100</v>
      </c>
      <c r="E67" s="452">
        <v>2161</v>
      </c>
      <c r="F67" s="426">
        <v>2272</v>
      </c>
      <c r="G67" s="325">
        <v>5</v>
      </c>
      <c r="H67" s="323">
        <v>20</v>
      </c>
      <c r="I67" s="453">
        <v>1690</v>
      </c>
      <c r="J67" s="426">
        <v>1715</v>
      </c>
      <c r="K67" s="427">
        <v>7</v>
      </c>
      <c r="L67" s="428">
        <v>71</v>
      </c>
      <c r="M67" s="453">
        <v>2442</v>
      </c>
      <c r="N67" s="426">
        <v>2520</v>
      </c>
      <c r="O67" s="326">
        <v>13</v>
      </c>
      <c r="P67" s="323">
        <v>6</v>
      </c>
      <c r="Q67" s="323">
        <v>316</v>
      </c>
      <c r="R67" s="426">
        <v>335</v>
      </c>
      <c r="S67" s="429">
        <v>0</v>
      </c>
      <c r="T67" s="328">
        <v>6842</v>
      </c>
      <c r="U67" s="401"/>
      <c r="V67" s="295" t="s">
        <v>237</v>
      </c>
      <c r="W67" s="431">
        <v>30</v>
      </c>
      <c r="X67" s="432">
        <v>1</v>
      </c>
      <c r="Y67" s="432">
        <v>0</v>
      </c>
      <c r="Z67" s="433">
        <v>0</v>
      </c>
      <c r="AA67" s="434">
        <v>16</v>
      </c>
      <c r="AB67" s="435">
        <v>1</v>
      </c>
      <c r="AC67" s="435">
        <v>0</v>
      </c>
      <c r="AD67" s="433">
        <v>0</v>
      </c>
      <c r="AE67" s="434">
        <v>8</v>
      </c>
      <c r="AF67" s="435">
        <v>0</v>
      </c>
      <c r="AG67" s="435">
        <v>0</v>
      </c>
      <c r="AH67" s="433">
        <v>1</v>
      </c>
      <c r="AI67" s="434">
        <v>6</v>
      </c>
      <c r="AJ67" s="436">
        <v>0</v>
      </c>
      <c r="AK67" s="436">
        <v>0</v>
      </c>
      <c r="AL67" s="437">
        <v>1</v>
      </c>
      <c r="AM67" s="434">
        <v>23</v>
      </c>
      <c r="AN67" s="432">
        <v>0</v>
      </c>
      <c r="AO67" s="432">
        <v>0</v>
      </c>
      <c r="AP67" s="433">
        <v>2</v>
      </c>
      <c r="AQ67" s="434">
        <v>18</v>
      </c>
      <c r="AR67" s="432">
        <v>0</v>
      </c>
      <c r="AS67" s="432">
        <v>0</v>
      </c>
      <c r="AT67" s="432">
        <v>1</v>
      </c>
      <c r="AU67" s="434">
        <v>1</v>
      </c>
      <c r="AV67" s="436">
        <v>0</v>
      </c>
      <c r="AW67" s="436">
        <v>0</v>
      </c>
      <c r="AX67" s="436">
        <v>0</v>
      </c>
      <c r="AY67" s="434">
        <v>1</v>
      </c>
      <c r="AZ67" s="432">
        <v>0</v>
      </c>
      <c r="BA67" s="432">
        <v>0</v>
      </c>
      <c r="BB67" s="432">
        <v>0</v>
      </c>
      <c r="BC67" s="438">
        <v>62</v>
      </c>
      <c r="BD67" s="439">
        <v>1</v>
      </c>
      <c r="BE67" s="439">
        <v>0</v>
      </c>
      <c r="BF67" s="440">
        <v>3</v>
      </c>
      <c r="BG67" s="380"/>
      <c r="BH67" s="434">
        <v>41</v>
      </c>
      <c r="BI67" s="432">
        <v>1</v>
      </c>
      <c r="BJ67" s="432">
        <v>0</v>
      </c>
      <c r="BK67" s="433">
        <v>2</v>
      </c>
      <c r="BM67" s="441">
        <v>13</v>
      </c>
      <c r="BN67" s="436">
        <v>5</v>
      </c>
      <c r="BO67" s="436">
        <v>9</v>
      </c>
      <c r="BP67" s="442">
        <v>1</v>
      </c>
      <c r="BQ67" s="443">
        <v>28</v>
      </c>
      <c r="BS67" s="295" t="s">
        <v>237</v>
      </c>
      <c r="BT67" s="428">
        <v>20</v>
      </c>
      <c r="BU67" s="428">
        <v>4</v>
      </c>
      <c r="BV67" s="428">
        <v>12</v>
      </c>
      <c r="BW67" s="452">
        <v>3</v>
      </c>
      <c r="BX67" s="444">
        <v>39</v>
      </c>
      <c r="BZ67" s="427">
        <v>322</v>
      </c>
      <c r="CA67" s="428">
        <v>206</v>
      </c>
      <c r="CB67" s="428">
        <v>292</v>
      </c>
      <c r="CC67" s="425">
        <v>45</v>
      </c>
      <c r="CD67" s="444">
        <v>865</v>
      </c>
      <c r="CF67" s="295" t="s">
        <v>237</v>
      </c>
      <c r="CG67" s="454">
        <v>32</v>
      </c>
      <c r="CH67" s="446">
        <v>32</v>
      </c>
      <c r="CI67" s="446">
        <v>0</v>
      </c>
      <c r="CJ67" s="446">
        <v>0</v>
      </c>
      <c r="CK67" s="446">
        <v>0</v>
      </c>
      <c r="CL67" s="447">
        <v>507</v>
      </c>
      <c r="CM67" s="447">
        <v>11</v>
      </c>
      <c r="CN67" s="323">
        <v>11</v>
      </c>
      <c r="CO67" s="323">
        <v>0</v>
      </c>
      <c r="CP67" s="323">
        <v>0</v>
      </c>
      <c r="CQ67" s="323">
        <v>0</v>
      </c>
      <c r="CR67" s="323">
        <v>0</v>
      </c>
      <c r="CS67" s="323">
        <v>0</v>
      </c>
      <c r="CT67" s="323">
        <v>0</v>
      </c>
      <c r="CU67" s="523">
        <v>0</v>
      </c>
      <c r="CW67" s="291" t="s">
        <v>319</v>
      </c>
      <c r="CX67" s="325">
        <v>312</v>
      </c>
      <c r="CY67" s="323">
        <v>202</v>
      </c>
      <c r="CZ67" s="323">
        <v>281</v>
      </c>
      <c r="DA67" s="425">
        <v>47</v>
      </c>
      <c r="DB67" s="444">
        <v>842</v>
      </c>
      <c r="DD67" s="288" t="s">
        <v>319</v>
      </c>
      <c r="DE67" s="289">
        <v>0</v>
      </c>
      <c r="DF67" s="289">
        <v>0</v>
      </c>
      <c r="DG67" s="289">
        <v>0</v>
      </c>
      <c r="DH67" s="289">
        <v>0</v>
      </c>
      <c r="DI67" s="422">
        <v>0</v>
      </c>
      <c r="DK67" s="284" t="s">
        <v>319</v>
      </c>
      <c r="DL67" s="258">
        <v>322</v>
      </c>
      <c r="DM67" s="258">
        <v>206</v>
      </c>
      <c r="DN67" s="258">
        <v>292</v>
      </c>
      <c r="DO67" s="258">
        <v>45</v>
      </c>
      <c r="DP67" s="257">
        <v>865</v>
      </c>
      <c r="DR67" s="423" t="s">
        <v>319</v>
      </c>
      <c r="DS67" s="259">
        <v>0</v>
      </c>
      <c r="DT67" s="259">
        <v>0</v>
      </c>
      <c r="DU67" s="259">
        <v>0</v>
      </c>
      <c r="DV67" s="259">
        <v>0</v>
      </c>
      <c r="DW67" s="260">
        <v>0</v>
      </c>
      <c r="DX67" s="283" t="b">
        <v>1</v>
      </c>
    </row>
    <row r="68" spans="2:128" s="283" customFormat="1" ht="18" customHeight="1">
      <c r="B68" s="291" t="s">
        <v>320</v>
      </c>
      <c r="C68" s="424">
        <v>18</v>
      </c>
      <c r="D68" s="323">
        <v>82</v>
      </c>
      <c r="E68" s="452">
        <v>15773</v>
      </c>
      <c r="F68" s="426">
        <v>15873</v>
      </c>
      <c r="G68" s="325">
        <v>12</v>
      </c>
      <c r="H68" s="323">
        <v>19</v>
      </c>
      <c r="I68" s="453">
        <v>7404</v>
      </c>
      <c r="J68" s="426">
        <v>7435</v>
      </c>
      <c r="K68" s="427">
        <v>15</v>
      </c>
      <c r="L68" s="428">
        <v>27</v>
      </c>
      <c r="M68" s="453">
        <v>9877</v>
      </c>
      <c r="N68" s="426">
        <v>9919</v>
      </c>
      <c r="O68" s="326">
        <v>85</v>
      </c>
      <c r="P68" s="323">
        <v>2</v>
      </c>
      <c r="Q68" s="424">
        <v>528</v>
      </c>
      <c r="R68" s="426">
        <v>615</v>
      </c>
      <c r="S68" s="429">
        <v>0</v>
      </c>
      <c r="T68" s="328">
        <v>33842</v>
      </c>
      <c r="U68" s="401"/>
      <c r="V68" s="295" t="s">
        <v>238</v>
      </c>
      <c r="W68" s="431">
        <v>65</v>
      </c>
      <c r="X68" s="432">
        <v>1</v>
      </c>
      <c r="Y68" s="432">
        <v>0</v>
      </c>
      <c r="Z68" s="433">
        <v>4</v>
      </c>
      <c r="AA68" s="434">
        <v>55</v>
      </c>
      <c r="AB68" s="435">
        <v>0</v>
      </c>
      <c r="AC68" s="435">
        <v>0</v>
      </c>
      <c r="AD68" s="433">
        <v>4</v>
      </c>
      <c r="AE68" s="434">
        <v>11</v>
      </c>
      <c r="AF68" s="435">
        <v>0</v>
      </c>
      <c r="AG68" s="435">
        <v>0</v>
      </c>
      <c r="AH68" s="433">
        <v>3</v>
      </c>
      <c r="AI68" s="434">
        <v>9</v>
      </c>
      <c r="AJ68" s="436">
        <v>0</v>
      </c>
      <c r="AK68" s="436">
        <v>0</v>
      </c>
      <c r="AL68" s="437">
        <v>1</v>
      </c>
      <c r="AM68" s="434">
        <v>8</v>
      </c>
      <c r="AN68" s="432">
        <v>0</v>
      </c>
      <c r="AO68" s="432">
        <v>0</v>
      </c>
      <c r="AP68" s="433">
        <v>0</v>
      </c>
      <c r="AQ68" s="434">
        <v>6</v>
      </c>
      <c r="AR68" s="432">
        <v>0</v>
      </c>
      <c r="AS68" s="432">
        <v>0</v>
      </c>
      <c r="AT68" s="432">
        <v>0</v>
      </c>
      <c r="AU68" s="434">
        <v>1</v>
      </c>
      <c r="AV68" s="436">
        <v>0</v>
      </c>
      <c r="AW68" s="436">
        <v>0</v>
      </c>
      <c r="AX68" s="436">
        <v>0</v>
      </c>
      <c r="AY68" s="434">
        <v>1</v>
      </c>
      <c r="AZ68" s="432">
        <v>0</v>
      </c>
      <c r="BA68" s="432">
        <v>0</v>
      </c>
      <c r="BB68" s="433">
        <v>0</v>
      </c>
      <c r="BC68" s="438">
        <v>85</v>
      </c>
      <c r="BD68" s="439">
        <v>1</v>
      </c>
      <c r="BE68" s="439">
        <v>0</v>
      </c>
      <c r="BF68" s="440">
        <v>7</v>
      </c>
      <c r="BG68" s="380"/>
      <c r="BH68" s="434">
        <v>71</v>
      </c>
      <c r="BI68" s="432">
        <v>0</v>
      </c>
      <c r="BJ68" s="432">
        <v>0</v>
      </c>
      <c r="BK68" s="433">
        <v>5</v>
      </c>
      <c r="BM68" s="441">
        <v>51</v>
      </c>
      <c r="BN68" s="436">
        <v>11</v>
      </c>
      <c r="BO68" s="436">
        <v>10</v>
      </c>
      <c r="BP68" s="442">
        <v>2</v>
      </c>
      <c r="BQ68" s="443">
        <v>74</v>
      </c>
      <c r="BS68" s="295" t="s">
        <v>238</v>
      </c>
      <c r="BT68" s="428">
        <v>97</v>
      </c>
      <c r="BU68" s="428">
        <v>17</v>
      </c>
      <c r="BV68" s="428">
        <v>14</v>
      </c>
      <c r="BW68" s="452">
        <v>0</v>
      </c>
      <c r="BX68" s="444">
        <v>128</v>
      </c>
      <c r="BZ68" s="427">
        <v>1480</v>
      </c>
      <c r="CA68" s="428">
        <v>577</v>
      </c>
      <c r="CB68" s="428">
        <v>649</v>
      </c>
      <c r="CC68" s="425">
        <v>22</v>
      </c>
      <c r="CD68" s="444">
        <v>2728</v>
      </c>
      <c r="CF68" s="295" t="s">
        <v>238</v>
      </c>
      <c r="CG68" s="454">
        <v>92</v>
      </c>
      <c r="CH68" s="446">
        <v>46</v>
      </c>
      <c r="CI68" s="446">
        <v>0</v>
      </c>
      <c r="CJ68" s="446">
        <v>46</v>
      </c>
      <c r="CK68" s="446">
        <v>0</v>
      </c>
      <c r="CL68" s="447">
        <v>130</v>
      </c>
      <c r="CM68" s="447">
        <v>24</v>
      </c>
      <c r="CN68" s="323">
        <v>24</v>
      </c>
      <c r="CO68" s="323">
        <v>0</v>
      </c>
      <c r="CP68" s="323">
        <v>0</v>
      </c>
      <c r="CQ68" s="323">
        <v>0</v>
      </c>
      <c r="CR68" s="323">
        <v>0</v>
      </c>
      <c r="CS68" s="323">
        <v>0</v>
      </c>
      <c r="CT68" s="323">
        <v>0</v>
      </c>
      <c r="CU68" s="523">
        <v>0</v>
      </c>
      <c r="CW68" s="291" t="s">
        <v>320</v>
      </c>
      <c r="CX68" s="325">
        <v>1512</v>
      </c>
      <c r="CY68" s="323">
        <v>584</v>
      </c>
      <c r="CZ68" s="323">
        <v>654</v>
      </c>
      <c r="DA68" s="425">
        <v>21</v>
      </c>
      <c r="DB68" s="444">
        <v>2771</v>
      </c>
      <c r="DD68" s="288" t="s">
        <v>320</v>
      </c>
      <c r="DE68" s="289">
        <v>0</v>
      </c>
      <c r="DF68" s="289">
        <v>1</v>
      </c>
      <c r="DG68" s="289">
        <v>-1</v>
      </c>
      <c r="DH68" s="289">
        <v>0</v>
      </c>
      <c r="DI68" s="422">
        <v>0</v>
      </c>
      <c r="DK68" s="284" t="s">
        <v>320</v>
      </c>
      <c r="DL68" s="258">
        <v>1480</v>
      </c>
      <c r="DM68" s="258">
        <v>578</v>
      </c>
      <c r="DN68" s="258">
        <v>648</v>
      </c>
      <c r="DO68" s="258">
        <v>22</v>
      </c>
      <c r="DP68" s="257">
        <v>2728</v>
      </c>
      <c r="DR68" s="423" t="s">
        <v>320</v>
      </c>
      <c r="DS68" s="259">
        <v>0</v>
      </c>
      <c r="DT68" s="259">
        <v>-1</v>
      </c>
      <c r="DU68" s="259">
        <v>1</v>
      </c>
      <c r="DV68" s="259">
        <v>0</v>
      </c>
      <c r="DW68" s="260">
        <v>0</v>
      </c>
      <c r="DX68" s="283" t="b">
        <v>1</v>
      </c>
    </row>
    <row r="69" spans="2:128" s="283" customFormat="1" ht="18" customHeight="1">
      <c r="B69" s="291" t="s">
        <v>321</v>
      </c>
      <c r="C69" s="424">
        <v>6</v>
      </c>
      <c r="D69" s="323">
        <v>7</v>
      </c>
      <c r="E69" s="452">
        <v>0</v>
      </c>
      <c r="F69" s="426">
        <v>13</v>
      </c>
      <c r="G69" s="325">
        <v>6</v>
      </c>
      <c r="H69" s="323">
        <v>6</v>
      </c>
      <c r="I69" s="453">
        <v>0</v>
      </c>
      <c r="J69" s="426">
        <v>12</v>
      </c>
      <c r="K69" s="427">
        <v>2</v>
      </c>
      <c r="L69" s="428">
        <v>4</v>
      </c>
      <c r="M69" s="453">
        <v>0</v>
      </c>
      <c r="N69" s="426">
        <v>6</v>
      </c>
      <c r="O69" s="326">
        <v>1</v>
      </c>
      <c r="P69" s="323">
        <v>0</v>
      </c>
      <c r="Q69" s="424">
        <v>0</v>
      </c>
      <c r="R69" s="426">
        <v>1</v>
      </c>
      <c r="S69" s="429">
        <v>0</v>
      </c>
      <c r="T69" s="328">
        <v>32</v>
      </c>
      <c r="U69" s="401"/>
      <c r="V69" s="295" t="s">
        <v>239</v>
      </c>
      <c r="W69" s="431">
        <v>0</v>
      </c>
      <c r="X69" s="432">
        <v>0</v>
      </c>
      <c r="Y69" s="432">
        <v>0</v>
      </c>
      <c r="Z69" s="433">
        <v>0</v>
      </c>
      <c r="AA69" s="434">
        <v>0</v>
      </c>
      <c r="AB69" s="435">
        <v>0</v>
      </c>
      <c r="AC69" s="435">
        <v>0</v>
      </c>
      <c r="AD69" s="433">
        <v>0</v>
      </c>
      <c r="AE69" s="434">
        <v>1</v>
      </c>
      <c r="AF69" s="435">
        <v>0</v>
      </c>
      <c r="AG69" s="435">
        <v>0</v>
      </c>
      <c r="AH69" s="433">
        <v>0</v>
      </c>
      <c r="AI69" s="434">
        <v>1</v>
      </c>
      <c r="AJ69" s="436">
        <v>0</v>
      </c>
      <c r="AK69" s="436">
        <v>0</v>
      </c>
      <c r="AL69" s="437">
        <v>0</v>
      </c>
      <c r="AM69" s="434">
        <v>2</v>
      </c>
      <c r="AN69" s="432">
        <v>0</v>
      </c>
      <c r="AO69" s="432">
        <v>0</v>
      </c>
      <c r="AP69" s="433">
        <v>0</v>
      </c>
      <c r="AQ69" s="434">
        <v>2</v>
      </c>
      <c r="AR69" s="432">
        <v>0</v>
      </c>
      <c r="AS69" s="432">
        <v>0</v>
      </c>
      <c r="AT69" s="432">
        <v>0</v>
      </c>
      <c r="AU69" s="434">
        <v>0</v>
      </c>
      <c r="AV69" s="436">
        <v>0</v>
      </c>
      <c r="AW69" s="436">
        <v>0</v>
      </c>
      <c r="AX69" s="436">
        <v>0</v>
      </c>
      <c r="AY69" s="434">
        <v>0</v>
      </c>
      <c r="AZ69" s="432">
        <v>0</v>
      </c>
      <c r="BA69" s="432">
        <v>0</v>
      </c>
      <c r="BB69" s="432">
        <v>0</v>
      </c>
      <c r="BC69" s="438">
        <v>3</v>
      </c>
      <c r="BD69" s="439">
        <v>0</v>
      </c>
      <c r="BE69" s="439">
        <v>0</v>
      </c>
      <c r="BF69" s="440">
        <v>0</v>
      </c>
      <c r="BG69" s="380"/>
      <c r="BH69" s="434">
        <v>3</v>
      </c>
      <c r="BI69" s="432">
        <v>0</v>
      </c>
      <c r="BJ69" s="432">
        <v>0</v>
      </c>
      <c r="BK69" s="433">
        <v>0</v>
      </c>
      <c r="BM69" s="441">
        <v>0</v>
      </c>
      <c r="BN69" s="436">
        <v>0</v>
      </c>
      <c r="BO69" s="436">
        <v>0</v>
      </c>
      <c r="BP69" s="442">
        <v>0</v>
      </c>
      <c r="BQ69" s="443">
        <v>0</v>
      </c>
      <c r="BS69" s="295" t="s">
        <v>239</v>
      </c>
      <c r="BT69" s="428">
        <v>14</v>
      </c>
      <c r="BU69" s="428">
        <v>5</v>
      </c>
      <c r="BV69" s="428">
        <v>1</v>
      </c>
      <c r="BW69" s="452">
        <v>0</v>
      </c>
      <c r="BX69" s="444">
        <v>20</v>
      </c>
      <c r="BZ69" s="427">
        <v>107</v>
      </c>
      <c r="CA69" s="428">
        <v>176</v>
      </c>
      <c r="CB69" s="428">
        <v>146</v>
      </c>
      <c r="CC69" s="425">
        <v>10</v>
      </c>
      <c r="CD69" s="444">
        <v>439</v>
      </c>
      <c r="CF69" s="295" t="s">
        <v>239</v>
      </c>
      <c r="CG69" s="454">
        <v>7</v>
      </c>
      <c r="CH69" s="446">
        <v>7</v>
      </c>
      <c r="CI69" s="446">
        <v>0</v>
      </c>
      <c r="CJ69" s="446">
        <v>0</v>
      </c>
      <c r="CK69" s="446">
        <v>0</v>
      </c>
      <c r="CL69" s="447">
        <v>36</v>
      </c>
      <c r="CM69" s="447">
        <v>1</v>
      </c>
      <c r="CN69" s="323">
        <v>1</v>
      </c>
      <c r="CO69" s="323">
        <v>0</v>
      </c>
      <c r="CP69" s="323">
        <v>0</v>
      </c>
      <c r="CQ69" s="323">
        <v>0</v>
      </c>
      <c r="CR69" s="323">
        <v>0</v>
      </c>
      <c r="CS69" s="323">
        <v>0</v>
      </c>
      <c r="CT69" s="323">
        <v>0</v>
      </c>
      <c r="CU69" s="523">
        <v>0</v>
      </c>
      <c r="CW69" s="291" t="s">
        <v>321</v>
      </c>
      <c r="CX69" s="325">
        <v>121</v>
      </c>
      <c r="CY69" s="323">
        <v>180</v>
      </c>
      <c r="CZ69" s="323">
        <v>145</v>
      </c>
      <c r="DA69" s="425">
        <v>10</v>
      </c>
      <c r="DB69" s="444">
        <v>456</v>
      </c>
      <c r="DD69" s="288" t="s">
        <v>321</v>
      </c>
      <c r="DE69" s="289">
        <v>0</v>
      </c>
      <c r="DF69" s="289">
        <v>0</v>
      </c>
      <c r="DG69" s="289">
        <v>0</v>
      </c>
      <c r="DH69" s="289">
        <v>0</v>
      </c>
      <c r="DI69" s="422">
        <v>0</v>
      </c>
      <c r="DK69" s="284" t="s">
        <v>321</v>
      </c>
      <c r="DL69" s="258">
        <v>107</v>
      </c>
      <c r="DM69" s="258">
        <v>176</v>
      </c>
      <c r="DN69" s="258">
        <v>146</v>
      </c>
      <c r="DO69" s="258">
        <v>10</v>
      </c>
      <c r="DP69" s="257">
        <v>439</v>
      </c>
      <c r="DR69" s="423" t="s">
        <v>321</v>
      </c>
      <c r="DS69" s="259">
        <v>0</v>
      </c>
      <c r="DT69" s="259">
        <v>0</v>
      </c>
      <c r="DU69" s="259">
        <v>0</v>
      </c>
      <c r="DV69" s="259">
        <v>0</v>
      </c>
      <c r="DW69" s="260">
        <v>0</v>
      </c>
      <c r="DX69" s="283" t="b">
        <v>1</v>
      </c>
    </row>
    <row r="70" spans="2:128" s="283" customFormat="1" ht="18" customHeight="1">
      <c r="B70" s="291" t="s">
        <v>322</v>
      </c>
      <c r="C70" s="424">
        <v>28</v>
      </c>
      <c r="D70" s="323">
        <v>63</v>
      </c>
      <c r="E70" s="452">
        <v>3412</v>
      </c>
      <c r="F70" s="426">
        <v>3503</v>
      </c>
      <c r="G70" s="325">
        <v>4</v>
      </c>
      <c r="H70" s="323">
        <v>8</v>
      </c>
      <c r="I70" s="453">
        <v>1102</v>
      </c>
      <c r="J70" s="426">
        <v>1114</v>
      </c>
      <c r="K70" s="427">
        <v>12</v>
      </c>
      <c r="L70" s="428">
        <v>26</v>
      </c>
      <c r="M70" s="453">
        <v>2613</v>
      </c>
      <c r="N70" s="426">
        <v>2651</v>
      </c>
      <c r="O70" s="326">
        <v>13</v>
      </c>
      <c r="P70" s="323">
        <v>13</v>
      </c>
      <c r="Q70" s="424">
        <v>412</v>
      </c>
      <c r="R70" s="426">
        <v>438</v>
      </c>
      <c r="S70" s="429">
        <v>42</v>
      </c>
      <c r="T70" s="328">
        <v>7748</v>
      </c>
      <c r="U70" s="401"/>
      <c r="V70" s="295" t="s">
        <v>240</v>
      </c>
      <c r="W70" s="431">
        <v>11</v>
      </c>
      <c r="X70" s="432">
        <v>0</v>
      </c>
      <c r="Y70" s="432">
        <v>0</v>
      </c>
      <c r="Z70" s="433">
        <v>0</v>
      </c>
      <c r="AA70" s="434">
        <v>6</v>
      </c>
      <c r="AB70" s="435">
        <v>0</v>
      </c>
      <c r="AC70" s="435">
        <v>0</v>
      </c>
      <c r="AD70" s="433">
        <v>0</v>
      </c>
      <c r="AE70" s="434">
        <v>3</v>
      </c>
      <c r="AF70" s="435">
        <v>0</v>
      </c>
      <c r="AG70" s="435">
        <v>0</v>
      </c>
      <c r="AH70" s="433">
        <v>0</v>
      </c>
      <c r="AI70" s="434">
        <v>3</v>
      </c>
      <c r="AJ70" s="436">
        <v>0</v>
      </c>
      <c r="AK70" s="436">
        <v>0</v>
      </c>
      <c r="AL70" s="437">
        <v>0</v>
      </c>
      <c r="AM70" s="434">
        <v>6</v>
      </c>
      <c r="AN70" s="432">
        <v>0</v>
      </c>
      <c r="AO70" s="432">
        <v>0</v>
      </c>
      <c r="AP70" s="433">
        <v>0</v>
      </c>
      <c r="AQ70" s="434">
        <v>5</v>
      </c>
      <c r="AR70" s="432">
        <v>0</v>
      </c>
      <c r="AS70" s="432">
        <v>0</v>
      </c>
      <c r="AT70" s="432">
        <v>0</v>
      </c>
      <c r="AU70" s="434">
        <v>1</v>
      </c>
      <c r="AV70" s="436">
        <v>0</v>
      </c>
      <c r="AW70" s="436">
        <v>0</v>
      </c>
      <c r="AX70" s="436">
        <v>0</v>
      </c>
      <c r="AY70" s="434">
        <v>1</v>
      </c>
      <c r="AZ70" s="432">
        <v>0</v>
      </c>
      <c r="BA70" s="432">
        <v>0</v>
      </c>
      <c r="BB70" s="432">
        <v>0</v>
      </c>
      <c r="BC70" s="438">
        <v>21</v>
      </c>
      <c r="BD70" s="439">
        <v>0</v>
      </c>
      <c r="BE70" s="439">
        <v>0</v>
      </c>
      <c r="BF70" s="440">
        <v>0</v>
      </c>
      <c r="BG70" s="380"/>
      <c r="BH70" s="434">
        <v>15</v>
      </c>
      <c r="BI70" s="432">
        <v>0</v>
      </c>
      <c r="BJ70" s="432">
        <v>0</v>
      </c>
      <c r="BK70" s="433">
        <v>0</v>
      </c>
      <c r="BM70" s="441">
        <v>1</v>
      </c>
      <c r="BN70" s="436">
        <v>0</v>
      </c>
      <c r="BO70" s="436">
        <v>1</v>
      </c>
      <c r="BP70" s="442">
        <v>0</v>
      </c>
      <c r="BQ70" s="443">
        <v>2</v>
      </c>
      <c r="BS70" s="295" t="s">
        <v>240</v>
      </c>
      <c r="BT70" s="428">
        <v>19</v>
      </c>
      <c r="BU70" s="428">
        <v>1</v>
      </c>
      <c r="BV70" s="428">
        <v>5</v>
      </c>
      <c r="BW70" s="452">
        <v>4</v>
      </c>
      <c r="BX70" s="444">
        <v>29</v>
      </c>
      <c r="BZ70" s="427">
        <v>307</v>
      </c>
      <c r="CA70" s="428">
        <v>103</v>
      </c>
      <c r="CB70" s="428">
        <v>149</v>
      </c>
      <c r="CC70" s="425">
        <v>30</v>
      </c>
      <c r="CD70" s="444">
        <v>589</v>
      </c>
      <c r="CF70" s="295" t="s">
        <v>240</v>
      </c>
      <c r="CG70" s="454">
        <v>18</v>
      </c>
      <c r="CH70" s="446">
        <v>17</v>
      </c>
      <c r="CI70" s="446">
        <v>0</v>
      </c>
      <c r="CJ70" s="446">
        <v>1</v>
      </c>
      <c r="CK70" s="446">
        <v>0</v>
      </c>
      <c r="CL70" s="447">
        <v>84</v>
      </c>
      <c r="CM70" s="447">
        <v>1</v>
      </c>
      <c r="CN70" s="323">
        <v>1</v>
      </c>
      <c r="CO70" s="323">
        <v>0</v>
      </c>
      <c r="CP70" s="323">
        <v>0</v>
      </c>
      <c r="CQ70" s="323">
        <v>0</v>
      </c>
      <c r="CR70" s="323">
        <v>0</v>
      </c>
      <c r="CS70" s="323">
        <v>0</v>
      </c>
      <c r="CT70" s="323">
        <v>0</v>
      </c>
      <c r="CU70" s="523">
        <v>0</v>
      </c>
      <c r="CW70" s="291" t="s">
        <v>322</v>
      </c>
      <c r="CX70" s="325">
        <v>315</v>
      </c>
      <c r="CY70" s="323">
        <v>101</v>
      </c>
      <c r="CZ70" s="323">
        <v>148</v>
      </c>
      <c r="DA70" s="425">
        <v>33</v>
      </c>
      <c r="DB70" s="444">
        <v>597</v>
      </c>
      <c r="DD70" s="288" t="s">
        <v>322</v>
      </c>
      <c r="DE70" s="289">
        <v>0</v>
      </c>
      <c r="DF70" s="289">
        <v>0</v>
      </c>
      <c r="DG70" s="289">
        <v>0</v>
      </c>
      <c r="DH70" s="289">
        <v>0</v>
      </c>
      <c r="DI70" s="422">
        <v>0</v>
      </c>
      <c r="DK70" s="284" t="s">
        <v>322</v>
      </c>
      <c r="DL70" s="258">
        <v>307</v>
      </c>
      <c r="DM70" s="258">
        <v>103</v>
      </c>
      <c r="DN70" s="258">
        <v>149</v>
      </c>
      <c r="DO70" s="258">
        <v>30</v>
      </c>
      <c r="DP70" s="257">
        <v>589</v>
      </c>
      <c r="DR70" s="423" t="s">
        <v>322</v>
      </c>
      <c r="DS70" s="259">
        <v>0</v>
      </c>
      <c r="DT70" s="259">
        <v>0</v>
      </c>
      <c r="DU70" s="259">
        <v>0</v>
      </c>
      <c r="DV70" s="259">
        <v>0</v>
      </c>
      <c r="DW70" s="260">
        <v>0</v>
      </c>
      <c r="DX70" s="283" t="b">
        <v>1</v>
      </c>
    </row>
    <row r="71" spans="2:128" s="283" customFormat="1" ht="18" customHeight="1">
      <c r="B71" s="291" t="s">
        <v>182</v>
      </c>
      <c r="C71" s="424">
        <v>18</v>
      </c>
      <c r="D71" s="323">
        <v>14</v>
      </c>
      <c r="E71" s="452">
        <v>454</v>
      </c>
      <c r="F71" s="426">
        <v>486</v>
      </c>
      <c r="G71" s="325">
        <v>6</v>
      </c>
      <c r="H71" s="323">
        <v>0</v>
      </c>
      <c r="I71" s="453">
        <v>1127</v>
      </c>
      <c r="J71" s="426">
        <v>1133</v>
      </c>
      <c r="K71" s="427">
        <v>9</v>
      </c>
      <c r="L71" s="428">
        <v>4</v>
      </c>
      <c r="M71" s="453">
        <v>2126</v>
      </c>
      <c r="N71" s="426">
        <v>2139</v>
      </c>
      <c r="O71" s="326">
        <v>4</v>
      </c>
      <c r="P71" s="323">
        <v>2</v>
      </c>
      <c r="Q71" s="424">
        <v>25</v>
      </c>
      <c r="R71" s="426">
        <v>31</v>
      </c>
      <c r="S71" s="429">
        <v>0</v>
      </c>
      <c r="T71" s="328">
        <v>3789</v>
      </c>
      <c r="U71" s="401"/>
      <c r="V71" s="295" t="s">
        <v>182</v>
      </c>
      <c r="W71" s="431">
        <v>4</v>
      </c>
      <c r="X71" s="432">
        <v>0</v>
      </c>
      <c r="Y71" s="432">
        <v>0</v>
      </c>
      <c r="Z71" s="433">
        <v>0</v>
      </c>
      <c r="AA71" s="434">
        <v>4</v>
      </c>
      <c r="AB71" s="435">
        <v>0</v>
      </c>
      <c r="AC71" s="435">
        <v>0</v>
      </c>
      <c r="AD71" s="433">
        <v>0</v>
      </c>
      <c r="AE71" s="434">
        <v>6</v>
      </c>
      <c r="AF71" s="435">
        <v>0</v>
      </c>
      <c r="AG71" s="435">
        <v>0</v>
      </c>
      <c r="AH71" s="433">
        <v>0</v>
      </c>
      <c r="AI71" s="434">
        <v>5</v>
      </c>
      <c r="AJ71" s="436">
        <v>0</v>
      </c>
      <c r="AK71" s="436">
        <v>0</v>
      </c>
      <c r="AL71" s="437">
        <v>0</v>
      </c>
      <c r="AM71" s="434">
        <v>3</v>
      </c>
      <c r="AN71" s="432">
        <v>0</v>
      </c>
      <c r="AO71" s="432">
        <v>0</v>
      </c>
      <c r="AP71" s="433">
        <v>0</v>
      </c>
      <c r="AQ71" s="434">
        <v>3</v>
      </c>
      <c r="AR71" s="432">
        <v>0</v>
      </c>
      <c r="AS71" s="432">
        <v>0</v>
      </c>
      <c r="AT71" s="432">
        <v>0</v>
      </c>
      <c r="AU71" s="434">
        <v>0</v>
      </c>
      <c r="AV71" s="436">
        <v>0</v>
      </c>
      <c r="AW71" s="436">
        <v>0</v>
      </c>
      <c r="AX71" s="436">
        <v>0</v>
      </c>
      <c r="AY71" s="434">
        <v>0</v>
      </c>
      <c r="AZ71" s="432">
        <v>0</v>
      </c>
      <c r="BA71" s="432">
        <v>0</v>
      </c>
      <c r="BB71" s="432">
        <v>0</v>
      </c>
      <c r="BC71" s="438">
        <v>13</v>
      </c>
      <c r="BD71" s="439">
        <v>0</v>
      </c>
      <c r="BE71" s="439">
        <v>0</v>
      </c>
      <c r="BF71" s="440">
        <v>0</v>
      </c>
      <c r="BG71" s="380"/>
      <c r="BH71" s="434">
        <v>12</v>
      </c>
      <c r="BI71" s="432">
        <v>0</v>
      </c>
      <c r="BJ71" s="432">
        <v>0</v>
      </c>
      <c r="BK71" s="433">
        <v>0</v>
      </c>
      <c r="BM71" s="441">
        <v>20</v>
      </c>
      <c r="BN71" s="436">
        <v>9</v>
      </c>
      <c r="BO71" s="436">
        <v>20</v>
      </c>
      <c r="BP71" s="442">
        <v>0</v>
      </c>
      <c r="BQ71" s="443">
        <v>49</v>
      </c>
      <c r="BS71" s="295" t="s">
        <v>241</v>
      </c>
      <c r="BT71" s="428">
        <v>2</v>
      </c>
      <c r="BU71" s="428">
        <v>1</v>
      </c>
      <c r="BV71" s="428">
        <v>6</v>
      </c>
      <c r="BW71" s="452">
        <v>0</v>
      </c>
      <c r="BX71" s="444">
        <v>9</v>
      </c>
      <c r="BZ71" s="427">
        <v>38</v>
      </c>
      <c r="CA71" s="428">
        <v>85</v>
      </c>
      <c r="CB71" s="428">
        <v>118</v>
      </c>
      <c r="CC71" s="425">
        <v>3</v>
      </c>
      <c r="CD71" s="444">
        <v>244</v>
      </c>
      <c r="CF71" s="295" t="s">
        <v>182</v>
      </c>
      <c r="CG71" s="454">
        <v>7</v>
      </c>
      <c r="CH71" s="446">
        <v>6</v>
      </c>
      <c r="CI71" s="446">
        <v>0</v>
      </c>
      <c r="CJ71" s="446">
        <v>0</v>
      </c>
      <c r="CK71" s="446">
        <v>1</v>
      </c>
      <c r="CL71" s="447">
        <v>58</v>
      </c>
      <c r="CM71" s="447">
        <v>1</v>
      </c>
      <c r="CN71" s="323">
        <v>1</v>
      </c>
      <c r="CO71" s="323">
        <v>0</v>
      </c>
      <c r="CP71" s="323">
        <v>0</v>
      </c>
      <c r="CQ71" s="323">
        <v>0</v>
      </c>
      <c r="CR71" s="323">
        <v>0</v>
      </c>
      <c r="CS71" s="323">
        <v>0</v>
      </c>
      <c r="CT71" s="323">
        <v>0</v>
      </c>
      <c r="CU71" s="523">
        <v>0</v>
      </c>
      <c r="CW71" s="291" t="s">
        <v>182</v>
      </c>
      <c r="CX71" s="325">
        <v>36</v>
      </c>
      <c r="CY71" s="323">
        <v>80</v>
      </c>
      <c r="CZ71" s="323">
        <v>121</v>
      </c>
      <c r="DA71" s="425">
        <v>3</v>
      </c>
      <c r="DB71" s="444">
        <v>240</v>
      </c>
      <c r="DD71" s="288" t="s">
        <v>182</v>
      </c>
      <c r="DE71" s="289">
        <v>0</v>
      </c>
      <c r="DF71" s="289">
        <v>0</v>
      </c>
      <c r="DG71" s="289">
        <v>0</v>
      </c>
      <c r="DH71" s="289">
        <v>0</v>
      </c>
      <c r="DI71" s="422">
        <v>0</v>
      </c>
      <c r="DK71" s="284" t="s">
        <v>182</v>
      </c>
      <c r="DL71" s="258">
        <v>38</v>
      </c>
      <c r="DM71" s="258">
        <v>85</v>
      </c>
      <c r="DN71" s="258">
        <v>118</v>
      </c>
      <c r="DO71" s="258">
        <v>3</v>
      </c>
      <c r="DP71" s="257">
        <v>244</v>
      </c>
      <c r="DR71" s="423" t="s">
        <v>182</v>
      </c>
      <c r="DS71" s="259">
        <v>0</v>
      </c>
      <c r="DT71" s="259">
        <v>0</v>
      </c>
      <c r="DU71" s="259">
        <v>0</v>
      </c>
      <c r="DV71" s="259">
        <v>0</v>
      </c>
      <c r="DW71" s="260">
        <v>0</v>
      </c>
      <c r="DX71" s="283" t="b">
        <v>1</v>
      </c>
    </row>
    <row r="72" spans="2:128" s="283" customFormat="1" ht="18" customHeight="1">
      <c r="B72" s="291" t="s">
        <v>323</v>
      </c>
      <c r="C72" s="424">
        <v>1</v>
      </c>
      <c r="D72" s="323">
        <v>16</v>
      </c>
      <c r="E72" s="452">
        <v>2033</v>
      </c>
      <c r="F72" s="426">
        <v>2050</v>
      </c>
      <c r="G72" s="325">
        <v>0</v>
      </c>
      <c r="H72" s="323">
        <v>4</v>
      </c>
      <c r="I72" s="453">
        <v>1146</v>
      </c>
      <c r="J72" s="426">
        <v>1150</v>
      </c>
      <c r="K72" s="427">
        <v>1</v>
      </c>
      <c r="L72" s="428">
        <v>23</v>
      </c>
      <c r="M72" s="453">
        <v>2060</v>
      </c>
      <c r="N72" s="426">
        <v>2084</v>
      </c>
      <c r="O72" s="326">
        <v>4</v>
      </c>
      <c r="P72" s="323">
        <v>1</v>
      </c>
      <c r="Q72" s="424">
        <v>9</v>
      </c>
      <c r="R72" s="426">
        <v>14</v>
      </c>
      <c r="S72" s="429">
        <v>0</v>
      </c>
      <c r="T72" s="328">
        <v>5298</v>
      </c>
      <c r="U72" s="401"/>
      <c r="V72" s="295" t="s">
        <v>242</v>
      </c>
      <c r="W72" s="431">
        <v>7</v>
      </c>
      <c r="X72" s="432">
        <v>0</v>
      </c>
      <c r="Y72" s="432">
        <v>0</v>
      </c>
      <c r="Z72" s="433">
        <v>0</v>
      </c>
      <c r="AA72" s="434">
        <v>1</v>
      </c>
      <c r="AB72" s="435">
        <v>0</v>
      </c>
      <c r="AC72" s="435">
        <v>0</v>
      </c>
      <c r="AD72" s="433">
        <v>0</v>
      </c>
      <c r="AE72" s="434">
        <v>4</v>
      </c>
      <c r="AF72" s="435">
        <v>0</v>
      </c>
      <c r="AG72" s="435">
        <v>0</v>
      </c>
      <c r="AH72" s="433">
        <v>3</v>
      </c>
      <c r="AI72" s="434">
        <v>2</v>
      </c>
      <c r="AJ72" s="436">
        <v>0</v>
      </c>
      <c r="AK72" s="436">
        <v>0</v>
      </c>
      <c r="AL72" s="437">
        <v>0</v>
      </c>
      <c r="AM72" s="434">
        <v>8</v>
      </c>
      <c r="AN72" s="432">
        <v>2</v>
      </c>
      <c r="AO72" s="432">
        <v>0</v>
      </c>
      <c r="AP72" s="433">
        <v>0</v>
      </c>
      <c r="AQ72" s="434">
        <v>6</v>
      </c>
      <c r="AR72" s="432">
        <v>1</v>
      </c>
      <c r="AS72" s="432">
        <v>0</v>
      </c>
      <c r="AT72" s="432">
        <v>0</v>
      </c>
      <c r="AU72" s="434">
        <v>0</v>
      </c>
      <c r="AV72" s="436">
        <v>0</v>
      </c>
      <c r="AW72" s="436">
        <v>0</v>
      </c>
      <c r="AX72" s="436">
        <v>0</v>
      </c>
      <c r="AY72" s="434">
        <v>0</v>
      </c>
      <c r="AZ72" s="432">
        <v>0</v>
      </c>
      <c r="BA72" s="432">
        <v>0</v>
      </c>
      <c r="BB72" s="432">
        <v>0</v>
      </c>
      <c r="BC72" s="438">
        <v>19</v>
      </c>
      <c r="BD72" s="439">
        <v>2</v>
      </c>
      <c r="BE72" s="439">
        <v>0</v>
      </c>
      <c r="BF72" s="440">
        <v>3</v>
      </c>
      <c r="BG72" s="380"/>
      <c r="BH72" s="434">
        <v>9</v>
      </c>
      <c r="BI72" s="432">
        <v>1</v>
      </c>
      <c r="BJ72" s="432">
        <v>0</v>
      </c>
      <c r="BK72" s="433">
        <v>0</v>
      </c>
      <c r="BM72" s="441">
        <v>16</v>
      </c>
      <c r="BN72" s="436">
        <v>8</v>
      </c>
      <c r="BO72" s="436">
        <v>26</v>
      </c>
      <c r="BP72" s="442">
        <v>0</v>
      </c>
      <c r="BQ72" s="443">
        <v>50</v>
      </c>
      <c r="BS72" s="295" t="s">
        <v>242</v>
      </c>
      <c r="BT72" s="428">
        <v>6</v>
      </c>
      <c r="BU72" s="428">
        <v>6</v>
      </c>
      <c r="BV72" s="428">
        <v>4</v>
      </c>
      <c r="BW72" s="452">
        <v>0</v>
      </c>
      <c r="BX72" s="444">
        <v>16</v>
      </c>
      <c r="BZ72" s="325">
        <v>171</v>
      </c>
      <c r="CA72" s="428">
        <v>74</v>
      </c>
      <c r="CB72" s="428">
        <v>143</v>
      </c>
      <c r="CC72" s="425">
        <v>0</v>
      </c>
      <c r="CD72" s="444">
        <v>388</v>
      </c>
      <c r="CF72" s="295" t="s">
        <v>242</v>
      </c>
      <c r="CG72" s="454">
        <v>8</v>
      </c>
      <c r="CH72" s="446">
        <v>7</v>
      </c>
      <c r="CI72" s="446">
        <v>0</v>
      </c>
      <c r="CJ72" s="446">
        <v>0</v>
      </c>
      <c r="CK72" s="446">
        <v>1</v>
      </c>
      <c r="CL72" s="447">
        <v>126</v>
      </c>
      <c r="CM72" s="447">
        <v>1</v>
      </c>
      <c r="CN72" s="323">
        <v>1</v>
      </c>
      <c r="CO72" s="323">
        <v>0</v>
      </c>
      <c r="CP72" s="323">
        <v>0</v>
      </c>
      <c r="CQ72" s="323">
        <v>0</v>
      </c>
      <c r="CR72" s="323">
        <v>0</v>
      </c>
      <c r="CS72" s="323">
        <v>0</v>
      </c>
      <c r="CT72" s="323">
        <v>0</v>
      </c>
      <c r="CU72" s="523">
        <v>0</v>
      </c>
      <c r="CW72" s="291" t="s">
        <v>323</v>
      </c>
      <c r="CX72" s="325">
        <v>170</v>
      </c>
      <c r="CY72" s="323">
        <v>76</v>
      </c>
      <c r="CZ72" s="323">
        <v>139</v>
      </c>
      <c r="DA72" s="425">
        <v>0</v>
      </c>
      <c r="DB72" s="444">
        <v>385</v>
      </c>
      <c r="DD72" s="288" t="s">
        <v>323</v>
      </c>
      <c r="DE72" s="289">
        <v>0</v>
      </c>
      <c r="DF72" s="289">
        <v>0</v>
      </c>
      <c r="DG72" s="289">
        <v>0</v>
      </c>
      <c r="DH72" s="289">
        <v>0</v>
      </c>
      <c r="DI72" s="422">
        <v>0</v>
      </c>
      <c r="DK72" s="284" t="s">
        <v>323</v>
      </c>
      <c r="DL72" s="258">
        <v>171</v>
      </c>
      <c r="DM72" s="258">
        <v>74</v>
      </c>
      <c r="DN72" s="258">
        <v>143</v>
      </c>
      <c r="DO72" s="258">
        <v>0</v>
      </c>
      <c r="DP72" s="257">
        <v>388</v>
      </c>
      <c r="DR72" s="423" t="s">
        <v>323</v>
      </c>
      <c r="DS72" s="259">
        <v>0</v>
      </c>
      <c r="DT72" s="259">
        <v>0</v>
      </c>
      <c r="DU72" s="259">
        <v>0</v>
      </c>
      <c r="DV72" s="259">
        <v>0</v>
      </c>
      <c r="DW72" s="260">
        <v>0</v>
      </c>
      <c r="DX72" s="283" t="b">
        <v>1</v>
      </c>
    </row>
    <row r="73" spans="2:128" s="283" customFormat="1" ht="18.75" customHeight="1">
      <c r="B73" s="291" t="s">
        <v>324</v>
      </c>
      <c r="C73" s="424">
        <v>46</v>
      </c>
      <c r="D73" s="323">
        <v>15</v>
      </c>
      <c r="E73" s="452">
        <v>1368</v>
      </c>
      <c r="F73" s="426">
        <v>1429</v>
      </c>
      <c r="G73" s="325">
        <v>6</v>
      </c>
      <c r="H73" s="323">
        <v>2</v>
      </c>
      <c r="I73" s="453">
        <v>794</v>
      </c>
      <c r="J73" s="426">
        <v>802</v>
      </c>
      <c r="K73" s="427">
        <v>21</v>
      </c>
      <c r="L73" s="428">
        <v>3</v>
      </c>
      <c r="M73" s="453">
        <v>1096</v>
      </c>
      <c r="N73" s="426">
        <v>1120</v>
      </c>
      <c r="O73" s="326">
        <v>10</v>
      </c>
      <c r="P73" s="323">
        <v>4</v>
      </c>
      <c r="Q73" s="424">
        <v>91</v>
      </c>
      <c r="R73" s="426">
        <v>105</v>
      </c>
      <c r="S73" s="429">
        <v>13</v>
      </c>
      <c r="T73" s="328">
        <v>3469</v>
      </c>
      <c r="U73" s="461"/>
      <c r="V73" s="295" t="s">
        <v>243</v>
      </c>
      <c r="W73" s="431">
        <v>5</v>
      </c>
      <c r="X73" s="432">
        <v>2</v>
      </c>
      <c r="Y73" s="432">
        <v>0</v>
      </c>
      <c r="Z73" s="433">
        <v>0</v>
      </c>
      <c r="AA73" s="434">
        <v>2</v>
      </c>
      <c r="AB73" s="435">
        <v>1</v>
      </c>
      <c r="AC73" s="435">
        <v>0</v>
      </c>
      <c r="AD73" s="433">
        <v>0</v>
      </c>
      <c r="AE73" s="434">
        <v>1</v>
      </c>
      <c r="AF73" s="435">
        <v>0</v>
      </c>
      <c r="AG73" s="435">
        <v>0</v>
      </c>
      <c r="AH73" s="433">
        <v>0</v>
      </c>
      <c r="AI73" s="434">
        <v>1</v>
      </c>
      <c r="AJ73" s="436">
        <v>0</v>
      </c>
      <c r="AK73" s="436">
        <v>0</v>
      </c>
      <c r="AL73" s="437">
        <v>0</v>
      </c>
      <c r="AM73" s="434">
        <v>6</v>
      </c>
      <c r="AN73" s="432">
        <v>2</v>
      </c>
      <c r="AO73" s="432">
        <v>2</v>
      </c>
      <c r="AP73" s="433">
        <v>0</v>
      </c>
      <c r="AQ73" s="434">
        <v>4</v>
      </c>
      <c r="AR73" s="432">
        <v>0</v>
      </c>
      <c r="AS73" s="432">
        <v>1</v>
      </c>
      <c r="AT73" s="432">
        <v>0</v>
      </c>
      <c r="AU73" s="434">
        <v>0</v>
      </c>
      <c r="AV73" s="436">
        <v>0</v>
      </c>
      <c r="AW73" s="436">
        <v>0</v>
      </c>
      <c r="AX73" s="436">
        <v>0</v>
      </c>
      <c r="AY73" s="434">
        <v>0</v>
      </c>
      <c r="AZ73" s="432">
        <v>0</v>
      </c>
      <c r="BA73" s="432">
        <v>0</v>
      </c>
      <c r="BB73" s="432">
        <v>0</v>
      </c>
      <c r="BC73" s="438">
        <v>12</v>
      </c>
      <c r="BD73" s="439">
        <v>4</v>
      </c>
      <c r="BE73" s="439">
        <v>2</v>
      </c>
      <c r="BF73" s="440">
        <v>0</v>
      </c>
      <c r="BG73" s="380"/>
      <c r="BH73" s="434">
        <v>7</v>
      </c>
      <c r="BI73" s="432">
        <v>1</v>
      </c>
      <c r="BJ73" s="432">
        <v>1</v>
      </c>
      <c r="BK73" s="433">
        <v>0</v>
      </c>
      <c r="BM73" s="441">
        <v>6</v>
      </c>
      <c r="BN73" s="436">
        <v>3</v>
      </c>
      <c r="BO73" s="436">
        <v>2</v>
      </c>
      <c r="BP73" s="442">
        <v>1</v>
      </c>
      <c r="BQ73" s="443">
        <v>12</v>
      </c>
      <c r="BS73" s="295" t="s">
        <v>243</v>
      </c>
      <c r="BT73" s="428">
        <v>9</v>
      </c>
      <c r="BU73" s="428">
        <v>1</v>
      </c>
      <c r="BV73" s="428">
        <v>2</v>
      </c>
      <c r="BW73" s="452">
        <v>0</v>
      </c>
      <c r="BX73" s="444">
        <v>12</v>
      </c>
      <c r="BZ73" s="325">
        <v>146</v>
      </c>
      <c r="CA73" s="323">
        <v>81</v>
      </c>
      <c r="CB73" s="323">
        <v>59</v>
      </c>
      <c r="CC73" s="425">
        <v>11</v>
      </c>
      <c r="CD73" s="444">
        <v>297</v>
      </c>
      <c r="CF73" s="295" t="s">
        <v>243</v>
      </c>
      <c r="CG73" s="454">
        <v>8</v>
      </c>
      <c r="CH73" s="446">
        <v>8</v>
      </c>
      <c r="CI73" s="446">
        <v>0</v>
      </c>
      <c r="CJ73" s="446">
        <v>0</v>
      </c>
      <c r="CK73" s="446">
        <v>0</v>
      </c>
      <c r="CL73" s="447">
        <v>30</v>
      </c>
      <c r="CM73" s="447">
        <v>1</v>
      </c>
      <c r="CN73" s="323">
        <v>1</v>
      </c>
      <c r="CO73" s="323">
        <v>0</v>
      </c>
      <c r="CP73" s="323">
        <v>0</v>
      </c>
      <c r="CQ73" s="323">
        <v>0</v>
      </c>
      <c r="CR73" s="323">
        <v>0</v>
      </c>
      <c r="CS73" s="323">
        <v>0</v>
      </c>
      <c r="CT73" s="323">
        <v>0</v>
      </c>
      <c r="CU73" s="523">
        <v>0</v>
      </c>
      <c r="CW73" s="291" t="s">
        <v>324</v>
      </c>
      <c r="CX73" s="325">
        <v>150</v>
      </c>
      <c r="CY73" s="323">
        <v>81</v>
      </c>
      <c r="CZ73" s="323">
        <v>55</v>
      </c>
      <c r="DA73" s="425">
        <v>11</v>
      </c>
      <c r="DB73" s="444">
        <v>297</v>
      </c>
      <c r="DD73" s="288" t="s">
        <v>324</v>
      </c>
      <c r="DE73" s="289">
        <v>0</v>
      </c>
      <c r="DF73" s="289">
        <v>0</v>
      </c>
      <c r="DG73" s="289">
        <v>0</v>
      </c>
      <c r="DH73" s="289">
        <v>0</v>
      </c>
      <c r="DI73" s="422">
        <v>0</v>
      </c>
      <c r="DK73" s="284" t="s">
        <v>324</v>
      </c>
      <c r="DL73" s="258">
        <v>146</v>
      </c>
      <c r="DM73" s="258">
        <v>81</v>
      </c>
      <c r="DN73" s="258">
        <v>59</v>
      </c>
      <c r="DO73" s="258">
        <v>11</v>
      </c>
      <c r="DP73" s="257">
        <v>297</v>
      </c>
      <c r="DR73" s="423" t="s">
        <v>324</v>
      </c>
      <c r="DS73" s="259">
        <v>0</v>
      </c>
      <c r="DT73" s="259">
        <v>0</v>
      </c>
      <c r="DU73" s="259">
        <v>0</v>
      </c>
      <c r="DV73" s="259">
        <v>0</v>
      </c>
      <c r="DW73" s="260">
        <v>0</v>
      </c>
      <c r="DX73" s="283" t="b">
        <v>1</v>
      </c>
    </row>
    <row r="74" spans="2:128" s="283" customFormat="1" ht="18" customHeight="1">
      <c r="B74" s="290" t="s">
        <v>325</v>
      </c>
      <c r="C74" s="462">
        <v>1</v>
      </c>
      <c r="D74" s="463">
        <v>26</v>
      </c>
      <c r="E74" s="464">
        <v>1050</v>
      </c>
      <c r="F74" s="465">
        <v>1077</v>
      </c>
      <c r="G74" s="466">
        <v>0</v>
      </c>
      <c r="H74" s="463">
        <v>6</v>
      </c>
      <c r="I74" s="467">
        <v>382</v>
      </c>
      <c r="J74" s="465">
        <v>388</v>
      </c>
      <c r="K74" s="468">
        <v>1</v>
      </c>
      <c r="L74" s="469">
        <v>14</v>
      </c>
      <c r="M74" s="467">
        <v>1023</v>
      </c>
      <c r="N74" s="465">
        <v>1038</v>
      </c>
      <c r="O74" s="326">
        <v>37</v>
      </c>
      <c r="P74" s="463">
        <v>2</v>
      </c>
      <c r="Q74" s="462">
        <v>1540</v>
      </c>
      <c r="R74" s="465">
        <v>1579</v>
      </c>
      <c r="S74" s="470">
        <v>0</v>
      </c>
      <c r="T74" s="471">
        <v>4082</v>
      </c>
      <c r="U74" s="461"/>
      <c r="V74" s="472" t="s">
        <v>244</v>
      </c>
      <c r="W74" s="473">
        <v>6</v>
      </c>
      <c r="X74" s="474">
        <v>0</v>
      </c>
      <c r="Y74" s="474">
        <v>0</v>
      </c>
      <c r="Z74" s="475">
        <v>0</v>
      </c>
      <c r="AA74" s="476">
        <v>4</v>
      </c>
      <c r="AB74" s="477">
        <v>1</v>
      </c>
      <c r="AC74" s="477">
        <v>0</v>
      </c>
      <c r="AD74" s="475">
        <v>0</v>
      </c>
      <c r="AE74" s="476">
        <v>1</v>
      </c>
      <c r="AF74" s="477">
        <v>0</v>
      </c>
      <c r="AG74" s="477">
        <v>0</v>
      </c>
      <c r="AH74" s="475">
        <v>0</v>
      </c>
      <c r="AI74" s="476">
        <v>1</v>
      </c>
      <c r="AJ74" s="478">
        <v>0</v>
      </c>
      <c r="AK74" s="478">
        <v>0</v>
      </c>
      <c r="AL74" s="479">
        <v>0</v>
      </c>
      <c r="AM74" s="480">
        <v>8</v>
      </c>
      <c r="AN74" s="481">
        <v>0</v>
      </c>
      <c r="AO74" s="481">
        <v>0</v>
      </c>
      <c r="AP74" s="482">
        <v>1</v>
      </c>
      <c r="AQ74" s="434">
        <v>5</v>
      </c>
      <c r="AR74" s="432">
        <v>1</v>
      </c>
      <c r="AS74" s="432">
        <v>0</v>
      </c>
      <c r="AT74" s="432">
        <v>1</v>
      </c>
      <c r="AU74" s="476">
        <v>0</v>
      </c>
      <c r="AV74" s="478">
        <v>0</v>
      </c>
      <c r="AW74" s="478">
        <v>0</v>
      </c>
      <c r="AX74" s="478">
        <v>0</v>
      </c>
      <c r="AY74" s="480">
        <v>0</v>
      </c>
      <c r="AZ74" s="481">
        <v>0</v>
      </c>
      <c r="BA74" s="481">
        <v>0</v>
      </c>
      <c r="BB74" s="481">
        <v>0</v>
      </c>
      <c r="BC74" s="483">
        <v>15</v>
      </c>
      <c r="BD74" s="484">
        <v>0</v>
      </c>
      <c r="BE74" s="484">
        <v>0</v>
      </c>
      <c r="BF74" s="485">
        <v>1</v>
      </c>
      <c r="BG74" s="380"/>
      <c r="BH74" s="434">
        <v>10</v>
      </c>
      <c r="BI74" s="432">
        <v>2</v>
      </c>
      <c r="BJ74" s="432">
        <v>0</v>
      </c>
      <c r="BK74" s="433">
        <v>1</v>
      </c>
      <c r="BM74" s="486">
        <v>13</v>
      </c>
      <c r="BN74" s="478">
        <v>3</v>
      </c>
      <c r="BO74" s="478">
        <v>7</v>
      </c>
      <c r="BP74" s="479">
        <v>0</v>
      </c>
      <c r="BQ74" s="487">
        <v>23</v>
      </c>
      <c r="BS74" s="488" t="s">
        <v>244</v>
      </c>
      <c r="BT74" s="463">
        <v>13</v>
      </c>
      <c r="BU74" s="463">
        <v>5</v>
      </c>
      <c r="BV74" s="463">
        <v>4</v>
      </c>
      <c r="BW74" s="489">
        <v>0</v>
      </c>
      <c r="BX74" s="416">
        <v>22</v>
      </c>
      <c r="BZ74" s="466">
        <v>149</v>
      </c>
      <c r="CA74" s="463">
        <v>73</v>
      </c>
      <c r="CB74" s="463">
        <v>154</v>
      </c>
      <c r="CC74" s="489">
        <v>3</v>
      </c>
      <c r="CD74" s="416">
        <v>379</v>
      </c>
      <c r="CF74" s="490" t="s">
        <v>244</v>
      </c>
      <c r="CG74" s="491">
        <v>11</v>
      </c>
      <c r="CH74" s="492">
        <v>11</v>
      </c>
      <c r="CI74" s="492">
        <v>0</v>
      </c>
      <c r="CJ74" s="492">
        <v>0</v>
      </c>
      <c r="CK74" s="492">
        <v>0</v>
      </c>
      <c r="CL74" s="493">
        <v>21</v>
      </c>
      <c r="CM74" s="493">
        <v>1</v>
      </c>
      <c r="CN74" s="323">
        <v>1</v>
      </c>
      <c r="CO74" s="463">
        <v>0</v>
      </c>
      <c r="CP74" s="463">
        <v>0</v>
      </c>
      <c r="CQ74" s="463">
        <v>0</v>
      </c>
      <c r="CR74" s="463">
        <v>0</v>
      </c>
      <c r="CS74" s="463">
        <v>0</v>
      </c>
      <c r="CT74" s="463">
        <v>0</v>
      </c>
      <c r="CU74" s="525">
        <v>0</v>
      </c>
      <c r="CW74" s="290" t="s">
        <v>325</v>
      </c>
      <c r="CX74" s="466">
        <v>156</v>
      </c>
      <c r="CY74" s="463">
        <v>77</v>
      </c>
      <c r="CZ74" s="463">
        <v>150</v>
      </c>
      <c r="DA74" s="489">
        <v>3</v>
      </c>
      <c r="DB74" s="416">
        <v>386</v>
      </c>
      <c r="DD74" s="288" t="s">
        <v>325</v>
      </c>
      <c r="DE74" s="289">
        <v>0</v>
      </c>
      <c r="DF74" s="289">
        <v>0</v>
      </c>
      <c r="DG74" s="289">
        <v>0</v>
      </c>
      <c r="DH74" s="289">
        <v>0</v>
      </c>
      <c r="DI74" s="422">
        <v>0</v>
      </c>
      <c r="DK74" s="284" t="s">
        <v>325</v>
      </c>
      <c r="DL74" s="258">
        <v>149</v>
      </c>
      <c r="DM74" s="258">
        <v>73</v>
      </c>
      <c r="DN74" s="258">
        <v>154</v>
      </c>
      <c r="DO74" s="258">
        <v>3</v>
      </c>
      <c r="DP74" s="257">
        <v>379</v>
      </c>
      <c r="DR74" s="423" t="s">
        <v>325</v>
      </c>
      <c r="DS74" s="259">
        <v>0</v>
      </c>
      <c r="DT74" s="259">
        <v>0</v>
      </c>
      <c r="DU74" s="259">
        <v>0</v>
      </c>
      <c r="DV74" s="259">
        <v>0</v>
      </c>
      <c r="DW74" s="260">
        <v>0</v>
      </c>
      <c r="DX74" s="283" t="b">
        <v>1</v>
      </c>
    </row>
    <row r="75" spans="2:128" s="283" customFormat="1" ht="18" customHeight="1" thickBot="1">
      <c r="B75" s="298" t="s">
        <v>326</v>
      </c>
      <c r="C75" s="494">
        <v>15</v>
      </c>
      <c r="D75" s="347">
        <v>12</v>
      </c>
      <c r="E75" s="347">
        <v>1101</v>
      </c>
      <c r="F75" s="495">
        <v>1128</v>
      </c>
      <c r="G75" s="496">
        <v>10</v>
      </c>
      <c r="H75" s="347">
        <v>0</v>
      </c>
      <c r="I75" s="497">
        <v>618</v>
      </c>
      <c r="J75" s="495">
        <v>628</v>
      </c>
      <c r="K75" s="498">
        <v>16</v>
      </c>
      <c r="L75" s="499">
        <v>11</v>
      </c>
      <c r="M75" s="497">
        <v>1361</v>
      </c>
      <c r="N75" s="495">
        <v>1388</v>
      </c>
      <c r="O75" s="326">
        <v>6</v>
      </c>
      <c r="P75" s="350">
        <v>1</v>
      </c>
      <c r="Q75" s="350">
        <v>156</v>
      </c>
      <c r="R75" s="495">
        <v>163</v>
      </c>
      <c r="S75" s="500">
        <v>0</v>
      </c>
      <c r="T75" s="352">
        <v>3307</v>
      </c>
      <c r="U75" s="501"/>
      <c r="V75" s="502" t="s">
        <v>245</v>
      </c>
      <c r="W75" s="503">
        <v>3</v>
      </c>
      <c r="X75" s="504">
        <v>0</v>
      </c>
      <c r="Y75" s="504">
        <v>0</v>
      </c>
      <c r="Z75" s="504">
        <v>0</v>
      </c>
      <c r="AA75" s="505">
        <v>3</v>
      </c>
      <c r="AB75" s="506">
        <v>0</v>
      </c>
      <c r="AC75" s="506">
        <v>0</v>
      </c>
      <c r="AD75" s="506">
        <v>0</v>
      </c>
      <c r="AE75" s="505">
        <v>1</v>
      </c>
      <c r="AF75" s="506">
        <v>0</v>
      </c>
      <c r="AG75" s="506">
        <v>0</v>
      </c>
      <c r="AH75" s="506">
        <v>0</v>
      </c>
      <c r="AI75" s="505">
        <v>1</v>
      </c>
      <c r="AJ75" s="507">
        <v>0</v>
      </c>
      <c r="AK75" s="507">
        <v>0</v>
      </c>
      <c r="AL75" s="507">
        <v>0</v>
      </c>
      <c r="AM75" s="505">
        <v>6</v>
      </c>
      <c r="AN75" s="504">
        <v>0</v>
      </c>
      <c r="AO75" s="504">
        <v>0</v>
      </c>
      <c r="AP75" s="506">
        <v>0</v>
      </c>
      <c r="AQ75" s="505">
        <v>6</v>
      </c>
      <c r="AR75" s="504">
        <v>0</v>
      </c>
      <c r="AS75" s="504">
        <v>0</v>
      </c>
      <c r="AT75" s="508">
        <v>0</v>
      </c>
      <c r="AU75" s="505">
        <v>0</v>
      </c>
      <c r="AV75" s="507">
        <v>0</v>
      </c>
      <c r="AW75" s="507">
        <v>0</v>
      </c>
      <c r="AX75" s="507">
        <v>0</v>
      </c>
      <c r="AY75" s="505">
        <v>0</v>
      </c>
      <c r="AZ75" s="504">
        <v>0</v>
      </c>
      <c r="BA75" s="504">
        <v>0</v>
      </c>
      <c r="BB75" s="506">
        <v>0</v>
      </c>
      <c r="BC75" s="509">
        <v>10</v>
      </c>
      <c r="BD75" s="510">
        <v>0</v>
      </c>
      <c r="BE75" s="510">
        <v>0</v>
      </c>
      <c r="BF75" s="511">
        <v>0</v>
      </c>
      <c r="BG75" s="380"/>
      <c r="BH75" s="505">
        <v>10</v>
      </c>
      <c r="BI75" s="504">
        <v>0</v>
      </c>
      <c r="BJ75" s="504">
        <v>0</v>
      </c>
      <c r="BK75" s="508">
        <v>0</v>
      </c>
      <c r="BL75" s="512"/>
      <c r="BM75" s="513">
        <v>1</v>
      </c>
      <c r="BN75" s="507">
        <v>0</v>
      </c>
      <c r="BO75" s="507">
        <v>1</v>
      </c>
      <c r="BP75" s="514">
        <v>1</v>
      </c>
      <c r="BQ75" s="515">
        <v>3</v>
      </c>
      <c r="BR75" s="512"/>
      <c r="BS75" s="516" t="s">
        <v>246</v>
      </c>
      <c r="BT75" s="347">
        <v>6</v>
      </c>
      <c r="BU75" s="347">
        <v>2</v>
      </c>
      <c r="BV75" s="347">
        <v>1</v>
      </c>
      <c r="BW75" s="347">
        <v>2</v>
      </c>
      <c r="BX75" s="517">
        <v>11</v>
      </c>
      <c r="BY75" s="512"/>
      <c r="BZ75" s="496">
        <v>53</v>
      </c>
      <c r="CA75" s="347">
        <v>29</v>
      </c>
      <c r="CB75" s="347">
        <v>68</v>
      </c>
      <c r="CC75" s="347">
        <v>11</v>
      </c>
      <c r="CD75" s="517">
        <v>161</v>
      </c>
      <c r="CE75" s="512"/>
      <c r="CF75" s="502" t="s">
        <v>246</v>
      </c>
      <c r="CG75" s="518">
        <v>8</v>
      </c>
      <c r="CH75" s="519">
        <v>8</v>
      </c>
      <c r="CI75" s="519">
        <v>0</v>
      </c>
      <c r="CJ75" s="519">
        <v>0</v>
      </c>
      <c r="CK75" s="519">
        <v>0</v>
      </c>
      <c r="CL75" s="520">
        <v>34</v>
      </c>
      <c r="CM75" s="520">
        <v>1</v>
      </c>
      <c r="CN75" s="347">
        <v>1</v>
      </c>
      <c r="CO75" s="347">
        <v>0</v>
      </c>
      <c r="CP75" s="347">
        <v>0</v>
      </c>
      <c r="CQ75" s="347">
        <v>0</v>
      </c>
      <c r="CR75" s="347">
        <v>0</v>
      </c>
      <c r="CS75" s="347">
        <v>0</v>
      </c>
      <c r="CT75" s="347">
        <v>0</v>
      </c>
      <c r="CU75" s="526">
        <v>0</v>
      </c>
      <c r="CW75" s="298" t="s">
        <v>326</v>
      </c>
      <c r="CX75" s="496">
        <v>56</v>
      </c>
      <c r="CY75" s="347">
        <v>30</v>
      </c>
      <c r="CZ75" s="347">
        <v>63</v>
      </c>
      <c r="DA75" s="347">
        <v>13</v>
      </c>
      <c r="DB75" s="517">
        <v>162</v>
      </c>
      <c r="DD75" s="299" t="s">
        <v>326</v>
      </c>
      <c r="DE75" s="300">
        <v>0</v>
      </c>
      <c r="DF75" s="300">
        <v>0</v>
      </c>
      <c r="DG75" s="300">
        <v>0</v>
      </c>
      <c r="DH75" s="300">
        <v>0</v>
      </c>
      <c r="DI75" s="521">
        <v>0</v>
      </c>
      <c r="DK75" s="284" t="s">
        <v>326</v>
      </c>
      <c r="DL75" s="258">
        <v>53</v>
      </c>
      <c r="DM75" s="258">
        <v>29</v>
      </c>
      <c r="DN75" s="258">
        <v>68</v>
      </c>
      <c r="DO75" s="258">
        <v>11</v>
      </c>
      <c r="DP75" s="257">
        <v>161</v>
      </c>
      <c r="DR75" s="423" t="s">
        <v>326</v>
      </c>
      <c r="DS75" s="259">
        <v>0</v>
      </c>
      <c r="DT75" s="259">
        <v>0</v>
      </c>
      <c r="DU75" s="259">
        <v>0</v>
      </c>
      <c r="DV75" s="259">
        <v>0</v>
      </c>
      <c r="DW75" s="260">
        <v>0</v>
      </c>
      <c r="DX75" s="283" t="b">
        <v>1</v>
      </c>
    </row>
    <row r="76" spans="2:128" ht="18" customHeight="1">
      <c r="C76" s="129">
        <f>SUM(C9:C75)</f>
        <v>5086</v>
      </c>
      <c r="D76" s="129">
        <f t="shared" ref="D76:BO76" si="0">SUM(D9:D75)</f>
        <v>4919</v>
      </c>
      <c r="E76" s="129">
        <f t="shared" si="0"/>
        <v>178189</v>
      </c>
      <c r="F76" s="129">
        <f t="shared" si="0"/>
        <v>188194</v>
      </c>
      <c r="G76" s="129">
        <f t="shared" si="0"/>
        <v>1843</v>
      </c>
      <c r="H76" s="129">
        <f t="shared" si="0"/>
        <v>926</v>
      </c>
      <c r="I76" s="129">
        <f t="shared" si="0"/>
        <v>133047</v>
      </c>
      <c r="J76" s="129">
        <f t="shared" si="0"/>
        <v>135816</v>
      </c>
      <c r="K76" s="129">
        <f t="shared" si="0"/>
        <v>2582</v>
      </c>
      <c r="L76" s="129">
        <f t="shared" si="0"/>
        <v>1709</v>
      </c>
      <c r="M76" s="129">
        <f t="shared" si="0"/>
        <v>181241</v>
      </c>
      <c r="N76" s="129">
        <f t="shared" si="0"/>
        <v>185532</v>
      </c>
      <c r="O76" s="129">
        <f t="shared" si="0"/>
        <v>1903</v>
      </c>
      <c r="P76" s="129">
        <f t="shared" si="0"/>
        <v>1054</v>
      </c>
      <c r="Q76" s="129">
        <f t="shared" si="0"/>
        <v>26162</v>
      </c>
      <c r="R76" s="129">
        <f t="shared" si="0"/>
        <v>29119</v>
      </c>
      <c r="S76" s="129">
        <f t="shared" si="0"/>
        <v>9075</v>
      </c>
      <c r="T76" s="129">
        <f t="shared" si="0"/>
        <v>547736</v>
      </c>
      <c r="U76" s="129">
        <f t="shared" si="0"/>
        <v>0</v>
      </c>
      <c r="V76" s="129">
        <f t="shared" si="0"/>
        <v>0</v>
      </c>
      <c r="W76" s="129">
        <f t="shared" si="0"/>
        <v>1653</v>
      </c>
      <c r="X76" s="129">
        <f t="shared" si="0"/>
        <v>183</v>
      </c>
      <c r="Y76" s="129">
        <f t="shared" si="0"/>
        <v>88</v>
      </c>
      <c r="Z76" s="129">
        <f t="shared" si="0"/>
        <v>36</v>
      </c>
      <c r="AA76" s="129">
        <f t="shared" si="0"/>
        <v>687</v>
      </c>
      <c r="AB76" s="129">
        <f t="shared" si="0"/>
        <v>67</v>
      </c>
      <c r="AC76" s="129">
        <f t="shared" si="0"/>
        <v>26</v>
      </c>
      <c r="AD76" s="129">
        <f t="shared" si="0"/>
        <v>23</v>
      </c>
      <c r="AE76" s="129">
        <f t="shared" si="0"/>
        <v>435</v>
      </c>
      <c r="AF76" s="129">
        <f t="shared" si="0"/>
        <v>20</v>
      </c>
      <c r="AG76" s="129">
        <f t="shared" si="0"/>
        <v>4</v>
      </c>
      <c r="AH76" s="129">
        <f t="shared" si="0"/>
        <v>97</v>
      </c>
      <c r="AI76" s="129">
        <f t="shared" si="0"/>
        <v>160</v>
      </c>
      <c r="AJ76" s="129">
        <f t="shared" si="0"/>
        <v>6</v>
      </c>
      <c r="AK76" s="129">
        <f t="shared" si="0"/>
        <v>1</v>
      </c>
      <c r="AL76" s="129">
        <f t="shared" si="0"/>
        <v>40</v>
      </c>
      <c r="AM76" s="129">
        <f t="shared" si="0"/>
        <v>728</v>
      </c>
      <c r="AN76" s="129">
        <f t="shared" si="0"/>
        <v>29</v>
      </c>
      <c r="AO76" s="129">
        <f t="shared" si="0"/>
        <v>55</v>
      </c>
      <c r="AP76" s="129">
        <f t="shared" si="0"/>
        <v>115</v>
      </c>
      <c r="AQ76" s="129">
        <f t="shared" si="0"/>
        <v>416</v>
      </c>
      <c r="AR76" s="129">
        <f t="shared" si="0"/>
        <v>14</v>
      </c>
      <c r="AS76" s="129">
        <f t="shared" si="0"/>
        <v>26</v>
      </c>
      <c r="AT76" s="129">
        <f t="shared" si="0"/>
        <v>71</v>
      </c>
      <c r="AU76" s="129">
        <f t="shared" si="0"/>
        <v>144</v>
      </c>
      <c r="AV76" s="129">
        <f t="shared" si="0"/>
        <v>15</v>
      </c>
      <c r="AW76" s="129">
        <f t="shared" si="0"/>
        <v>5</v>
      </c>
      <c r="AX76" s="129">
        <f t="shared" si="0"/>
        <v>4</v>
      </c>
      <c r="AY76" s="129">
        <f t="shared" si="0"/>
        <v>60</v>
      </c>
      <c r="AZ76" s="129">
        <f t="shared" si="0"/>
        <v>9</v>
      </c>
      <c r="BA76" s="129">
        <f t="shared" si="0"/>
        <v>2</v>
      </c>
      <c r="BB76" s="129">
        <f t="shared" si="0"/>
        <v>4</v>
      </c>
      <c r="BC76" s="129">
        <f t="shared" si="0"/>
        <v>2960</v>
      </c>
      <c r="BD76" s="129">
        <f t="shared" si="0"/>
        <v>247</v>
      </c>
      <c r="BE76" s="129">
        <f t="shared" si="0"/>
        <v>152</v>
      </c>
      <c r="BF76" s="129">
        <f t="shared" si="0"/>
        <v>252</v>
      </c>
      <c r="BG76" s="129">
        <f t="shared" si="0"/>
        <v>0</v>
      </c>
      <c r="BH76" s="129">
        <f t="shared" si="0"/>
        <v>1323</v>
      </c>
      <c r="BI76" s="129">
        <f t="shared" si="0"/>
        <v>96</v>
      </c>
      <c r="BJ76" s="129">
        <f t="shared" si="0"/>
        <v>55</v>
      </c>
      <c r="BK76" s="129">
        <f t="shared" si="0"/>
        <v>138</v>
      </c>
      <c r="BL76" s="129">
        <f t="shared" si="0"/>
        <v>0</v>
      </c>
      <c r="BM76" s="129">
        <f t="shared" si="0"/>
        <v>1265</v>
      </c>
      <c r="BN76" s="129">
        <f t="shared" si="0"/>
        <v>336</v>
      </c>
      <c r="BO76" s="129">
        <f t="shared" si="0"/>
        <v>597</v>
      </c>
      <c r="BP76" s="129">
        <f t="shared" ref="BP76:CU76" si="1">SUM(BP9:BP75)</f>
        <v>132</v>
      </c>
      <c r="BQ76" s="129">
        <f t="shared" si="1"/>
        <v>2330</v>
      </c>
      <c r="BR76" s="129">
        <f t="shared" si="1"/>
        <v>0</v>
      </c>
      <c r="BS76" s="129">
        <f t="shared" si="1"/>
        <v>0</v>
      </c>
      <c r="BT76" s="129">
        <f t="shared" si="1"/>
        <v>1701</v>
      </c>
      <c r="BU76" s="129">
        <f t="shared" si="1"/>
        <v>341</v>
      </c>
      <c r="BV76" s="129">
        <f t="shared" si="1"/>
        <v>550</v>
      </c>
      <c r="BW76" s="129">
        <f t="shared" si="1"/>
        <v>145</v>
      </c>
      <c r="BX76" s="129">
        <f t="shared" si="1"/>
        <v>2737</v>
      </c>
      <c r="BY76" s="129">
        <f t="shared" si="1"/>
        <v>0</v>
      </c>
      <c r="BZ76" s="129">
        <f t="shared" si="1"/>
        <v>22910</v>
      </c>
      <c r="CA76" s="129">
        <f t="shared" si="1"/>
        <v>13867</v>
      </c>
      <c r="CB76" s="129">
        <f t="shared" si="1"/>
        <v>16821</v>
      </c>
      <c r="CC76" s="129">
        <f t="shared" si="1"/>
        <v>3150</v>
      </c>
      <c r="CD76" s="129">
        <f t="shared" si="1"/>
        <v>56748</v>
      </c>
      <c r="CE76" s="129">
        <f t="shared" si="1"/>
        <v>0</v>
      </c>
      <c r="CF76" s="129">
        <f t="shared" si="1"/>
        <v>0</v>
      </c>
      <c r="CG76" s="129">
        <f t="shared" si="1"/>
        <v>3763</v>
      </c>
      <c r="CH76" s="129">
        <f t="shared" si="1"/>
        <v>2788.1</v>
      </c>
      <c r="CI76" s="129">
        <f t="shared" si="1"/>
        <v>4</v>
      </c>
      <c r="CJ76" s="129">
        <f t="shared" si="1"/>
        <v>268.89999999999998</v>
      </c>
      <c r="CK76" s="129">
        <f t="shared" si="1"/>
        <v>702</v>
      </c>
      <c r="CL76" s="129">
        <f t="shared" si="1"/>
        <v>15975</v>
      </c>
      <c r="CM76" s="129">
        <f t="shared" si="1"/>
        <v>1563</v>
      </c>
      <c r="CN76" s="129">
        <f t="shared" si="1"/>
        <v>1514</v>
      </c>
      <c r="CO76" s="129">
        <f t="shared" si="1"/>
        <v>0</v>
      </c>
      <c r="CP76" s="129">
        <f t="shared" si="1"/>
        <v>5</v>
      </c>
      <c r="CQ76" s="129">
        <f t="shared" si="1"/>
        <v>1</v>
      </c>
      <c r="CR76" s="129">
        <f t="shared" si="1"/>
        <v>0</v>
      </c>
      <c r="CS76" s="129">
        <f t="shared" si="1"/>
        <v>1</v>
      </c>
      <c r="CT76" s="129">
        <f t="shared" si="1"/>
        <v>21</v>
      </c>
      <c r="CU76" s="129">
        <f t="shared" si="1"/>
        <v>21</v>
      </c>
      <c r="CV76" s="129"/>
      <c r="CW76" s="129"/>
      <c r="CX76" s="129"/>
      <c r="CY76" s="129"/>
      <c r="CZ76" s="129"/>
      <c r="DA76" s="129"/>
      <c r="DB76" s="129"/>
    </row>
    <row r="77" spans="2:128" ht="18" customHeight="1">
      <c r="C77" s="124" t="b">
        <f>C8=C76</f>
        <v>1</v>
      </c>
      <c r="D77" s="124" t="b">
        <f t="shared" ref="D77:BO77" si="2">D8=D76</f>
        <v>1</v>
      </c>
      <c r="E77" s="124" t="b">
        <f t="shared" si="2"/>
        <v>1</v>
      </c>
      <c r="F77" s="124" t="b">
        <f t="shared" si="2"/>
        <v>1</v>
      </c>
      <c r="G77" s="124" t="b">
        <f t="shared" si="2"/>
        <v>1</v>
      </c>
      <c r="H77" s="124" t="b">
        <f t="shared" si="2"/>
        <v>1</v>
      </c>
      <c r="I77" s="124" t="b">
        <f t="shared" si="2"/>
        <v>1</v>
      </c>
      <c r="J77" s="124" t="b">
        <f t="shared" si="2"/>
        <v>1</v>
      </c>
      <c r="K77" s="124" t="b">
        <f t="shared" si="2"/>
        <v>1</v>
      </c>
      <c r="L77" s="124" t="b">
        <f t="shared" si="2"/>
        <v>1</v>
      </c>
      <c r="M77" s="124" t="b">
        <f t="shared" si="2"/>
        <v>1</v>
      </c>
      <c r="N77" s="124" t="b">
        <f t="shared" si="2"/>
        <v>1</v>
      </c>
      <c r="O77" s="124" t="b">
        <f t="shared" si="2"/>
        <v>1</v>
      </c>
      <c r="P77" s="124" t="b">
        <f t="shared" si="2"/>
        <v>1</v>
      </c>
      <c r="Q77" s="124" t="b">
        <f t="shared" si="2"/>
        <v>1</v>
      </c>
      <c r="R77" s="124" t="b">
        <f t="shared" si="2"/>
        <v>1</v>
      </c>
      <c r="S77" s="124" t="b">
        <f t="shared" si="2"/>
        <v>1</v>
      </c>
      <c r="T77" s="124" t="b">
        <f t="shared" si="2"/>
        <v>1</v>
      </c>
      <c r="U77" s="124" t="b">
        <f t="shared" si="2"/>
        <v>1</v>
      </c>
      <c r="V77" s="124" t="b">
        <f t="shared" si="2"/>
        <v>0</v>
      </c>
      <c r="W77" s="124" t="b">
        <f t="shared" si="2"/>
        <v>1</v>
      </c>
      <c r="X77" s="124" t="b">
        <f t="shared" si="2"/>
        <v>1</v>
      </c>
      <c r="Y77" s="124" t="b">
        <f t="shared" si="2"/>
        <v>1</v>
      </c>
      <c r="Z77" s="124" t="b">
        <f t="shared" si="2"/>
        <v>1</v>
      </c>
      <c r="AA77" s="124" t="b">
        <f t="shared" si="2"/>
        <v>1</v>
      </c>
      <c r="AB77" s="124" t="b">
        <f t="shared" si="2"/>
        <v>1</v>
      </c>
      <c r="AC77" s="124" t="b">
        <f t="shared" si="2"/>
        <v>1</v>
      </c>
      <c r="AD77" s="124" t="b">
        <f t="shared" si="2"/>
        <v>1</v>
      </c>
      <c r="AE77" s="124" t="b">
        <f t="shared" si="2"/>
        <v>1</v>
      </c>
      <c r="AF77" s="124" t="b">
        <f t="shared" si="2"/>
        <v>1</v>
      </c>
      <c r="AG77" s="124" t="b">
        <f t="shared" si="2"/>
        <v>1</v>
      </c>
      <c r="AH77" s="124" t="b">
        <f t="shared" si="2"/>
        <v>1</v>
      </c>
      <c r="AI77" s="124" t="b">
        <f t="shared" si="2"/>
        <v>1</v>
      </c>
      <c r="AJ77" s="124" t="b">
        <f t="shared" si="2"/>
        <v>1</v>
      </c>
      <c r="AK77" s="124" t="b">
        <f t="shared" si="2"/>
        <v>1</v>
      </c>
      <c r="AL77" s="124" t="b">
        <f t="shared" si="2"/>
        <v>1</v>
      </c>
      <c r="AM77" s="124" t="b">
        <f t="shared" si="2"/>
        <v>1</v>
      </c>
      <c r="AN77" s="124" t="b">
        <f t="shared" si="2"/>
        <v>1</v>
      </c>
      <c r="AO77" s="124" t="b">
        <f t="shared" si="2"/>
        <v>1</v>
      </c>
      <c r="AP77" s="124" t="b">
        <f t="shared" si="2"/>
        <v>1</v>
      </c>
      <c r="AQ77" s="124" t="b">
        <f t="shared" si="2"/>
        <v>1</v>
      </c>
      <c r="AR77" s="124" t="b">
        <f t="shared" si="2"/>
        <v>1</v>
      </c>
      <c r="AS77" s="124" t="b">
        <f t="shared" si="2"/>
        <v>1</v>
      </c>
      <c r="AT77" s="124" t="b">
        <f t="shared" si="2"/>
        <v>1</v>
      </c>
      <c r="AU77" s="124" t="b">
        <f t="shared" si="2"/>
        <v>1</v>
      </c>
      <c r="AV77" s="124" t="b">
        <f t="shared" si="2"/>
        <v>1</v>
      </c>
      <c r="AW77" s="124" t="b">
        <f t="shared" si="2"/>
        <v>1</v>
      </c>
      <c r="AX77" s="124" t="b">
        <f t="shared" si="2"/>
        <v>1</v>
      </c>
      <c r="AY77" s="124" t="b">
        <f t="shared" si="2"/>
        <v>1</v>
      </c>
      <c r="AZ77" s="124" t="b">
        <f t="shared" si="2"/>
        <v>1</v>
      </c>
      <c r="BA77" s="124" t="b">
        <f t="shared" si="2"/>
        <v>1</v>
      </c>
      <c r="BB77" s="124" t="b">
        <f t="shared" si="2"/>
        <v>1</v>
      </c>
      <c r="BC77" s="124" t="b">
        <f t="shared" si="2"/>
        <v>1</v>
      </c>
      <c r="BD77" s="124" t="b">
        <f t="shared" si="2"/>
        <v>1</v>
      </c>
      <c r="BE77" s="124" t="b">
        <f t="shared" si="2"/>
        <v>1</v>
      </c>
      <c r="BF77" s="124" t="b">
        <f t="shared" si="2"/>
        <v>1</v>
      </c>
      <c r="BG77" s="124" t="b">
        <f t="shared" si="2"/>
        <v>1</v>
      </c>
      <c r="BH77" s="124" t="b">
        <f t="shared" si="2"/>
        <v>1</v>
      </c>
      <c r="BI77" s="124" t="b">
        <f t="shared" si="2"/>
        <v>1</v>
      </c>
      <c r="BJ77" s="124" t="b">
        <f t="shared" si="2"/>
        <v>1</v>
      </c>
      <c r="BK77" s="124" t="b">
        <f t="shared" si="2"/>
        <v>1</v>
      </c>
      <c r="BL77" s="124" t="b">
        <f t="shared" si="2"/>
        <v>1</v>
      </c>
      <c r="BM77" s="124" t="b">
        <f t="shared" si="2"/>
        <v>1</v>
      </c>
      <c r="BN77" s="124" t="b">
        <f t="shared" si="2"/>
        <v>1</v>
      </c>
      <c r="BO77" s="124" t="b">
        <f t="shared" si="2"/>
        <v>1</v>
      </c>
      <c r="BP77" s="124" t="b">
        <f t="shared" ref="BP77:CU77" si="3">BP8=BP76</f>
        <v>1</v>
      </c>
      <c r="BQ77" s="124" t="b">
        <f t="shared" si="3"/>
        <v>1</v>
      </c>
      <c r="BR77" s="124" t="b">
        <f t="shared" si="3"/>
        <v>1</v>
      </c>
      <c r="BS77" s="124" t="b">
        <f t="shared" si="3"/>
        <v>0</v>
      </c>
      <c r="BT77" s="124" t="b">
        <f t="shared" si="3"/>
        <v>1</v>
      </c>
      <c r="BU77" s="124" t="b">
        <f t="shared" si="3"/>
        <v>1</v>
      </c>
      <c r="BV77" s="124" t="b">
        <f t="shared" si="3"/>
        <v>1</v>
      </c>
      <c r="BW77" s="124" t="b">
        <f t="shared" si="3"/>
        <v>1</v>
      </c>
      <c r="BX77" s="124" t="b">
        <f t="shared" si="3"/>
        <v>1</v>
      </c>
      <c r="BY77" s="124" t="b">
        <f t="shared" si="3"/>
        <v>1</v>
      </c>
      <c r="BZ77" s="124" t="b">
        <f t="shared" si="3"/>
        <v>1</v>
      </c>
      <c r="CA77" s="124" t="b">
        <f t="shared" si="3"/>
        <v>1</v>
      </c>
      <c r="CB77" s="124" t="b">
        <f t="shared" si="3"/>
        <v>1</v>
      </c>
      <c r="CC77" s="124" t="b">
        <f t="shared" si="3"/>
        <v>1</v>
      </c>
      <c r="CD77" s="124" t="b">
        <f t="shared" si="3"/>
        <v>1</v>
      </c>
      <c r="CE77" s="124" t="b">
        <f t="shared" si="3"/>
        <v>1</v>
      </c>
      <c r="CF77" s="124" t="b">
        <f t="shared" si="3"/>
        <v>0</v>
      </c>
      <c r="CG77" s="124" t="b">
        <f t="shared" si="3"/>
        <v>1</v>
      </c>
      <c r="CH77" s="124" t="b">
        <f t="shared" si="3"/>
        <v>1</v>
      </c>
      <c r="CI77" s="124" t="b">
        <f t="shared" si="3"/>
        <v>1</v>
      </c>
      <c r="CJ77" s="124" t="b">
        <f t="shared" si="3"/>
        <v>1</v>
      </c>
      <c r="CK77" s="124" t="b">
        <f t="shared" si="3"/>
        <v>1</v>
      </c>
      <c r="CL77" s="124" t="b">
        <f t="shared" si="3"/>
        <v>1</v>
      </c>
      <c r="CM77" s="124" t="b">
        <f t="shared" si="3"/>
        <v>1</v>
      </c>
      <c r="CN77" s="124" t="b">
        <f t="shared" si="3"/>
        <v>1</v>
      </c>
      <c r="CO77" s="124" t="b">
        <f t="shared" si="3"/>
        <v>1</v>
      </c>
      <c r="CP77" s="124" t="b">
        <f t="shared" si="3"/>
        <v>1</v>
      </c>
      <c r="CQ77" s="124" t="b">
        <f t="shared" si="3"/>
        <v>1</v>
      </c>
      <c r="CR77" s="124" t="b">
        <f t="shared" si="3"/>
        <v>1</v>
      </c>
      <c r="CS77" s="124" t="b">
        <f t="shared" si="3"/>
        <v>1</v>
      </c>
      <c r="CT77" s="124" t="b">
        <f t="shared" si="3"/>
        <v>1</v>
      </c>
      <c r="CU77" s="124" t="b">
        <f t="shared" si="3"/>
        <v>1</v>
      </c>
    </row>
  </sheetData>
  <sheetProtection password="CC07" sheet="1" objects="1" scenarios="1"/>
  <autoFilter ref="A7:WZQ77"/>
  <mergeCells count="70">
    <mergeCell ref="BO1:BQ1"/>
    <mergeCell ref="CC1:CD1"/>
    <mergeCell ref="DA1:DB1"/>
    <mergeCell ref="DH1:DI1"/>
    <mergeCell ref="AC2:AD2"/>
    <mergeCell ref="AK2:AL2"/>
    <mergeCell ref="BJ2:BK2"/>
    <mergeCell ref="CS2:CU2"/>
    <mergeCell ref="DE3:DH4"/>
    <mergeCell ref="Q4:S4"/>
    <mergeCell ref="BP4:BQ4"/>
    <mergeCell ref="BV4:BW4"/>
    <mergeCell ref="CB4:CC4"/>
    <mergeCell ref="CZ4:DA4"/>
    <mergeCell ref="BH5:BK5"/>
    <mergeCell ref="C5:R5"/>
    <mergeCell ref="T5:T7"/>
    <mergeCell ref="W5:Z5"/>
    <mergeCell ref="AA5:AD5"/>
    <mergeCell ref="AE5:AH5"/>
    <mergeCell ref="AI5:AL5"/>
    <mergeCell ref="AM5:AP5"/>
    <mergeCell ref="AQ5:AT5"/>
    <mergeCell ref="AU5:AX5"/>
    <mergeCell ref="AY5:BB5"/>
    <mergeCell ref="BC5:BF5"/>
    <mergeCell ref="CA5:CA7"/>
    <mergeCell ref="BM5:BM7"/>
    <mergeCell ref="BN5:BN7"/>
    <mergeCell ref="BO5:BO7"/>
    <mergeCell ref="BP5:BP7"/>
    <mergeCell ref="BQ5:BQ7"/>
    <mergeCell ref="BT5:BT7"/>
    <mergeCell ref="BU5:BU7"/>
    <mergeCell ref="BV5:BV7"/>
    <mergeCell ref="BW5:BW7"/>
    <mergeCell ref="BX5:BX7"/>
    <mergeCell ref="BZ5:BZ7"/>
    <mergeCell ref="DG5:DG7"/>
    <mergeCell ref="CB5:CB7"/>
    <mergeCell ref="CC5:CC7"/>
    <mergeCell ref="CD5:CD7"/>
    <mergeCell ref="CL5:CL7"/>
    <mergeCell ref="CX5:CX7"/>
    <mergeCell ref="CY5:CY7"/>
    <mergeCell ref="CK6:CK7"/>
    <mergeCell ref="CM6:CM7"/>
    <mergeCell ref="CN6:CN7"/>
    <mergeCell ref="CO6:CO7"/>
    <mergeCell ref="CU6:CU7"/>
    <mergeCell ref="CQ6:CQ7"/>
    <mergeCell ref="CR6:CR7"/>
    <mergeCell ref="CS6:CS7"/>
    <mergeCell ref="CT6:CT7"/>
    <mergeCell ref="DH5:DH7"/>
    <mergeCell ref="DI5:DI7"/>
    <mergeCell ref="C6:F6"/>
    <mergeCell ref="G6:J6"/>
    <mergeCell ref="K6:N6"/>
    <mergeCell ref="O6:R6"/>
    <mergeCell ref="CG6:CG7"/>
    <mergeCell ref="CH6:CH7"/>
    <mergeCell ref="CI6:CI7"/>
    <mergeCell ref="CJ6:CJ7"/>
    <mergeCell ref="CZ5:CZ7"/>
    <mergeCell ref="DA5:DA7"/>
    <mergeCell ref="DB5:DB7"/>
    <mergeCell ref="DE5:DE7"/>
    <mergeCell ref="DF5:DF7"/>
    <mergeCell ref="CP6:CP7"/>
  </mergeCells>
  <phoneticPr fontId="5"/>
  <pageMargins left="0.25" right="0.25" top="0.75" bottom="0.75" header="0.3" footer="0.3"/>
  <pageSetup paperSize="8" scale="58" fitToWidth="0" orientation="landscape" r:id="rId1"/>
  <rowBreaks count="1" manualBreakCount="1">
    <brk id="1" max="98" man="1"/>
  </rowBreaks>
  <colBreaks count="2" manualBreakCount="2">
    <brk id="20" max="1048575" man="1"/>
    <brk id="64" max="74"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B1:DS79"/>
  <sheetViews>
    <sheetView view="pageBreakPreview" zoomScaleNormal="55" zoomScaleSheetLayoutView="100" workbookViewId="0">
      <pane xSplit="2" ySplit="7" topLeftCell="C8" activePane="bottomRight" state="frozen"/>
      <selection activeCell="K33" sqref="K33"/>
      <selection pane="topRight" activeCell="K33" sqref="K33"/>
      <selection pane="bottomLeft" activeCell="K33" sqref="K33"/>
      <selection pane="bottomRight" activeCell="C7" sqref="C7"/>
    </sheetView>
  </sheetViews>
  <sheetFormatPr defaultRowHeight="18" customHeight="1" outlineLevelCol="1"/>
  <cols>
    <col min="1" max="1" width="1.625" style="646" customWidth="1"/>
    <col min="2" max="2" width="11.625" style="723" customWidth="1"/>
    <col min="3" max="19" width="14.125" style="646" customWidth="1"/>
    <col min="20" max="20" width="17.625" style="646" customWidth="1"/>
    <col min="21" max="21" width="2.75" style="648" customWidth="1"/>
    <col min="22" max="22" width="7.625" style="646" customWidth="1"/>
    <col min="23" max="54" width="6.875" style="646" customWidth="1"/>
    <col min="55" max="55" width="10" style="646" bestFit="1" customWidth="1"/>
    <col min="56" max="57" width="7.625" style="656" customWidth="1"/>
    <col min="58" max="58" width="8.625" style="646" bestFit="1" customWidth="1"/>
    <col min="59" max="59" width="1.75" style="654" customWidth="1"/>
    <col min="60" max="63" width="7.375" style="646" customWidth="1"/>
    <col min="64" max="64" width="1.375" style="654" hidden="1" customWidth="1"/>
    <col min="65" max="68" width="10.625" style="646" hidden="1" customWidth="1"/>
    <col min="69" max="69" width="13" style="646" hidden="1" customWidth="1"/>
    <col min="70" max="70" width="1.5" style="646" customWidth="1"/>
    <col min="71" max="71" width="12" style="646" customWidth="1"/>
    <col min="72" max="75" width="9.125" style="646" customWidth="1"/>
    <col min="76" max="76" width="10.625" style="646" customWidth="1"/>
    <col min="77" max="77" width="1.875" style="646" customWidth="1"/>
    <col min="78" max="82" width="9" style="646" customWidth="1"/>
    <col min="83" max="83" width="4" style="646" customWidth="1"/>
    <col min="84" max="84" width="9" style="646" customWidth="1"/>
    <col min="85" max="85" width="13.125" style="646" customWidth="1"/>
    <col min="86" max="89" width="9" style="646" hidden="1" customWidth="1"/>
    <col min="90" max="90" width="14.375" style="646" customWidth="1"/>
    <col min="91" max="91" width="13.375" style="646" customWidth="1"/>
    <col min="92" max="99" width="9" style="646" hidden="1" customWidth="1"/>
    <col min="100" max="100" width="9" style="646" customWidth="1"/>
    <col min="101" max="106" width="9" style="646" hidden="1" customWidth="1" outlineLevel="1"/>
    <col min="107" max="107" width="1.5" style="646" customWidth="1" collapsed="1"/>
    <col min="108" max="108" width="1.5" style="646" customWidth="1"/>
    <col min="109" max="114" width="10.625" style="646" hidden="1" customWidth="1" outlineLevel="1"/>
    <col min="115" max="115" width="3" style="646" customWidth="1" collapsed="1"/>
    <col min="116" max="116" width="11.625" style="659" hidden="1" customWidth="1"/>
    <col min="117" max="121" width="7.75" style="659" hidden="1" customWidth="1"/>
    <col min="122" max="122" width="9" style="659" hidden="1" customWidth="1"/>
    <col min="123" max="123" width="14.375" style="646" hidden="1" customWidth="1"/>
    <col min="124" max="125" width="0" style="646" hidden="1" customWidth="1"/>
    <col min="126" max="181" width="9" style="646"/>
    <col min="182" max="182" width="1.625" style="646" customWidth="1"/>
    <col min="183" max="183" width="11.625" style="646" customWidth="1"/>
    <col min="184" max="201" width="14.125" style="646" customWidth="1"/>
    <col min="202" max="202" width="1.375" style="646" customWidth="1"/>
    <col min="203" max="203" width="13.625" style="646" customWidth="1"/>
    <col min="204" max="239" width="10.625" style="646" customWidth="1"/>
    <col min="240" max="240" width="2.625" style="646" customWidth="1"/>
    <col min="241" max="244" width="10.625" style="646" customWidth="1"/>
    <col min="245" max="245" width="2.625" style="646" customWidth="1"/>
    <col min="246" max="250" width="10.625" style="646" customWidth="1"/>
    <col min="251" max="251" width="3.625" style="646" customWidth="1"/>
    <col min="252" max="252" width="12" style="646" customWidth="1"/>
    <col min="253" max="255" width="9.75" style="646" customWidth="1"/>
    <col min="256" max="256" width="9.125" style="646" customWidth="1"/>
    <col min="257" max="257" width="10.625" style="646" customWidth="1"/>
    <col min="258" max="258" width="1.875" style="646" customWidth="1"/>
    <col min="259" max="259" width="12.875" style="646" customWidth="1"/>
    <col min="260" max="260" width="12.625" style="646" customWidth="1"/>
    <col min="261" max="261" width="12.375" style="646" customWidth="1"/>
    <col min="262" max="262" width="10.875" style="646" customWidth="1"/>
    <col min="263" max="263" width="12.25" style="646" customWidth="1"/>
    <col min="264" max="264" width="2.625" style="646" customWidth="1"/>
    <col min="265" max="265" width="12.875" style="646" customWidth="1"/>
    <col min="266" max="270" width="10.625" style="646" customWidth="1"/>
    <col min="271" max="271" width="11.5" style="646" customWidth="1"/>
    <col min="272" max="280" width="10.625" style="646" customWidth="1"/>
    <col min="281" max="281" width="1.75" style="646" customWidth="1"/>
    <col min="282" max="282" width="11.625" style="646" customWidth="1"/>
    <col min="283" max="283" width="10.75" style="646" customWidth="1"/>
    <col min="284" max="284" width="10.125" style="646" customWidth="1"/>
    <col min="285" max="285" width="9.875" style="646" customWidth="1"/>
    <col min="286" max="286" width="10.375" style="646" customWidth="1"/>
    <col min="287" max="287" width="11.125" style="646" customWidth="1"/>
    <col min="288" max="288" width="1.375" style="646" customWidth="1"/>
    <col min="289" max="289" width="11.625" style="646" customWidth="1"/>
    <col min="290" max="293" width="10.875" style="646" customWidth="1"/>
    <col min="294" max="294" width="13" style="646" bestFit="1" customWidth="1"/>
    <col min="295" max="295" width="2.625" style="646" customWidth="1"/>
    <col min="296" max="301" width="10.625" style="646" customWidth="1"/>
    <col min="302" max="302" width="1.5" style="646" customWidth="1"/>
    <col min="303" max="303" width="11.625" style="646" customWidth="1"/>
    <col min="304" max="308" width="7.75" style="646" customWidth="1"/>
    <col min="309" max="309" width="9" style="646"/>
    <col min="310" max="310" width="17.625" style="646" customWidth="1"/>
    <col min="311" max="437" width="9" style="646"/>
    <col min="438" max="438" width="1.625" style="646" customWidth="1"/>
    <col min="439" max="439" width="11.625" style="646" customWidth="1"/>
    <col min="440" max="457" width="14.125" style="646" customWidth="1"/>
    <col min="458" max="458" width="1.375" style="646" customWidth="1"/>
    <col min="459" max="459" width="13.625" style="646" customWidth="1"/>
    <col min="460" max="495" width="10.625" style="646" customWidth="1"/>
    <col min="496" max="496" width="2.625" style="646" customWidth="1"/>
    <col min="497" max="500" width="10.625" style="646" customWidth="1"/>
    <col min="501" max="501" width="2.625" style="646" customWidth="1"/>
    <col min="502" max="506" width="10.625" style="646" customWidth="1"/>
    <col min="507" max="507" width="3.625" style="646" customWidth="1"/>
    <col min="508" max="508" width="12" style="646" customWidth="1"/>
    <col min="509" max="511" width="9.75" style="646" customWidth="1"/>
    <col min="512" max="512" width="9.125" style="646" customWidth="1"/>
    <col min="513" max="513" width="10.625" style="646" customWidth="1"/>
    <col min="514" max="514" width="1.875" style="646" customWidth="1"/>
    <col min="515" max="515" width="12.875" style="646" customWidth="1"/>
    <col min="516" max="516" width="12.625" style="646" customWidth="1"/>
    <col min="517" max="517" width="12.375" style="646" customWidth="1"/>
    <col min="518" max="518" width="10.875" style="646" customWidth="1"/>
    <col min="519" max="519" width="12.25" style="646" customWidth="1"/>
    <col min="520" max="520" width="2.625" style="646" customWidth="1"/>
    <col min="521" max="521" width="12.875" style="646" customWidth="1"/>
    <col min="522" max="526" width="10.625" style="646" customWidth="1"/>
    <col min="527" max="527" width="11.5" style="646" customWidth="1"/>
    <col min="528" max="536" width="10.625" style="646" customWidth="1"/>
    <col min="537" max="537" width="1.75" style="646" customWidth="1"/>
    <col min="538" max="538" width="11.625" style="646" customWidth="1"/>
    <col min="539" max="539" width="10.75" style="646" customWidth="1"/>
    <col min="540" max="540" width="10.125" style="646" customWidth="1"/>
    <col min="541" max="541" width="9.875" style="646" customWidth="1"/>
    <col min="542" max="542" width="10.375" style="646" customWidth="1"/>
    <col min="543" max="543" width="11.125" style="646" customWidth="1"/>
    <col min="544" max="544" width="1.375" style="646" customWidth="1"/>
    <col min="545" max="545" width="11.625" style="646" customWidth="1"/>
    <col min="546" max="549" width="10.875" style="646" customWidth="1"/>
    <col min="550" max="550" width="13" style="646" bestFit="1" customWidth="1"/>
    <col min="551" max="551" width="2.625" style="646" customWidth="1"/>
    <col min="552" max="557" width="10.625" style="646" customWidth="1"/>
    <col min="558" max="558" width="1.5" style="646" customWidth="1"/>
    <col min="559" max="559" width="11.625" style="646" customWidth="1"/>
    <col min="560" max="564" width="7.75" style="646" customWidth="1"/>
    <col min="565" max="565" width="9" style="646"/>
    <col min="566" max="566" width="17.625" style="646" customWidth="1"/>
    <col min="567" max="693" width="9" style="646"/>
    <col min="694" max="694" width="1.625" style="646" customWidth="1"/>
    <col min="695" max="695" width="11.625" style="646" customWidth="1"/>
    <col min="696" max="713" width="14.125" style="646" customWidth="1"/>
    <col min="714" max="714" width="1.375" style="646" customWidth="1"/>
    <col min="715" max="715" width="13.625" style="646" customWidth="1"/>
    <col min="716" max="751" width="10.625" style="646" customWidth="1"/>
    <col min="752" max="752" width="2.625" style="646" customWidth="1"/>
    <col min="753" max="756" width="10.625" style="646" customWidth="1"/>
    <col min="757" max="757" width="2.625" style="646" customWidth="1"/>
    <col min="758" max="762" width="10.625" style="646" customWidth="1"/>
    <col min="763" max="763" width="3.625" style="646" customWidth="1"/>
    <col min="764" max="764" width="12" style="646" customWidth="1"/>
    <col min="765" max="767" width="9.75" style="646" customWidth="1"/>
    <col min="768" max="768" width="9.125" style="646" customWidth="1"/>
    <col min="769" max="769" width="10.625" style="646" customWidth="1"/>
    <col min="770" max="770" width="1.875" style="646" customWidth="1"/>
    <col min="771" max="771" width="12.875" style="646" customWidth="1"/>
    <col min="772" max="772" width="12.625" style="646" customWidth="1"/>
    <col min="773" max="773" width="12.375" style="646" customWidth="1"/>
    <col min="774" max="774" width="10.875" style="646" customWidth="1"/>
    <col min="775" max="775" width="12.25" style="646" customWidth="1"/>
    <col min="776" max="776" width="2.625" style="646" customWidth="1"/>
    <col min="777" max="777" width="12.875" style="646" customWidth="1"/>
    <col min="778" max="782" width="10.625" style="646" customWidth="1"/>
    <col min="783" max="783" width="11.5" style="646" customWidth="1"/>
    <col min="784" max="792" width="10.625" style="646" customWidth="1"/>
    <col min="793" max="793" width="1.75" style="646" customWidth="1"/>
    <col min="794" max="794" width="11.625" style="646" customWidth="1"/>
    <col min="795" max="795" width="10.75" style="646" customWidth="1"/>
    <col min="796" max="796" width="10.125" style="646" customWidth="1"/>
    <col min="797" max="797" width="9.875" style="646" customWidth="1"/>
    <col min="798" max="798" width="10.375" style="646" customWidth="1"/>
    <col min="799" max="799" width="11.125" style="646" customWidth="1"/>
    <col min="800" max="800" width="1.375" style="646" customWidth="1"/>
    <col min="801" max="801" width="11.625" style="646" customWidth="1"/>
    <col min="802" max="805" width="10.875" style="646" customWidth="1"/>
    <col min="806" max="806" width="13" style="646" bestFit="1" customWidth="1"/>
    <col min="807" max="807" width="2.625" style="646" customWidth="1"/>
    <col min="808" max="813" width="10.625" style="646" customWidth="1"/>
    <col min="814" max="814" width="1.5" style="646" customWidth="1"/>
    <col min="815" max="815" width="11.625" style="646" customWidth="1"/>
    <col min="816" max="820" width="7.75" style="646" customWidth="1"/>
    <col min="821" max="821" width="9" style="646"/>
    <col min="822" max="822" width="17.625" style="646" customWidth="1"/>
    <col min="823" max="949" width="9" style="646"/>
    <col min="950" max="950" width="1.625" style="646" customWidth="1"/>
    <col min="951" max="951" width="11.625" style="646" customWidth="1"/>
    <col min="952" max="969" width="14.125" style="646" customWidth="1"/>
    <col min="970" max="970" width="1.375" style="646" customWidth="1"/>
    <col min="971" max="971" width="13.625" style="646" customWidth="1"/>
    <col min="972" max="1007" width="10.625" style="646" customWidth="1"/>
    <col min="1008" max="1008" width="2.625" style="646" customWidth="1"/>
    <col min="1009" max="1012" width="10.625" style="646" customWidth="1"/>
    <col min="1013" max="1013" width="2.625" style="646" customWidth="1"/>
    <col min="1014" max="1018" width="10.625" style="646" customWidth="1"/>
    <col min="1019" max="1019" width="3.625" style="646" customWidth="1"/>
    <col min="1020" max="1020" width="12" style="646" customWidth="1"/>
    <col min="1021" max="1023" width="9.75" style="646" customWidth="1"/>
    <col min="1024" max="1024" width="9.125" style="646" customWidth="1"/>
    <col min="1025" max="1025" width="10.625" style="646" customWidth="1"/>
    <col min="1026" max="1026" width="1.875" style="646" customWidth="1"/>
    <col min="1027" max="1027" width="12.875" style="646" customWidth="1"/>
    <col min="1028" max="1028" width="12.625" style="646" customWidth="1"/>
    <col min="1029" max="1029" width="12.375" style="646" customWidth="1"/>
    <col min="1030" max="1030" width="10.875" style="646" customWidth="1"/>
    <col min="1031" max="1031" width="12.25" style="646" customWidth="1"/>
    <col min="1032" max="1032" width="2.625" style="646" customWidth="1"/>
    <col min="1033" max="1033" width="12.875" style="646" customWidth="1"/>
    <col min="1034" max="1038" width="10.625" style="646" customWidth="1"/>
    <col min="1039" max="1039" width="11.5" style="646" customWidth="1"/>
    <col min="1040" max="1048" width="10.625" style="646" customWidth="1"/>
    <col min="1049" max="1049" width="1.75" style="646" customWidth="1"/>
    <col min="1050" max="1050" width="11.625" style="646" customWidth="1"/>
    <col min="1051" max="1051" width="10.75" style="646" customWidth="1"/>
    <col min="1052" max="1052" width="10.125" style="646" customWidth="1"/>
    <col min="1053" max="1053" width="9.875" style="646" customWidth="1"/>
    <col min="1054" max="1054" width="10.375" style="646" customWidth="1"/>
    <col min="1055" max="1055" width="11.125" style="646" customWidth="1"/>
    <col min="1056" max="1056" width="1.375" style="646" customWidth="1"/>
    <col min="1057" max="1057" width="11.625" style="646" customWidth="1"/>
    <col min="1058" max="1061" width="10.875" style="646" customWidth="1"/>
    <col min="1062" max="1062" width="13" style="646" bestFit="1" customWidth="1"/>
    <col min="1063" max="1063" width="2.625" style="646" customWidth="1"/>
    <col min="1064" max="1069" width="10.625" style="646" customWidth="1"/>
    <col min="1070" max="1070" width="1.5" style="646" customWidth="1"/>
    <col min="1071" max="1071" width="11.625" style="646" customWidth="1"/>
    <col min="1072" max="1076" width="7.75" style="646" customWidth="1"/>
    <col min="1077" max="1077" width="9" style="646"/>
    <col min="1078" max="1078" width="17.625" style="646" customWidth="1"/>
    <col min="1079" max="1205" width="9" style="646"/>
    <col min="1206" max="1206" width="1.625" style="646" customWidth="1"/>
    <col min="1207" max="1207" width="11.625" style="646" customWidth="1"/>
    <col min="1208" max="1225" width="14.125" style="646" customWidth="1"/>
    <col min="1226" max="1226" width="1.375" style="646" customWidth="1"/>
    <col min="1227" max="1227" width="13.625" style="646" customWidth="1"/>
    <col min="1228" max="1263" width="10.625" style="646" customWidth="1"/>
    <col min="1264" max="1264" width="2.625" style="646" customWidth="1"/>
    <col min="1265" max="1268" width="10.625" style="646" customWidth="1"/>
    <col min="1269" max="1269" width="2.625" style="646" customWidth="1"/>
    <col min="1270" max="1274" width="10.625" style="646" customWidth="1"/>
    <col min="1275" max="1275" width="3.625" style="646" customWidth="1"/>
    <col min="1276" max="1276" width="12" style="646" customWidth="1"/>
    <col min="1277" max="1279" width="9.75" style="646" customWidth="1"/>
    <col min="1280" max="1280" width="9.125" style="646" customWidth="1"/>
    <col min="1281" max="1281" width="10.625" style="646" customWidth="1"/>
    <col min="1282" max="1282" width="1.875" style="646" customWidth="1"/>
    <col min="1283" max="1283" width="12.875" style="646" customWidth="1"/>
    <col min="1284" max="1284" width="12.625" style="646" customWidth="1"/>
    <col min="1285" max="1285" width="12.375" style="646" customWidth="1"/>
    <col min="1286" max="1286" width="10.875" style="646" customWidth="1"/>
    <col min="1287" max="1287" width="12.25" style="646" customWidth="1"/>
    <col min="1288" max="1288" width="2.625" style="646" customWidth="1"/>
    <col min="1289" max="1289" width="12.875" style="646" customWidth="1"/>
    <col min="1290" max="1294" width="10.625" style="646" customWidth="1"/>
    <col min="1295" max="1295" width="11.5" style="646" customWidth="1"/>
    <col min="1296" max="1304" width="10.625" style="646" customWidth="1"/>
    <col min="1305" max="1305" width="1.75" style="646" customWidth="1"/>
    <col min="1306" max="1306" width="11.625" style="646" customWidth="1"/>
    <col min="1307" max="1307" width="10.75" style="646" customWidth="1"/>
    <col min="1308" max="1308" width="10.125" style="646" customWidth="1"/>
    <col min="1309" max="1309" width="9.875" style="646" customWidth="1"/>
    <col min="1310" max="1310" width="10.375" style="646" customWidth="1"/>
    <col min="1311" max="1311" width="11.125" style="646" customWidth="1"/>
    <col min="1312" max="1312" width="1.375" style="646" customWidth="1"/>
    <col min="1313" max="1313" width="11.625" style="646" customWidth="1"/>
    <col min="1314" max="1317" width="10.875" style="646" customWidth="1"/>
    <col min="1318" max="1318" width="13" style="646" bestFit="1" customWidth="1"/>
    <col min="1319" max="1319" width="2.625" style="646" customWidth="1"/>
    <col min="1320" max="1325" width="10.625" style="646" customWidth="1"/>
    <col min="1326" max="1326" width="1.5" style="646" customWidth="1"/>
    <col min="1327" max="1327" width="11.625" style="646" customWidth="1"/>
    <col min="1328" max="1332" width="7.75" style="646" customWidth="1"/>
    <col min="1333" max="1333" width="9" style="646"/>
    <col min="1334" max="1334" width="17.625" style="646" customWidth="1"/>
    <col min="1335" max="1461" width="9" style="646"/>
    <col min="1462" max="1462" width="1.625" style="646" customWidth="1"/>
    <col min="1463" max="1463" width="11.625" style="646" customWidth="1"/>
    <col min="1464" max="1481" width="14.125" style="646" customWidth="1"/>
    <col min="1482" max="1482" width="1.375" style="646" customWidth="1"/>
    <col min="1483" max="1483" width="13.625" style="646" customWidth="1"/>
    <col min="1484" max="1519" width="10.625" style="646" customWidth="1"/>
    <col min="1520" max="1520" width="2.625" style="646" customWidth="1"/>
    <col min="1521" max="1524" width="10.625" style="646" customWidth="1"/>
    <col min="1525" max="1525" width="2.625" style="646" customWidth="1"/>
    <col min="1526" max="1530" width="10.625" style="646" customWidth="1"/>
    <col min="1531" max="1531" width="3.625" style="646" customWidth="1"/>
    <col min="1532" max="1532" width="12" style="646" customWidth="1"/>
    <col min="1533" max="1535" width="9.75" style="646" customWidth="1"/>
    <col min="1536" max="1536" width="9.125" style="646" customWidth="1"/>
    <col min="1537" max="1537" width="10.625" style="646" customWidth="1"/>
    <col min="1538" max="1538" width="1.875" style="646" customWidth="1"/>
    <col min="1539" max="1539" width="12.875" style="646" customWidth="1"/>
    <col min="1540" max="1540" width="12.625" style="646" customWidth="1"/>
    <col min="1541" max="1541" width="12.375" style="646" customWidth="1"/>
    <col min="1542" max="1542" width="10.875" style="646" customWidth="1"/>
    <col min="1543" max="1543" width="12.25" style="646" customWidth="1"/>
    <col min="1544" max="1544" width="2.625" style="646" customWidth="1"/>
    <col min="1545" max="1545" width="12.875" style="646" customWidth="1"/>
    <col min="1546" max="1550" width="10.625" style="646" customWidth="1"/>
    <col min="1551" max="1551" width="11.5" style="646" customWidth="1"/>
    <col min="1552" max="1560" width="10.625" style="646" customWidth="1"/>
    <col min="1561" max="1561" width="1.75" style="646" customWidth="1"/>
    <col min="1562" max="1562" width="11.625" style="646" customWidth="1"/>
    <col min="1563" max="1563" width="10.75" style="646" customWidth="1"/>
    <col min="1564" max="1564" width="10.125" style="646" customWidth="1"/>
    <col min="1565" max="1565" width="9.875" style="646" customWidth="1"/>
    <col min="1566" max="1566" width="10.375" style="646" customWidth="1"/>
    <col min="1567" max="1567" width="11.125" style="646" customWidth="1"/>
    <col min="1568" max="1568" width="1.375" style="646" customWidth="1"/>
    <col min="1569" max="1569" width="11.625" style="646" customWidth="1"/>
    <col min="1570" max="1573" width="10.875" style="646" customWidth="1"/>
    <col min="1574" max="1574" width="13" style="646" bestFit="1" customWidth="1"/>
    <col min="1575" max="1575" width="2.625" style="646" customWidth="1"/>
    <col min="1576" max="1581" width="10.625" style="646" customWidth="1"/>
    <col min="1582" max="1582" width="1.5" style="646" customWidth="1"/>
    <col min="1583" max="1583" width="11.625" style="646" customWidth="1"/>
    <col min="1584" max="1588" width="7.75" style="646" customWidth="1"/>
    <col min="1589" max="1589" width="9" style="646"/>
    <col min="1590" max="1590" width="17.625" style="646" customWidth="1"/>
    <col min="1591" max="1717" width="9" style="646"/>
    <col min="1718" max="1718" width="1.625" style="646" customWidth="1"/>
    <col min="1719" max="1719" width="11.625" style="646" customWidth="1"/>
    <col min="1720" max="1737" width="14.125" style="646" customWidth="1"/>
    <col min="1738" max="1738" width="1.375" style="646" customWidth="1"/>
    <col min="1739" max="1739" width="13.625" style="646" customWidth="1"/>
    <col min="1740" max="1775" width="10.625" style="646" customWidth="1"/>
    <col min="1776" max="1776" width="2.625" style="646" customWidth="1"/>
    <col min="1777" max="1780" width="10.625" style="646" customWidth="1"/>
    <col min="1781" max="1781" width="2.625" style="646" customWidth="1"/>
    <col min="1782" max="1786" width="10.625" style="646" customWidth="1"/>
    <col min="1787" max="1787" width="3.625" style="646" customWidth="1"/>
    <col min="1788" max="1788" width="12" style="646" customWidth="1"/>
    <col min="1789" max="1791" width="9.75" style="646" customWidth="1"/>
    <col min="1792" max="1792" width="9.125" style="646" customWidth="1"/>
    <col min="1793" max="1793" width="10.625" style="646" customWidth="1"/>
    <col min="1794" max="1794" width="1.875" style="646" customWidth="1"/>
    <col min="1795" max="1795" width="12.875" style="646" customWidth="1"/>
    <col min="1796" max="1796" width="12.625" style="646" customWidth="1"/>
    <col min="1797" max="1797" width="12.375" style="646" customWidth="1"/>
    <col min="1798" max="1798" width="10.875" style="646" customWidth="1"/>
    <col min="1799" max="1799" width="12.25" style="646" customWidth="1"/>
    <col min="1800" max="1800" width="2.625" style="646" customWidth="1"/>
    <col min="1801" max="1801" width="12.875" style="646" customWidth="1"/>
    <col min="1802" max="1806" width="10.625" style="646" customWidth="1"/>
    <col min="1807" max="1807" width="11.5" style="646" customWidth="1"/>
    <col min="1808" max="1816" width="10.625" style="646" customWidth="1"/>
    <col min="1817" max="1817" width="1.75" style="646" customWidth="1"/>
    <col min="1818" max="1818" width="11.625" style="646" customWidth="1"/>
    <col min="1819" max="1819" width="10.75" style="646" customWidth="1"/>
    <col min="1820" max="1820" width="10.125" style="646" customWidth="1"/>
    <col min="1821" max="1821" width="9.875" style="646" customWidth="1"/>
    <col min="1822" max="1822" width="10.375" style="646" customWidth="1"/>
    <col min="1823" max="1823" width="11.125" style="646" customWidth="1"/>
    <col min="1824" max="1824" width="1.375" style="646" customWidth="1"/>
    <col min="1825" max="1825" width="11.625" style="646" customWidth="1"/>
    <col min="1826" max="1829" width="10.875" style="646" customWidth="1"/>
    <col min="1830" max="1830" width="13" style="646" bestFit="1" customWidth="1"/>
    <col min="1831" max="1831" width="2.625" style="646" customWidth="1"/>
    <col min="1832" max="1837" width="10.625" style="646" customWidth="1"/>
    <col min="1838" max="1838" width="1.5" style="646" customWidth="1"/>
    <col min="1839" max="1839" width="11.625" style="646" customWidth="1"/>
    <col min="1840" max="1844" width="7.75" style="646" customWidth="1"/>
    <col min="1845" max="1845" width="9" style="646"/>
    <col min="1846" max="1846" width="17.625" style="646" customWidth="1"/>
    <col min="1847" max="1973" width="9" style="646"/>
    <col min="1974" max="1974" width="1.625" style="646" customWidth="1"/>
    <col min="1975" max="1975" width="11.625" style="646" customWidth="1"/>
    <col min="1976" max="1993" width="14.125" style="646" customWidth="1"/>
    <col min="1994" max="1994" width="1.375" style="646" customWidth="1"/>
    <col min="1995" max="1995" width="13.625" style="646" customWidth="1"/>
    <col min="1996" max="2031" width="10.625" style="646" customWidth="1"/>
    <col min="2032" max="2032" width="2.625" style="646" customWidth="1"/>
    <col min="2033" max="2036" width="10.625" style="646" customWidth="1"/>
    <col min="2037" max="2037" width="2.625" style="646" customWidth="1"/>
    <col min="2038" max="2042" width="10.625" style="646" customWidth="1"/>
    <col min="2043" max="2043" width="3.625" style="646" customWidth="1"/>
    <col min="2044" max="2044" width="12" style="646" customWidth="1"/>
    <col min="2045" max="2047" width="9.75" style="646" customWidth="1"/>
    <col min="2048" max="2048" width="9.125" style="646" customWidth="1"/>
    <col min="2049" max="2049" width="10.625" style="646" customWidth="1"/>
    <col min="2050" max="2050" width="1.875" style="646" customWidth="1"/>
    <col min="2051" max="2051" width="12.875" style="646" customWidth="1"/>
    <col min="2052" max="2052" width="12.625" style="646" customWidth="1"/>
    <col min="2053" max="2053" width="12.375" style="646" customWidth="1"/>
    <col min="2054" max="2054" width="10.875" style="646" customWidth="1"/>
    <col min="2055" max="2055" width="12.25" style="646" customWidth="1"/>
    <col min="2056" max="2056" width="2.625" style="646" customWidth="1"/>
    <col min="2057" max="2057" width="12.875" style="646" customWidth="1"/>
    <col min="2058" max="2062" width="10.625" style="646" customWidth="1"/>
    <col min="2063" max="2063" width="11.5" style="646" customWidth="1"/>
    <col min="2064" max="2072" width="10.625" style="646" customWidth="1"/>
    <col min="2073" max="2073" width="1.75" style="646" customWidth="1"/>
    <col min="2074" max="2074" width="11.625" style="646" customWidth="1"/>
    <col min="2075" max="2075" width="10.75" style="646" customWidth="1"/>
    <col min="2076" max="2076" width="10.125" style="646" customWidth="1"/>
    <col min="2077" max="2077" width="9.875" style="646" customWidth="1"/>
    <col min="2078" max="2078" width="10.375" style="646" customWidth="1"/>
    <col min="2079" max="2079" width="11.125" style="646" customWidth="1"/>
    <col min="2080" max="2080" width="1.375" style="646" customWidth="1"/>
    <col min="2081" max="2081" width="11.625" style="646" customWidth="1"/>
    <col min="2082" max="2085" width="10.875" style="646" customWidth="1"/>
    <col min="2086" max="2086" width="13" style="646" bestFit="1" customWidth="1"/>
    <col min="2087" max="2087" width="2.625" style="646" customWidth="1"/>
    <col min="2088" max="2093" width="10.625" style="646" customWidth="1"/>
    <col min="2094" max="2094" width="1.5" style="646" customWidth="1"/>
    <col min="2095" max="2095" width="11.625" style="646" customWidth="1"/>
    <col min="2096" max="2100" width="7.75" style="646" customWidth="1"/>
    <col min="2101" max="2101" width="9" style="646"/>
    <col min="2102" max="2102" width="17.625" style="646" customWidth="1"/>
    <col min="2103" max="2229" width="9" style="646"/>
    <col min="2230" max="2230" width="1.625" style="646" customWidth="1"/>
    <col min="2231" max="2231" width="11.625" style="646" customWidth="1"/>
    <col min="2232" max="2249" width="14.125" style="646" customWidth="1"/>
    <col min="2250" max="2250" width="1.375" style="646" customWidth="1"/>
    <col min="2251" max="2251" width="13.625" style="646" customWidth="1"/>
    <col min="2252" max="2287" width="10.625" style="646" customWidth="1"/>
    <col min="2288" max="2288" width="2.625" style="646" customWidth="1"/>
    <col min="2289" max="2292" width="10.625" style="646" customWidth="1"/>
    <col min="2293" max="2293" width="2.625" style="646" customWidth="1"/>
    <col min="2294" max="2298" width="10.625" style="646" customWidth="1"/>
    <col min="2299" max="2299" width="3.625" style="646" customWidth="1"/>
    <col min="2300" max="2300" width="12" style="646" customWidth="1"/>
    <col min="2301" max="2303" width="9.75" style="646" customWidth="1"/>
    <col min="2304" max="2304" width="9.125" style="646" customWidth="1"/>
    <col min="2305" max="2305" width="10.625" style="646" customWidth="1"/>
    <col min="2306" max="2306" width="1.875" style="646" customWidth="1"/>
    <col min="2307" max="2307" width="12.875" style="646" customWidth="1"/>
    <col min="2308" max="2308" width="12.625" style="646" customWidth="1"/>
    <col min="2309" max="2309" width="12.375" style="646" customWidth="1"/>
    <col min="2310" max="2310" width="10.875" style="646" customWidth="1"/>
    <col min="2311" max="2311" width="12.25" style="646" customWidth="1"/>
    <col min="2312" max="2312" width="2.625" style="646" customWidth="1"/>
    <col min="2313" max="2313" width="12.875" style="646" customWidth="1"/>
    <col min="2314" max="2318" width="10.625" style="646" customWidth="1"/>
    <col min="2319" max="2319" width="11.5" style="646" customWidth="1"/>
    <col min="2320" max="2328" width="10.625" style="646" customWidth="1"/>
    <col min="2329" max="2329" width="1.75" style="646" customWidth="1"/>
    <col min="2330" max="2330" width="11.625" style="646" customWidth="1"/>
    <col min="2331" max="2331" width="10.75" style="646" customWidth="1"/>
    <col min="2332" max="2332" width="10.125" style="646" customWidth="1"/>
    <col min="2333" max="2333" width="9.875" style="646" customWidth="1"/>
    <col min="2334" max="2334" width="10.375" style="646" customWidth="1"/>
    <col min="2335" max="2335" width="11.125" style="646" customWidth="1"/>
    <col min="2336" max="2336" width="1.375" style="646" customWidth="1"/>
    <col min="2337" max="2337" width="11.625" style="646" customWidth="1"/>
    <col min="2338" max="2341" width="10.875" style="646" customWidth="1"/>
    <col min="2342" max="2342" width="13" style="646" bestFit="1" customWidth="1"/>
    <col min="2343" max="2343" width="2.625" style="646" customWidth="1"/>
    <col min="2344" max="2349" width="10.625" style="646" customWidth="1"/>
    <col min="2350" max="2350" width="1.5" style="646" customWidth="1"/>
    <col min="2351" max="2351" width="11.625" style="646" customWidth="1"/>
    <col min="2352" max="2356" width="7.75" style="646" customWidth="1"/>
    <col min="2357" max="2357" width="9" style="646"/>
    <col min="2358" max="2358" width="17.625" style="646" customWidth="1"/>
    <col min="2359" max="2485" width="9" style="646"/>
    <col min="2486" max="2486" width="1.625" style="646" customWidth="1"/>
    <col min="2487" max="2487" width="11.625" style="646" customWidth="1"/>
    <col min="2488" max="2505" width="14.125" style="646" customWidth="1"/>
    <col min="2506" max="2506" width="1.375" style="646" customWidth="1"/>
    <col min="2507" max="2507" width="13.625" style="646" customWidth="1"/>
    <col min="2508" max="2543" width="10.625" style="646" customWidth="1"/>
    <col min="2544" max="2544" width="2.625" style="646" customWidth="1"/>
    <col min="2545" max="2548" width="10.625" style="646" customWidth="1"/>
    <col min="2549" max="2549" width="2.625" style="646" customWidth="1"/>
    <col min="2550" max="2554" width="10.625" style="646" customWidth="1"/>
    <col min="2555" max="2555" width="3.625" style="646" customWidth="1"/>
    <col min="2556" max="2556" width="12" style="646" customWidth="1"/>
    <col min="2557" max="2559" width="9.75" style="646" customWidth="1"/>
    <col min="2560" max="2560" width="9.125" style="646" customWidth="1"/>
    <col min="2561" max="2561" width="10.625" style="646" customWidth="1"/>
    <col min="2562" max="2562" width="1.875" style="646" customWidth="1"/>
    <col min="2563" max="2563" width="12.875" style="646" customWidth="1"/>
    <col min="2564" max="2564" width="12.625" style="646" customWidth="1"/>
    <col min="2565" max="2565" width="12.375" style="646" customWidth="1"/>
    <col min="2566" max="2566" width="10.875" style="646" customWidth="1"/>
    <col min="2567" max="2567" width="12.25" style="646" customWidth="1"/>
    <col min="2568" max="2568" width="2.625" style="646" customWidth="1"/>
    <col min="2569" max="2569" width="12.875" style="646" customWidth="1"/>
    <col min="2570" max="2574" width="10.625" style="646" customWidth="1"/>
    <col min="2575" max="2575" width="11.5" style="646" customWidth="1"/>
    <col min="2576" max="2584" width="10.625" style="646" customWidth="1"/>
    <col min="2585" max="2585" width="1.75" style="646" customWidth="1"/>
    <col min="2586" max="2586" width="11.625" style="646" customWidth="1"/>
    <col min="2587" max="2587" width="10.75" style="646" customWidth="1"/>
    <col min="2588" max="2588" width="10.125" style="646" customWidth="1"/>
    <col min="2589" max="2589" width="9.875" style="646" customWidth="1"/>
    <col min="2590" max="2590" width="10.375" style="646" customWidth="1"/>
    <col min="2591" max="2591" width="11.125" style="646" customWidth="1"/>
    <col min="2592" max="2592" width="1.375" style="646" customWidth="1"/>
    <col min="2593" max="2593" width="11.625" style="646" customWidth="1"/>
    <col min="2594" max="2597" width="10.875" style="646" customWidth="1"/>
    <col min="2598" max="2598" width="13" style="646" bestFit="1" customWidth="1"/>
    <col min="2599" max="2599" width="2.625" style="646" customWidth="1"/>
    <col min="2600" max="2605" width="10.625" style="646" customWidth="1"/>
    <col min="2606" max="2606" width="1.5" style="646" customWidth="1"/>
    <col min="2607" max="2607" width="11.625" style="646" customWidth="1"/>
    <col min="2608" max="2612" width="7.75" style="646" customWidth="1"/>
    <col min="2613" max="2613" width="9" style="646"/>
    <col min="2614" max="2614" width="17.625" style="646" customWidth="1"/>
    <col min="2615" max="2741" width="9" style="646"/>
    <col min="2742" max="2742" width="1.625" style="646" customWidth="1"/>
    <col min="2743" max="2743" width="11.625" style="646" customWidth="1"/>
    <col min="2744" max="2761" width="14.125" style="646" customWidth="1"/>
    <col min="2762" max="2762" width="1.375" style="646" customWidth="1"/>
    <col min="2763" max="2763" width="13.625" style="646" customWidth="1"/>
    <col min="2764" max="2799" width="10.625" style="646" customWidth="1"/>
    <col min="2800" max="2800" width="2.625" style="646" customWidth="1"/>
    <col min="2801" max="2804" width="10.625" style="646" customWidth="1"/>
    <col min="2805" max="2805" width="2.625" style="646" customWidth="1"/>
    <col min="2806" max="2810" width="10.625" style="646" customWidth="1"/>
    <col min="2811" max="2811" width="3.625" style="646" customWidth="1"/>
    <col min="2812" max="2812" width="12" style="646" customWidth="1"/>
    <col min="2813" max="2815" width="9.75" style="646" customWidth="1"/>
    <col min="2816" max="2816" width="9.125" style="646" customWidth="1"/>
    <col min="2817" max="2817" width="10.625" style="646" customWidth="1"/>
    <col min="2818" max="2818" width="1.875" style="646" customWidth="1"/>
    <col min="2819" max="2819" width="12.875" style="646" customWidth="1"/>
    <col min="2820" max="2820" width="12.625" style="646" customWidth="1"/>
    <col min="2821" max="2821" width="12.375" style="646" customWidth="1"/>
    <col min="2822" max="2822" width="10.875" style="646" customWidth="1"/>
    <col min="2823" max="2823" width="12.25" style="646" customWidth="1"/>
    <col min="2824" max="2824" width="2.625" style="646" customWidth="1"/>
    <col min="2825" max="2825" width="12.875" style="646" customWidth="1"/>
    <col min="2826" max="2830" width="10.625" style="646" customWidth="1"/>
    <col min="2831" max="2831" width="11.5" style="646" customWidth="1"/>
    <col min="2832" max="2840" width="10.625" style="646" customWidth="1"/>
    <col min="2841" max="2841" width="1.75" style="646" customWidth="1"/>
    <col min="2842" max="2842" width="11.625" style="646" customWidth="1"/>
    <col min="2843" max="2843" width="10.75" style="646" customWidth="1"/>
    <col min="2844" max="2844" width="10.125" style="646" customWidth="1"/>
    <col min="2845" max="2845" width="9.875" style="646" customWidth="1"/>
    <col min="2846" max="2846" width="10.375" style="646" customWidth="1"/>
    <col min="2847" max="2847" width="11.125" style="646" customWidth="1"/>
    <col min="2848" max="2848" width="1.375" style="646" customWidth="1"/>
    <col min="2849" max="2849" width="11.625" style="646" customWidth="1"/>
    <col min="2850" max="2853" width="10.875" style="646" customWidth="1"/>
    <col min="2854" max="2854" width="13" style="646" bestFit="1" customWidth="1"/>
    <col min="2855" max="2855" width="2.625" style="646" customWidth="1"/>
    <col min="2856" max="2861" width="10.625" style="646" customWidth="1"/>
    <col min="2862" max="2862" width="1.5" style="646" customWidth="1"/>
    <col min="2863" max="2863" width="11.625" style="646" customWidth="1"/>
    <col min="2864" max="2868" width="7.75" style="646" customWidth="1"/>
    <col min="2869" max="2869" width="9" style="646"/>
    <col min="2870" max="2870" width="17.625" style="646" customWidth="1"/>
    <col min="2871" max="2997" width="9" style="646"/>
    <col min="2998" max="2998" width="1.625" style="646" customWidth="1"/>
    <col min="2999" max="2999" width="11.625" style="646" customWidth="1"/>
    <col min="3000" max="3017" width="14.125" style="646" customWidth="1"/>
    <col min="3018" max="3018" width="1.375" style="646" customWidth="1"/>
    <col min="3019" max="3019" width="13.625" style="646" customWidth="1"/>
    <col min="3020" max="3055" width="10.625" style="646" customWidth="1"/>
    <col min="3056" max="3056" width="2.625" style="646" customWidth="1"/>
    <col min="3057" max="3060" width="10.625" style="646" customWidth="1"/>
    <col min="3061" max="3061" width="2.625" style="646" customWidth="1"/>
    <col min="3062" max="3066" width="10.625" style="646" customWidth="1"/>
    <col min="3067" max="3067" width="3.625" style="646" customWidth="1"/>
    <col min="3068" max="3068" width="12" style="646" customWidth="1"/>
    <col min="3069" max="3071" width="9.75" style="646" customWidth="1"/>
    <col min="3072" max="3072" width="9.125" style="646" customWidth="1"/>
    <col min="3073" max="3073" width="10.625" style="646" customWidth="1"/>
    <col min="3074" max="3074" width="1.875" style="646" customWidth="1"/>
    <col min="3075" max="3075" width="12.875" style="646" customWidth="1"/>
    <col min="3076" max="3076" width="12.625" style="646" customWidth="1"/>
    <col min="3077" max="3077" width="12.375" style="646" customWidth="1"/>
    <col min="3078" max="3078" width="10.875" style="646" customWidth="1"/>
    <col min="3079" max="3079" width="12.25" style="646" customWidth="1"/>
    <col min="3080" max="3080" width="2.625" style="646" customWidth="1"/>
    <col min="3081" max="3081" width="12.875" style="646" customWidth="1"/>
    <col min="3082" max="3086" width="10.625" style="646" customWidth="1"/>
    <col min="3087" max="3087" width="11.5" style="646" customWidth="1"/>
    <col min="3088" max="3096" width="10.625" style="646" customWidth="1"/>
    <col min="3097" max="3097" width="1.75" style="646" customWidth="1"/>
    <col min="3098" max="3098" width="11.625" style="646" customWidth="1"/>
    <col min="3099" max="3099" width="10.75" style="646" customWidth="1"/>
    <col min="3100" max="3100" width="10.125" style="646" customWidth="1"/>
    <col min="3101" max="3101" width="9.875" style="646" customWidth="1"/>
    <col min="3102" max="3102" width="10.375" style="646" customWidth="1"/>
    <col min="3103" max="3103" width="11.125" style="646" customWidth="1"/>
    <col min="3104" max="3104" width="1.375" style="646" customWidth="1"/>
    <col min="3105" max="3105" width="11.625" style="646" customWidth="1"/>
    <col min="3106" max="3109" width="10.875" style="646" customWidth="1"/>
    <col min="3110" max="3110" width="13" style="646" bestFit="1" customWidth="1"/>
    <col min="3111" max="3111" width="2.625" style="646" customWidth="1"/>
    <col min="3112" max="3117" width="10.625" style="646" customWidth="1"/>
    <col min="3118" max="3118" width="1.5" style="646" customWidth="1"/>
    <col min="3119" max="3119" width="11.625" style="646" customWidth="1"/>
    <col min="3120" max="3124" width="7.75" style="646" customWidth="1"/>
    <col min="3125" max="3125" width="9" style="646"/>
    <col min="3126" max="3126" width="17.625" style="646" customWidth="1"/>
    <col min="3127" max="3253" width="9" style="646"/>
    <col min="3254" max="3254" width="1.625" style="646" customWidth="1"/>
    <col min="3255" max="3255" width="11.625" style="646" customWidth="1"/>
    <col min="3256" max="3273" width="14.125" style="646" customWidth="1"/>
    <col min="3274" max="3274" width="1.375" style="646" customWidth="1"/>
    <col min="3275" max="3275" width="13.625" style="646" customWidth="1"/>
    <col min="3276" max="3311" width="10.625" style="646" customWidth="1"/>
    <col min="3312" max="3312" width="2.625" style="646" customWidth="1"/>
    <col min="3313" max="3316" width="10.625" style="646" customWidth="1"/>
    <col min="3317" max="3317" width="2.625" style="646" customWidth="1"/>
    <col min="3318" max="3322" width="10.625" style="646" customWidth="1"/>
    <col min="3323" max="3323" width="3.625" style="646" customWidth="1"/>
    <col min="3324" max="3324" width="12" style="646" customWidth="1"/>
    <col min="3325" max="3327" width="9.75" style="646" customWidth="1"/>
    <col min="3328" max="3328" width="9.125" style="646" customWidth="1"/>
    <col min="3329" max="3329" width="10.625" style="646" customWidth="1"/>
    <col min="3330" max="3330" width="1.875" style="646" customWidth="1"/>
    <col min="3331" max="3331" width="12.875" style="646" customWidth="1"/>
    <col min="3332" max="3332" width="12.625" style="646" customWidth="1"/>
    <col min="3333" max="3333" width="12.375" style="646" customWidth="1"/>
    <col min="3334" max="3334" width="10.875" style="646" customWidth="1"/>
    <col min="3335" max="3335" width="12.25" style="646" customWidth="1"/>
    <col min="3336" max="3336" width="2.625" style="646" customWidth="1"/>
    <col min="3337" max="3337" width="12.875" style="646" customWidth="1"/>
    <col min="3338" max="3342" width="10.625" style="646" customWidth="1"/>
    <col min="3343" max="3343" width="11.5" style="646" customWidth="1"/>
    <col min="3344" max="3352" width="10.625" style="646" customWidth="1"/>
    <col min="3353" max="3353" width="1.75" style="646" customWidth="1"/>
    <col min="3354" max="3354" width="11.625" style="646" customWidth="1"/>
    <col min="3355" max="3355" width="10.75" style="646" customWidth="1"/>
    <col min="3356" max="3356" width="10.125" style="646" customWidth="1"/>
    <col min="3357" max="3357" width="9.875" style="646" customWidth="1"/>
    <col min="3358" max="3358" width="10.375" style="646" customWidth="1"/>
    <col min="3359" max="3359" width="11.125" style="646" customWidth="1"/>
    <col min="3360" max="3360" width="1.375" style="646" customWidth="1"/>
    <col min="3361" max="3361" width="11.625" style="646" customWidth="1"/>
    <col min="3362" max="3365" width="10.875" style="646" customWidth="1"/>
    <col min="3366" max="3366" width="13" style="646" bestFit="1" customWidth="1"/>
    <col min="3367" max="3367" width="2.625" style="646" customWidth="1"/>
    <col min="3368" max="3373" width="10.625" style="646" customWidth="1"/>
    <col min="3374" max="3374" width="1.5" style="646" customWidth="1"/>
    <col min="3375" max="3375" width="11.625" style="646" customWidth="1"/>
    <col min="3376" max="3380" width="7.75" style="646" customWidth="1"/>
    <col min="3381" max="3381" width="9" style="646"/>
    <col min="3382" max="3382" width="17.625" style="646" customWidth="1"/>
    <col min="3383" max="3509" width="9" style="646"/>
    <col min="3510" max="3510" width="1.625" style="646" customWidth="1"/>
    <col min="3511" max="3511" width="11.625" style="646" customWidth="1"/>
    <col min="3512" max="3529" width="14.125" style="646" customWidth="1"/>
    <col min="3530" max="3530" width="1.375" style="646" customWidth="1"/>
    <col min="3531" max="3531" width="13.625" style="646" customWidth="1"/>
    <col min="3532" max="3567" width="10.625" style="646" customWidth="1"/>
    <col min="3568" max="3568" width="2.625" style="646" customWidth="1"/>
    <col min="3569" max="3572" width="10.625" style="646" customWidth="1"/>
    <col min="3573" max="3573" width="2.625" style="646" customWidth="1"/>
    <col min="3574" max="3578" width="10.625" style="646" customWidth="1"/>
    <col min="3579" max="3579" width="3.625" style="646" customWidth="1"/>
    <col min="3580" max="3580" width="12" style="646" customWidth="1"/>
    <col min="3581" max="3583" width="9.75" style="646" customWidth="1"/>
    <col min="3584" max="3584" width="9.125" style="646" customWidth="1"/>
    <col min="3585" max="3585" width="10.625" style="646" customWidth="1"/>
    <col min="3586" max="3586" width="1.875" style="646" customWidth="1"/>
    <col min="3587" max="3587" width="12.875" style="646" customWidth="1"/>
    <col min="3588" max="3588" width="12.625" style="646" customWidth="1"/>
    <col min="3589" max="3589" width="12.375" style="646" customWidth="1"/>
    <col min="3590" max="3590" width="10.875" style="646" customWidth="1"/>
    <col min="3591" max="3591" width="12.25" style="646" customWidth="1"/>
    <col min="3592" max="3592" width="2.625" style="646" customWidth="1"/>
    <col min="3593" max="3593" width="12.875" style="646" customWidth="1"/>
    <col min="3594" max="3598" width="10.625" style="646" customWidth="1"/>
    <col min="3599" max="3599" width="11.5" style="646" customWidth="1"/>
    <col min="3600" max="3608" width="10.625" style="646" customWidth="1"/>
    <col min="3609" max="3609" width="1.75" style="646" customWidth="1"/>
    <col min="3610" max="3610" width="11.625" style="646" customWidth="1"/>
    <col min="3611" max="3611" width="10.75" style="646" customWidth="1"/>
    <col min="3612" max="3612" width="10.125" style="646" customWidth="1"/>
    <col min="3613" max="3613" width="9.875" style="646" customWidth="1"/>
    <col min="3614" max="3614" width="10.375" style="646" customWidth="1"/>
    <col min="3615" max="3615" width="11.125" style="646" customWidth="1"/>
    <col min="3616" max="3616" width="1.375" style="646" customWidth="1"/>
    <col min="3617" max="3617" width="11.625" style="646" customWidth="1"/>
    <col min="3618" max="3621" width="10.875" style="646" customWidth="1"/>
    <col min="3622" max="3622" width="13" style="646" bestFit="1" customWidth="1"/>
    <col min="3623" max="3623" width="2.625" style="646" customWidth="1"/>
    <col min="3624" max="3629" width="10.625" style="646" customWidth="1"/>
    <col min="3630" max="3630" width="1.5" style="646" customWidth="1"/>
    <col min="3631" max="3631" width="11.625" style="646" customWidth="1"/>
    <col min="3632" max="3636" width="7.75" style="646" customWidth="1"/>
    <col min="3637" max="3637" width="9" style="646"/>
    <col min="3638" max="3638" width="17.625" style="646" customWidth="1"/>
    <col min="3639" max="3765" width="9" style="646"/>
    <col min="3766" max="3766" width="1.625" style="646" customWidth="1"/>
    <col min="3767" max="3767" width="11.625" style="646" customWidth="1"/>
    <col min="3768" max="3785" width="14.125" style="646" customWidth="1"/>
    <col min="3786" max="3786" width="1.375" style="646" customWidth="1"/>
    <col min="3787" max="3787" width="13.625" style="646" customWidth="1"/>
    <col min="3788" max="3823" width="10.625" style="646" customWidth="1"/>
    <col min="3824" max="3824" width="2.625" style="646" customWidth="1"/>
    <col min="3825" max="3828" width="10.625" style="646" customWidth="1"/>
    <col min="3829" max="3829" width="2.625" style="646" customWidth="1"/>
    <col min="3830" max="3834" width="10.625" style="646" customWidth="1"/>
    <col min="3835" max="3835" width="3.625" style="646" customWidth="1"/>
    <col min="3836" max="3836" width="12" style="646" customWidth="1"/>
    <col min="3837" max="3839" width="9.75" style="646" customWidth="1"/>
    <col min="3840" max="3840" width="9.125" style="646" customWidth="1"/>
    <col min="3841" max="3841" width="10.625" style="646" customWidth="1"/>
    <col min="3842" max="3842" width="1.875" style="646" customWidth="1"/>
    <col min="3843" max="3843" width="12.875" style="646" customWidth="1"/>
    <col min="3844" max="3844" width="12.625" style="646" customWidth="1"/>
    <col min="3845" max="3845" width="12.375" style="646" customWidth="1"/>
    <col min="3846" max="3846" width="10.875" style="646" customWidth="1"/>
    <col min="3847" max="3847" width="12.25" style="646" customWidth="1"/>
    <col min="3848" max="3848" width="2.625" style="646" customWidth="1"/>
    <col min="3849" max="3849" width="12.875" style="646" customWidth="1"/>
    <col min="3850" max="3854" width="10.625" style="646" customWidth="1"/>
    <col min="3855" max="3855" width="11.5" style="646" customWidth="1"/>
    <col min="3856" max="3864" width="10.625" style="646" customWidth="1"/>
    <col min="3865" max="3865" width="1.75" style="646" customWidth="1"/>
    <col min="3866" max="3866" width="11.625" style="646" customWidth="1"/>
    <col min="3867" max="3867" width="10.75" style="646" customWidth="1"/>
    <col min="3868" max="3868" width="10.125" style="646" customWidth="1"/>
    <col min="3869" max="3869" width="9.875" style="646" customWidth="1"/>
    <col min="3870" max="3870" width="10.375" style="646" customWidth="1"/>
    <col min="3871" max="3871" width="11.125" style="646" customWidth="1"/>
    <col min="3872" max="3872" width="1.375" style="646" customWidth="1"/>
    <col min="3873" max="3873" width="11.625" style="646" customWidth="1"/>
    <col min="3874" max="3877" width="10.875" style="646" customWidth="1"/>
    <col min="3878" max="3878" width="13" style="646" bestFit="1" customWidth="1"/>
    <col min="3879" max="3879" width="2.625" style="646" customWidth="1"/>
    <col min="3880" max="3885" width="10.625" style="646" customWidth="1"/>
    <col min="3886" max="3886" width="1.5" style="646" customWidth="1"/>
    <col min="3887" max="3887" width="11.625" style="646" customWidth="1"/>
    <col min="3888" max="3892" width="7.75" style="646" customWidth="1"/>
    <col min="3893" max="3893" width="9" style="646"/>
    <col min="3894" max="3894" width="17.625" style="646" customWidth="1"/>
    <col min="3895" max="4021" width="9" style="646"/>
    <col min="4022" max="4022" width="1.625" style="646" customWidth="1"/>
    <col min="4023" max="4023" width="11.625" style="646" customWidth="1"/>
    <col min="4024" max="4041" width="14.125" style="646" customWidth="1"/>
    <col min="4042" max="4042" width="1.375" style="646" customWidth="1"/>
    <col min="4043" max="4043" width="13.625" style="646" customWidth="1"/>
    <col min="4044" max="4079" width="10.625" style="646" customWidth="1"/>
    <col min="4080" max="4080" width="2.625" style="646" customWidth="1"/>
    <col min="4081" max="4084" width="10.625" style="646" customWidth="1"/>
    <col min="4085" max="4085" width="2.625" style="646" customWidth="1"/>
    <col min="4086" max="4090" width="10.625" style="646" customWidth="1"/>
    <col min="4091" max="4091" width="3.625" style="646" customWidth="1"/>
    <col min="4092" max="4092" width="12" style="646" customWidth="1"/>
    <col min="4093" max="4095" width="9.75" style="646" customWidth="1"/>
    <col min="4096" max="4096" width="9.125" style="646" customWidth="1"/>
    <col min="4097" max="4097" width="10.625" style="646" customWidth="1"/>
    <col min="4098" max="4098" width="1.875" style="646" customWidth="1"/>
    <col min="4099" max="4099" width="12.875" style="646" customWidth="1"/>
    <col min="4100" max="4100" width="12.625" style="646" customWidth="1"/>
    <col min="4101" max="4101" width="12.375" style="646" customWidth="1"/>
    <col min="4102" max="4102" width="10.875" style="646" customWidth="1"/>
    <col min="4103" max="4103" width="12.25" style="646" customWidth="1"/>
    <col min="4104" max="4104" width="2.625" style="646" customWidth="1"/>
    <col min="4105" max="4105" width="12.875" style="646" customWidth="1"/>
    <col min="4106" max="4110" width="10.625" style="646" customWidth="1"/>
    <col min="4111" max="4111" width="11.5" style="646" customWidth="1"/>
    <col min="4112" max="4120" width="10.625" style="646" customWidth="1"/>
    <col min="4121" max="4121" width="1.75" style="646" customWidth="1"/>
    <col min="4122" max="4122" width="11.625" style="646" customWidth="1"/>
    <col min="4123" max="4123" width="10.75" style="646" customWidth="1"/>
    <col min="4124" max="4124" width="10.125" style="646" customWidth="1"/>
    <col min="4125" max="4125" width="9.875" style="646" customWidth="1"/>
    <col min="4126" max="4126" width="10.375" style="646" customWidth="1"/>
    <col min="4127" max="4127" width="11.125" style="646" customWidth="1"/>
    <col min="4128" max="4128" width="1.375" style="646" customWidth="1"/>
    <col min="4129" max="4129" width="11.625" style="646" customWidth="1"/>
    <col min="4130" max="4133" width="10.875" style="646" customWidth="1"/>
    <col min="4134" max="4134" width="13" style="646" bestFit="1" customWidth="1"/>
    <col min="4135" max="4135" width="2.625" style="646" customWidth="1"/>
    <col min="4136" max="4141" width="10.625" style="646" customWidth="1"/>
    <col min="4142" max="4142" width="1.5" style="646" customWidth="1"/>
    <col min="4143" max="4143" width="11.625" style="646" customWidth="1"/>
    <col min="4144" max="4148" width="7.75" style="646" customWidth="1"/>
    <col min="4149" max="4149" width="9" style="646"/>
    <col min="4150" max="4150" width="17.625" style="646" customWidth="1"/>
    <col min="4151" max="4277" width="9" style="646"/>
    <col min="4278" max="4278" width="1.625" style="646" customWidth="1"/>
    <col min="4279" max="4279" width="11.625" style="646" customWidth="1"/>
    <col min="4280" max="4297" width="14.125" style="646" customWidth="1"/>
    <col min="4298" max="4298" width="1.375" style="646" customWidth="1"/>
    <col min="4299" max="4299" width="13.625" style="646" customWidth="1"/>
    <col min="4300" max="4335" width="10.625" style="646" customWidth="1"/>
    <col min="4336" max="4336" width="2.625" style="646" customWidth="1"/>
    <col min="4337" max="4340" width="10.625" style="646" customWidth="1"/>
    <col min="4341" max="4341" width="2.625" style="646" customWidth="1"/>
    <col min="4342" max="4346" width="10.625" style="646" customWidth="1"/>
    <col min="4347" max="4347" width="3.625" style="646" customWidth="1"/>
    <col min="4348" max="4348" width="12" style="646" customWidth="1"/>
    <col min="4349" max="4351" width="9.75" style="646" customWidth="1"/>
    <col min="4352" max="4352" width="9.125" style="646" customWidth="1"/>
    <col min="4353" max="4353" width="10.625" style="646" customWidth="1"/>
    <col min="4354" max="4354" width="1.875" style="646" customWidth="1"/>
    <col min="4355" max="4355" width="12.875" style="646" customWidth="1"/>
    <col min="4356" max="4356" width="12.625" style="646" customWidth="1"/>
    <col min="4357" max="4357" width="12.375" style="646" customWidth="1"/>
    <col min="4358" max="4358" width="10.875" style="646" customWidth="1"/>
    <col min="4359" max="4359" width="12.25" style="646" customWidth="1"/>
    <col min="4360" max="4360" width="2.625" style="646" customWidth="1"/>
    <col min="4361" max="4361" width="12.875" style="646" customWidth="1"/>
    <col min="4362" max="4366" width="10.625" style="646" customWidth="1"/>
    <col min="4367" max="4367" width="11.5" style="646" customWidth="1"/>
    <col min="4368" max="4376" width="10.625" style="646" customWidth="1"/>
    <col min="4377" max="4377" width="1.75" style="646" customWidth="1"/>
    <col min="4378" max="4378" width="11.625" style="646" customWidth="1"/>
    <col min="4379" max="4379" width="10.75" style="646" customWidth="1"/>
    <col min="4380" max="4380" width="10.125" style="646" customWidth="1"/>
    <col min="4381" max="4381" width="9.875" style="646" customWidth="1"/>
    <col min="4382" max="4382" width="10.375" style="646" customWidth="1"/>
    <col min="4383" max="4383" width="11.125" style="646" customWidth="1"/>
    <col min="4384" max="4384" width="1.375" style="646" customWidth="1"/>
    <col min="4385" max="4385" width="11.625" style="646" customWidth="1"/>
    <col min="4386" max="4389" width="10.875" style="646" customWidth="1"/>
    <col min="4390" max="4390" width="13" style="646" bestFit="1" customWidth="1"/>
    <col min="4391" max="4391" width="2.625" style="646" customWidth="1"/>
    <col min="4392" max="4397" width="10.625" style="646" customWidth="1"/>
    <col min="4398" max="4398" width="1.5" style="646" customWidth="1"/>
    <col min="4399" max="4399" width="11.625" style="646" customWidth="1"/>
    <col min="4400" max="4404" width="7.75" style="646" customWidth="1"/>
    <col min="4405" max="4405" width="9" style="646"/>
    <col min="4406" max="4406" width="17.625" style="646" customWidth="1"/>
    <col min="4407" max="4533" width="9" style="646"/>
    <col min="4534" max="4534" width="1.625" style="646" customWidth="1"/>
    <col min="4535" max="4535" width="11.625" style="646" customWidth="1"/>
    <col min="4536" max="4553" width="14.125" style="646" customWidth="1"/>
    <col min="4554" max="4554" width="1.375" style="646" customWidth="1"/>
    <col min="4555" max="4555" width="13.625" style="646" customWidth="1"/>
    <col min="4556" max="4591" width="10.625" style="646" customWidth="1"/>
    <col min="4592" max="4592" width="2.625" style="646" customWidth="1"/>
    <col min="4593" max="4596" width="10.625" style="646" customWidth="1"/>
    <col min="4597" max="4597" width="2.625" style="646" customWidth="1"/>
    <col min="4598" max="4602" width="10.625" style="646" customWidth="1"/>
    <col min="4603" max="4603" width="3.625" style="646" customWidth="1"/>
    <col min="4604" max="4604" width="12" style="646" customWidth="1"/>
    <col min="4605" max="4607" width="9.75" style="646" customWidth="1"/>
    <col min="4608" max="4608" width="9.125" style="646" customWidth="1"/>
    <col min="4609" max="4609" width="10.625" style="646" customWidth="1"/>
    <col min="4610" max="4610" width="1.875" style="646" customWidth="1"/>
    <col min="4611" max="4611" width="12.875" style="646" customWidth="1"/>
    <col min="4612" max="4612" width="12.625" style="646" customWidth="1"/>
    <col min="4613" max="4613" width="12.375" style="646" customWidth="1"/>
    <col min="4614" max="4614" width="10.875" style="646" customWidth="1"/>
    <col min="4615" max="4615" width="12.25" style="646" customWidth="1"/>
    <col min="4616" max="4616" width="2.625" style="646" customWidth="1"/>
    <col min="4617" max="4617" width="12.875" style="646" customWidth="1"/>
    <col min="4618" max="4622" width="10.625" style="646" customWidth="1"/>
    <col min="4623" max="4623" width="11.5" style="646" customWidth="1"/>
    <col min="4624" max="4632" width="10.625" style="646" customWidth="1"/>
    <col min="4633" max="4633" width="1.75" style="646" customWidth="1"/>
    <col min="4634" max="4634" width="11.625" style="646" customWidth="1"/>
    <col min="4635" max="4635" width="10.75" style="646" customWidth="1"/>
    <col min="4636" max="4636" width="10.125" style="646" customWidth="1"/>
    <col min="4637" max="4637" width="9.875" style="646" customWidth="1"/>
    <col min="4638" max="4638" width="10.375" style="646" customWidth="1"/>
    <col min="4639" max="4639" width="11.125" style="646" customWidth="1"/>
    <col min="4640" max="4640" width="1.375" style="646" customWidth="1"/>
    <col min="4641" max="4641" width="11.625" style="646" customWidth="1"/>
    <col min="4642" max="4645" width="10.875" style="646" customWidth="1"/>
    <col min="4646" max="4646" width="13" style="646" bestFit="1" customWidth="1"/>
    <col min="4647" max="4647" width="2.625" style="646" customWidth="1"/>
    <col min="4648" max="4653" width="10.625" style="646" customWidth="1"/>
    <col min="4654" max="4654" width="1.5" style="646" customWidth="1"/>
    <col min="4655" max="4655" width="11.625" style="646" customWidth="1"/>
    <col min="4656" max="4660" width="7.75" style="646" customWidth="1"/>
    <col min="4661" max="4661" width="9" style="646"/>
    <col min="4662" max="4662" width="17.625" style="646" customWidth="1"/>
    <col min="4663" max="4789" width="9" style="646"/>
    <col min="4790" max="4790" width="1.625" style="646" customWidth="1"/>
    <col min="4791" max="4791" width="11.625" style="646" customWidth="1"/>
    <col min="4792" max="4809" width="14.125" style="646" customWidth="1"/>
    <col min="4810" max="4810" width="1.375" style="646" customWidth="1"/>
    <col min="4811" max="4811" width="13.625" style="646" customWidth="1"/>
    <col min="4812" max="4847" width="10.625" style="646" customWidth="1"/>
    <col min="4848" max="4848" width="2.625" style="646" customWidth="1"/>
    <col min="4849" max="4852" width="10.625" style="646" customWidth="1"/>
    <col min="4853" max="4853" width="2.625" style="646" customWidth="1"/>
    <col min="4854" max="4858" width="10.625" style="646" customWidth="1"/>
    <col min="4859" max="4859" width="3.625" style="646" customWidth="1"/>
    <col min="4860" max="4860" width="12" style="646" customWidth="1"/>
    <col min="4861" max="4863" width="9.75" style="646" customWidth="1"/>
    <col min="4864" max="4864" width="9.125" style="646" customWidth="1"/>
    <col min="4865" max="4865" width="10.625" style="646" customWidth="1"/>
    <col min="4866" max="4866" width="1.875" style="646" customWidth="1"/>
    <col min="4867" max="4867" width="12.875" style="646" customWidth="1"/>
    <col min="4868" max="4868" width="12.625" style="646" customWidth="1"/>
    <col min="4869" max="4869" width="12.375" style="646" customWidth="1"/>
    <col min="4870" max="4870" width="10.875" style="646" customWidth="1"/>
    <col min="4871" max="4871" width="12.25" style="646" customWidth="1"/>
    <col min="4872" max="4872" width="2.625" style="646" customWidth="1"/>
    <col min="4873" max="4873" width="12.875" style="646" customWidth="1"/>
    <col min="4874" max="4878" width="10.625" style="646" customWidth="1"/>
    <col min="4879" max="4879" width="11.5" style="646" customWidth="1"/>
    <col min="4880" max="4888" width="10.625" style="646" customWidth="1"/>
    <col min="4889" max="4889" width="1.75" style="646" customWidth="1"/>
    <col min="4890" max="4890" width="11.625" style="646" customWidth="1"/>
    <col min="4891" max="4891" width="10.75" style="646" customWidth="1"/>
    <col min="4892" max="4892" width="10.125" style="646" customWidth="1"/>
    <col min="4893" max="4893" width="9.875" style="646" customWidth="1"/>
    <col min="4894" max="4894" width="10.375" style="646" customWidth="1"/>
    <col min="4895" max="4895" width="11.125" style="646" customWidth="1"/>
    <col min="4896" max="4896" width="1.375" style="646" customWidth="1"/>
    <col min="4897" max="4897" width="11.625" style="646" customWidth="1"/>
    <col min="4898" max="4901" width="10.875" style="646" customWidth="1"/>
    <col min="4902" max="4902" width="13" style="646" bestFit="1" customWidth="1"/>
    <col min="4903" max="4903" width="2.625" style="646" customWidth="1"/>
    <col min="4904" max="4909" width="10.625" style="646" customWidth="1"/>
    <col min="4910" max="4910" width="1.5" style="646" customWidth="1"/>
    <col min="4911" max="4911" width="11.625" style="646" customWidth="1"/>
    <col min="4912" max="4916" width="7.75" style="646" customWidth="1"/>
    <col min="4917" max="4917" width="9" style="646"/>
    <col min="4918" max="4918" width="17.625" style="646" customWidth="1"/>
    <col min="4919" max="5045" width="9" style="646"/>
    <col min="5046" max="5046" width="1.625" style="646" customWidth="1"/>
    <col min="5047" max="5047" width="11.625" style="646" customWidth="1"/>
    <col min="5048" max="5065" width="14.125" style="646" customWidth="1"/>
    <col min="5066" max="5066" width="1.375" style="646" customWidth="1"/>
    <col min="5067" max="5067" width="13.625" style="646" customWidth="1"/>
    <col min="5068" max="5103" width="10.625" style="646" customWidth="1"/>
    <col min="5104" max="5104" width="2.625" style="646" customWidth="1"/>
    <col min="5105" max="5108" width="10.625" style="646" customWidth="1"/>
    <col min="5109" max="5109" width="2.625" style="646" customWidth="1"/>
    <col min="5110" max="5114" width="10.625" style="646" customWidth="1"/>
    <col min="5115" max="5115" width="3.625" style="646" customWidth="1"/>
    <col min="5116" max="5116" width="12" style="646" customWidth="1"/>
    <col min="5117" max="5119" width="9.75" style="646" customWidth="1"/>
    <col min="5120" max="5120" width="9.125" style="646" customWidth="1"/>
    <col min="5121" max="5121" width="10.625" style="646" customWidth="1"/>
    <col min="5122" max="5122" width="1.875" style="646" customWidth="1"/>
    <col min="5123" max="5123" width="12.875" style="646" customWidth="1"/>
    <col min="5124" max="5124" width="12.625" style="646" customWidth="1"/>
    <col min="5125" max="5125" width="12.375" style="646" customWidth="1"/>
    <col min="5126" max="5126" width="10.875" style="646" customWidth="1"/>
    <col min="5127" max="5127" width="12.25" style="646" customWidth="1"/>
    <col min="5128" max="5128" width="2.625" style="646" customWidth="1"/>
    <col min="5129" max="5129" width="12.875" style="646" customWidth="1"/>
    <col min="5130" max="5134" width="10.625" style="646" customWidth="1"/>
    <col min="5135" max="5135" width="11.5" style="646" customWidth="1"/>
    <col min="5136" max="5144" width="10.625" style="646" customWidth="1"/>
    <col min="5145" max="5145" width="1.75" style="646" customWidth="1"/>
    <col min="5146" max="5146" width="11.625" style="646" customWidth="1"/>
    <col min="5147" max="5147" width="10.75" style="646" customWidth="1"/>
    <col min="5148" max="5148" width="10.125" style="646" customWidth="1"/>
    <col min="5149" max="5149" width="9.875" style="646" customWidth="1"/>
    <col min="5150" max="5150" width="10.375" style="646" customWidth="1"/>
    <col min="5151" max="5151" width="11.125" style="646" customWidth="1"/>
    <col min="5152" max="5152" width="1.375" style="646" customWidth="1"/>
    <col min="5153" max="5153" width="11.625" style="646" customWidth="1"/>
    <col min="5154" max="5157" width="10.875" style="646" customWidth="1"/>
    <col min="5158" max="5158" width="13" style="646" bestFit="1" customWidth="1"/>
    <col min="5159" max="5159" width="2.625" style="646" customWidth="1"/>
    <col min="5160" max="5165" width="10.625" style="646" customWidth="1"/>
    <col min="5166" max="5166" width="1.5" style="646" customWidth="1"/>
    <col min="5167" max="5167" width="11.625" style="646" customWidth="1"/>
    <col min="5168" max="5172" width="7.75" style="646" customWidth="1"/>
    <col min="5173" max="5173" width="9" style="646"/>
    <col min="5174" max="5174" width="17.625" style="646" customWidth="1"/>
    <col min="5175" max="5301" width="9" style="646"/>
    <col min="5302" max="5302" width="1.625" style="646" customWidth="1"/>
    <col min="5303" max="5303" width="11.625" style="646" customWidth="1"/>
    <col min="5304" max="5321" width="14.125" style="646" customWidth="1"/>
    <col min="5322" max="5322" width="1.375" style="646" customWidth="1"/>
    <col min="5323" max="5323" width="13.625" style="646" customWidth="1"/>
    <col min="5324" max="5359" width="10.625" style="646" customWidth="1"/>
    <col min="5360" max="5360" width="2.625" style="646" customWidth="1"/>
    <col min="5361" max="5364" width="10.625" style="646" customWidth="1"/>
    <col min="5365" max="5365" width="2.625" style="646" customWidth="1"/>
    <col min="5366" max="5370" width="10.625" style="646" customWidth="1"/>
    <col min="5371" max="5371" width="3.625" style="646" customWidth="1"/>
    <col min="5372" max="5372" width="12" style="646" customWidth="1"/>
    <col min="5373" max="5375" width="9.75" style="646" customWidth="1"/>
    <col min="5376" max="5376" width="9.125" style="646" customWidth="1"/>
    <col min="5377" max="5377" width="10.625" style="646" customWidth="1"/>
    <col min="5378" max="5378" width="1.875" style="646" customWidth="1"/>
    <col min="5379" max="5379" width="12.875" style="646" customWidth="1"/>
    <col min="5380" max="5380" width="12.625" style="646" customWidth="1"/>
    <col min="5381" max="5381" width="12.375" style="646" customWidth="1"/>
    <col min="5382" max="5382" width="10.875" style="646" customWidth="1"/>
    <col min="5383" max="5383" width="12.25" style="646" customWidth="1"/>
    <col min="5384" max="5384" width="2.625" style="646" customWidth="1"/>
    <col min="5385" max="5385" width="12.875" style="646" customWidth="1"/>
    <col min="5386" max="5390" width="10.625" style="646" customWidth="1"/>
    <col min="5391" max="5391" width="11.5" style="646" customWidth="1"/>
    <col min="5392" max="5400" width="10.625" style="646" customWidth="1"/>
    <col min="5401" max="5401" width="1.75" style="646" customWidth="1"/>
    <col min="5402" max="5402" width="11.625" style="646" customWidth="1"/>
    <col min="5403" max="5403" width="10.75" style="646" customWidth="1"/>
    <col min="5404" max="5404" width="10.125" style="646" customWidth="1"/>
    <col min="5405" max="5405" width="9.875" style="646" customWidth="1"/>
    <col min="5406" max="5406" width="10.375" style="646" customWidth="1"/>
    <col min="5407" max="5407" width="11.125" style="646" customWidth="1"/>
    <col min="5408" max="5408" width="1.375" style="646" customWidth="1"/>
    <col min="5409" max="5409" width="11.625" style="646" customWidth="1"/>
    <col min="5410" max="5413" width="10.875" style="646" customWidth="1"/>
    <col min="5414" max="5414" width="13" style="646" bestFit="1" customWidth="1"/>
    <col min="5415" max="5415" width="2.625" style="646" customWidth="1"/>
    <col min="5416" max="5421" width="10.625" style="646" customWidth="1"/>
    <col min="5422" max="5422" width="1.5" style="646" customWidth="1"/>
    <col min="5423" max="5423" width="11.625" style="646" customWidth="1"/>
    <col min="5424" max="5428" width="7.75" style="646" customWidth="1"/>
    <col min="5429" max="5429" width="9" style="646"/>
    <col min="5430" max="5430" width="17.625" style="646" customWidth="1"/>
    <col min="5431" max="5557" width="9" style="646"/>
    <col min="5558" max="5558" width="1.625" style="646" customWidth="1"/>
    <col min="5559" max="5559" width="11.625" style="646" customWidth="1"/>
    <col min="5560" max="5577" width="14.125" style="646" customWidth="1"/>
    <col min="5578" max="5578" width="1.375" style="646" customWidth="1"/>
    <col min="5579" max="5579" width="13.625" style="646" customWidth="1"/>
    <col min="5580" max="5615" width="10.625" style="646" customWidth="1"/>
    <col min="5616" max="5616" width="2.625" style="646" customWidth="1"/>
    <col min="5617" max="5620" width="10.625" style="646" customWidth="1"/>
    <col min="5621" max="5621" width="2.625" style="646" customWidth="1"/>
    <col min="5622" max="5626" width="10.625" style="646" customWidth="1"/>
    <col min="5627" max="5627" width="3.625" style="646" customWidth="1"/>
    <col min="5628" max="5628" width="12" style="646" customWidth="1"/>
    <col min="5629" max="5631" width="9.75" style="646" customWidth="1"/>
    <col min="5632" max="5632" width="9.125" style="646" customWidth="1"/>
    <col min="5633" max="5633" width="10.625" style="646" customWidth="1"/>
    <col min="5634" max="5634" width="1.875" style="646" customWidth="1"/>
    <col min="5635" max="5635" width="12.875" style="646" customWidth="1"/>
    <col min="5636" max="5636" width="12.625" style="646" customWidth="1"/>
    <col min="5637" max="5637" width="12.375" style="646" customWidth="1"/>
    <col min="5638" max="5638" width="10.875" style="646" customWidth="1"/>
    <col min="5639" max="5639" width="12.25" style="646" customWidth="1"/>
    <col min="5640" max="5640" width="2.625" style="646" customWidth="1"/>
    <col min="5641" max="5641" width="12.875" style="646" customWidth="1"/>
    <col min="5642" max="5646" width="10.625" style="646" customWidth="1"/>
    <col min="5647" max="5647" width="11.5" style="646" customWidth="1"/>
    <col min="5648" max="5656" width="10.625" style="646" customWidth="1"/>
    <col min="5657" max="5657" width="1.75" style="646" customWidth="1"/>
    <col min="5658" max="5658" width="11.625" style="646" customWidth="1"/>
    <col min="5659" max="5659" width="10.75" style="646" customWidth="1"/>
    <col min="5660" max="5660" width="10.125" style="646" customWidth="1"/>
    <col min="5661" max="5661" width="9.875" style="646" customWidth="1"/>
    <col min="5662" max="5662" width="10.375" style="646" customWidth="1"/>
    <col min="5663" max="5663" width="11.125" style="646" customWidth="1"/>
    <col min="5664" max="5664" width="1.375" style="646" customWidth="1"/>
    <col min="5665" max="5665" width="11.625" style="646" customWidth="1"/>
    <col min="5666" max="5669" width="10.875" style="646" customWidth="1"/>
    <col min="5670" max="5670" width="13" style="646" bestFit="1" customWidth="1"/>
    <col min="5671" max="5671" width="2.625" style="646" customWidth="1"/>
    <col min="5672" max="5677" width="10.625" style="646" customWidth="1"/>
    <col min="5678" max="5678" width="1.5" style="646" customWidth="1"/>
    <col min="5679" max="5679" width="11.625" style="646" customWidth="1"/>
    <col min="5680" max="5684" width="7.75" style="646" customWidth="1"/>
    <col min="5685" max="5685" width="9" style="646"/>
    <col min="5686" max="5686" width="17.625" style="646" customWidth="1"/>
    <col min="5687" max="5813" width="9" style="646"/>
    <col min="5814" max="5814" width="1.625" style="646" customWidth="1"/>
    <col min="5815" max="5815" width="11.625" style="646" customWidth="1"/>
    <col min="5816" max="5833" width="14.125" style="646" customWidth="1"/>
    <col min="5834" max="5834" width="1.375" style="646" customWidth="1"/>
    <col min="5835" max="5835" width="13.625" style="646" customWidth="1"/>
    <col min="5836" max="5871" width="10.625" style="646" customWidth="1"/>
    <col min="5872" max="5872" width="2.625" style="646" customWidth="1"/>
    <col min="5873" max="5876" width="10.625" style="646" customWidth="1"/>
    <col min="5877" max="5877" width="2.625" style="646" customWidth="1"/>
    <col min="5878" max="5882" width="10.625" style="646" customWidth="1"/>
    <col min="5883" max="5883" width="3.625" style="646" customWidth="1"/>
    <col min="5884" max="5884" width="12" style="646" customWidth="1"/>
    <col min="5885" max="5887" width="9.75" style="646" customWidth="1"/>
    <col min="5888" max="5888" width="9.125" style="646" customWidth="1"/>
    <col min="5889" max="5889" width="10.625" style="646" customWidth="1"/>
    <col min="5890" max="5890" width="1.875" style="646" customWidth="1"/>
    <col min="5891" max="5891" width="12.875" style="646" customWidth="1"/>
    <col min="5892" max="5892" width="12.625" style="646" customWidth="1"/>
    <col min="5893" max="5893" width="12.375" style="646" customWidth="1"/>
    <col min="5894" max="5894" width="10.875" style="646" customWidth="1"/>
    <col min="5895" max="5895" width="12.25" style="646" customWidth="1"/>
    <col min="5896" max="5896" width="2.625" style="646" customWidth="1"/>
    <col min="5897" max="5897" width="12.875" style="646" customWidth="1"/>
    <col min="5898" max="5902" width="10.625" style="646" customWidth="1"/>
    <col min="5903" max="5903" width="11.5" style="646" customWidth="1"/>
    <col min="5904" max="5912" width="10.625" style="646" customWidth="1"/>
    <col min="5913" max="5913" width="1.75" style="646" customWidth="1"/>
    <col min="5914" max="5914" width="11.625" style="646" customWidth="1"/>
    <col min="5915" max="5915" width="10.75" style="646" customWidth="1"/>
    <col min="5916" max="5916" width="10.125" style="646" customWidth="1"/>
    <col min="5917" max="5917" width="9.875" style="646" customWidth="1"/>
    <col min="5918" max="5918" width="10.375" style="646" customWidth="1"/>
    <col min="5919" max="5919" width="11.125" style="646" customWidth="1"/>
    <col min="5920" max="5920" width="1.375" style="646" customWidth="1"/>
    <col min="5921" max="5921" width="11.625" style="646" customWidth="1"/>
    <col min="5922" max="5925" width="10.875" style="646" customWidth="1"/>
    <col min="5926" max="5926" width="13" style="646" bestFit="1" customWidth="1"/>
    <col min="5927" max="5927" width="2.625" style="646" customWidth="1"/>
    <col min="5928" max="5933" width="10.625" style="646" customWidth="1"/>
    <col min="5934" max="5934" width="1.5" style="646" customWidth="1"/>
    <col min="5935" max="5935" width="11.625" style="646" customWidth="1"/>
    <col min="5936" max="5940" width="7.75" style="646" customWidth="1"/>
    <col min="5941" max="5941" width="9" style="646"/>
    <col min="5942" max="5942" width="17.625" style="646" customWidth="1"/>
    <col min="5943" max="6069" width="9" style="646"/>
    <col min="6070" max="6070" width="1.625" style="646" customWidth="1"/>
    <col min="6071" max="6071" width="11.625" style="646" customWidth="1"/>
    <col min="6072" max="6089" width="14.125" style="646" customWidth="1"/>
    <col min="6090" max="6090" width="1.375" style="646" customWidth="1"/>
    <col min="6091" max="6091" width="13.625" style="646" customWidth="1"/>
    <col min="6092" max="6127" width="10.625" style="646" customWidth="1"/>
    <col min="6128" max="6128" width="2.625" style="646" customWidth="1"/>
    <col min="6129" max="6132" width="10.625" style="646" customWidth="1"/>
    <col min="6133" max="6133" width="2.625" style="646" customWidth="1"/>
    <col min="6134" max="6138" width="10.625" style="646" customWidth="1"/>
    <col min="6139" max="6139" width="3.625" style="646" customWidth="1"/>
    <col min="6140" max="6140" width="12" style="646" customWidth="1"/>
    <col min="6141" max="6143" width="9.75" style="646" customWidth="1"/>
    <col min="6144" max="6144" width="9.125" style="646" customWidth="1"/>
    <col min="6145" max="6145" width="10.625" style="646" customWidth="1"/>
    <col min="6146" max="6146" width="1.875" style="646" customWidth="1"/>
    <col min="6147" max="6147" width="12.875" style="646" customWidth="1"/>
    <col min="6148" max="6148" width="12.625" style="646" customWidth="1"/>
    <col min="6149" max="6149" width="12.375" style="646" customWidth="1"/>
    <col min="6150" max="6150" width="10.875" style="646" customWidth="1"/>
    <col min="6151" max="6151" width="12.25" style="646" customWidth="1"/>
    <col min="6152" max="6152" width="2.625" style="646" customWidth="1"/>
    <col min="6153" max="6153" width="12.875" style="646" customWidth="1"/>
    <col min="6154" max="6158" width="10.625" style="646" customWidth="1"/>
    <col min="6159" max="6159" width="11.5" style="646" customWidth="1"/>
    <col min="6160" max="6168" width="10.625" style="646" customWidth="1"/>
    <col min="6169" max="6169" width="1.75" style="646" customWidth="1"/>
    <col min="6170" max="6170" width="11.625" style="646" customWidth="1"/>
    <col min="6171" max="6171" width="10.75" style="646" customWidth="1"/>
    <col min="6172" max="6172" width="10.125" style="646" customWidth="1"/>
    <col min="6173" max="6173" width="9.875" style="646" customWidth="1"/>
    <col min="6174" max="6174" width="10.375" style="646" customWidth="1"/>
    <col min="6175" max="6175" width="11.125" style="646" customWidth="1"/>
    <col min="6176" max="6176" width="1.375" style="646" customWidth="1"/>
    <col min="6177" max="6177" width="11.625" style="646" customWidth="1"/>
    <col min="6178" max="6181" width="10.875" style="646" customWidth="1"/>
    <col min="6182" max="6182" width="13" style="646" bestFit="1" customWidth="1"/>
    <col min="6183" max="6183" width="2.625" style="646" customWidth="1"/>
    <col min="6184" max="6189" width="10.625" style="646" customWidth="1"/>
    <col min="6190" max="6190" width="1.5" style="646" customWidth="1"/>
    <col min="6191" max="6191" width="11.625" style="646" customWidth="1"/>
    <col min="6192" max="6196" width="7.75" style="646" customWidth="1"/>
    <col min="6197" max="6197" width="9" style="646"/>
    <col min="6198" max="6198" width="17.625" style="646" customWidth="1"/>
    <col min="6199" max="6325" width="9" style="646"/>
    <col min="6326" max="6326" width="1.625" style="646" customWidth="1"/>
    <col min="6327" max="6327" width="11.625" style="646" customWidth="1"/>
    <col min="6328" max="6345" width="14.125" style="646" customWidth="1"/>
    <col min="6346" max="6346" width="1.375" style="646" customWidth="1"/>
    <col min="6347" max="6347" width="13.625" style="646" customWidth="1"/>
    <col min="6348" max="6383" width="10.625" style="646" customWidth="1"/>
    <col min="6384" max="6384" width="2.625" style="646" customWidth="1"/>
    <col min="6385" max="6388" width="10.625" style="646" customWidth="1"/>
    <col min="6389" max="6389" width="2.625" style="646" customWidth="1"/>
    <col min="6390" max="6394" width="10.625" style="646" customWidth="1"/>
    <col min="6395" max="6395" width="3.625" style="646" customWidth="1"/>
    <col min="6396" max="6396" width="12" style="646" customWidth="1"/>
    <col min="6397" max="6399" width="9.75" style="646" customWidth="1"/>
    <col min="6400" max="6400" width="9.125" style="646" customWidth="1"/>
    <col min="6401" max="6401" width="10.625" style="646" customWidth="1"/>
    <col min="6402" max="6402" width="1.875" style="646" customWidth="1"/>
    <col min="6403" max="6403" width="12.875" style="646" customWidth="1"/>
    <col min="6404" max="6404" width="12.625" style="646" customWidth="1"/>
    <col min="6405" max="6405" width="12.375" style="646" customWidth="1"/>
    <col min="6406" max="6406" width="10.875" style="646" customWidth="1"/>
    <col min="6407" max="6407" width="12.25" style="646" customWidth="1"/>
    <col min="6408" max="6408" width="2.625" style="646" customWidth="1"/>
    <col min="6409" max="6409" width="12.875" style="646" customWidth="1"/>
    <col min="6410" max="6414" width="10.625" style="646" customWidth="1"/>
    <col min="6415" max="6415" width="11.5" style="646" customWidth="1"/>
    <col min="6416" max="6424" width="10.625" style="646" customWidth="1"/>
    <col min="6425" max="6425" width="1.75" style="646" customWidth="1"/>
    <col min="6426" max="6426" width="11.625" style="646" customWidth="1"/>
    <col min="6427" max="6427" width="10.75" style="646" customWidth="1"/>
    <col min="6428" max="6428" width="10.125" style="646" customWidth="1"/>
    <col min="6429" max="6429" width="9.875" style="646" customWidth="1"/>
    <col min="6430" max="6430" width="10.375" style="646" customWidth="1"/>
    <col min="6431" max="6431" width="11.125" style="646" customWidth="1"/>
    <col min="6432" max="6432" width="1.375" style="646" customWidth="1"/>
    <col min="6433" max="6433" width="11.625" style="646" customWidth="1"/>
    <col min="6434" max="6437" width="10.875" style="646" customWidth="1"/>
    <col min="6438" max="6438" width="13" style="646" bestFit="1" customWidth="1"/>
    <col min="6439" max="6439" width="2.625" style="646" customWidth="1"/>
    <col min="6440" max="6445" width="10.625" style="646" customWidth="1"/>
    <col min="6446" max="6446" width="1.5" style="646" customWidth="1"/>
    <col min="6447" max="6447" width="11.625" style="646" customWidth="1"/>
    <col min="6448" max="6452" width="7.75" style="646" customWidth="1"/>
    <col min="6453" max="6453" width="9" style="646"/>
    <col min="6454" max="6454" width="17.625" style="646" customWidth="1"/>
    <col min="6455" max="6581" width="9" style="646"/>
    <col min="6582" max="6582" width="1.625" style="646" customWidth="1"/>
    <col min="6583" max="6583" width="11.625" style="646" customWidth="1"/>
    <col min="6584" max="6601" width="14.125" style="646" customWidth="1"/>
    <col min="6602" max="6602" width="1.375" style="646" customWidth="1"/>
    <col min="6603" max="6603" width="13.625" style="646" customWidth="1"/>
    <col min="6604" max="6639" width="10.625" style="646" customWidth="1"/>
    <col min="6640" max="6640" width="2.625" style="646" customWidth="1"/>
    <col min="6641" max="6644" width="10.625" style="646" customWidth="1"/>
    <col min="6645" max="6645" width="2.625" style="646" customWidth="1"/>
    <col min="6646" max="6650" width="10.625" style="646" customWidth="1"/>
    <col min="6651" max="6651" width="3.625" style="646" customWidth="1"/>
    <col min="6652" max="6652" width="12" style="646" customWidth="1"/>
    <col min="6653" max="6655" width="9.75" style="646" customWidth="1"/>
    <col min="6656" max="6656" width="9.125" style="646" customWidth="1"/>
    <col min="6657" max="6657" width="10.625" style="646" customWidth="1"/>
    <col min="6658" max="6658" width="1.875" style="646" customWidth="1"/>
    <col min="6659" max="6659" width="12.875" style="646" customWidth="1"/>
    <col min="6660" max="6660" width="12.625" style="646" customWidth="1"/>
    <col min="6661" max="6661" width="12.375" style="646" customWidth="1"/>
    <col min="6662" max="6662" width="10.875" style="646" customWidth="1"/>
    <col min="6663" max="6663" width="12.25" style="646" customWidth="1"/>
    <col min="6664" max="6664" width="2.625" style="646" customWidth="1"/>
    <col min="6665" max="6665" width="12.875" style="646" customWidth="1"/>
    <col min="6666" max="6670" width="10.625" style="646" customWidth="1"/>
    <col min="6671" max="6671" width="11.5" style="646" customWidth="1"/>
    <col min="6672" max="6680" width="10.625" style="646" customWidth="1"/>
    <col min="6681" max="6681" width="1.75" style="646" customWidth="1"/>
    <col min="6682" max="6682" width="11.625" style="646" customWidth="1"/>
    <col min="6683" max="6683" width="10.75" style="646" customWidth="1"/>
    <col min="6684" max="6684" width="10.125" style="646" customWidth="1"/>
    <col min="6685" max="6685" width="9.875" style="646" customWidth="1"/>
    <col min="6686" max="6686" width="10.375" style="646" customWidth="1"/>
    <col min="6687" max="6687" width="11.125" style="646" customWidth="1"/>
    <col min="6688" max="6688" width="1.375" style="646" customWidth="1"/>
    <col min="6689" max="6689" width="11.625" style="646" customWidth="1"/>
    <col min="6690" max="6693" width="10.875" style="646" customWidth="1"/>
    <col min="6694" max="6694" width="13" style="646" bestFit="1" customWidth="1"/>
    <col min="6695" max="6695" width="2.625" style="646" customWidth="1"/>
    <col min="6696" max="6701" width="10.625" style="646" customWidth="1"/>
    <col min="6702" max="6702" width="1.5" style="646" customWidth="1"/>
    <col min="6703" max="6703" width="11.625" style="646" customWidth="1"/>
    <col min="6704" max="6708" width="7.75" style="646" customWidth="1"/>
    <col min="6709" max="6709" width="9" style="646"/>
    <col min="6710" max="6710" width="17.625" style="646" customWidth="1"/>
    <col min="6711" max="6837" width="9" style="646"/>
    <col min="6838" max="6838" width="1.625" style="646" customWidth="1"/>
    <col min="6839" max="6839" width="11.625" style="646" customWidth="1"/>
    <col min="6840" max="6857" width="14.125" style="646" customWidth="1"/>
    <col min="6858" max="6858" width="1.375" style="646" customWidth="1"/>
    <col min="6859" max="6859" width="13.625" style="646" customWidth="1"/>
    <col min="6860" max="6895" width="10.625" style="646" customWidth="1"/>
    <col min="6896" max="6896" width="2.625" style="646" customWidth="1"/>
    <col min="6897" max="6900" width="10.625" style="646" customWidth="1"/>
    <col min="6901" max="6901" width="2.625" style="646" customWidth="1"/>
    <col min="6902" max="6906" width="10.625" style="646" customWidth="1"/>
    <col min="6907" max="6907" width="3.625" style="646" customWidth="1"/>
    <col min="6908" max="6908" width="12" style="646" customWidth="1"/>
    <col min="6909" max="6911" width="9.75" style="646" customWidth="1"/>
    <col min="6912" max="6912" width="9.125" style="646" customWidth="1"/>
    <col min="6913" max="6913" width="10.625" style="646" customWidth="1"/>
    <col min="6914" max="6914" width="1.875" style="646" customWidth="1"/>
    <col min="6915" max="6915" width="12.875" style="646" customWidth="1"/>
    <col min="6916" max="6916" width="12.625" style="646" customWidth="1"/>
    <col min="6917" max="6917" width="12.375" style="646" customWidth="1"/>
    <col min="6918" max="6918" width="10.875" style="646" customWidth="1"/>
    <col min="6919" max="6919" width="12.25" style="646" customWidth="1"/>
    <col min="6920" max="6920" width="2.625" style="646" customWidth="1"/>
    <col min="6921" max="6921" width="12.875" style="646" customWidth="1"/>
    <col min="6922" max="6926" width="10.625" style="646" customWidth="1"/>
    <col min="6927" max="6927" width="11.5" style="646" customWidth="1"/>
    <col min="6928" max="6936" width="10.625" style="646" customWidth="1"/>
    <col min="6937" max="6937" width="1.75" style="646" customWidth="1"/>
    <col min="6938" max="6938" width="11.625" style="646" customWidth="1"/>
    <col min="6939" max="6939" width="10.75" style="646" customWidth="1"/>
    <col min="6940" max="6940" width="10.125" style="646" customWidth="1"/>
    <col min="6941" max="6941" width="9.875" style="646" customWidth="1"/>
    <col min="6942" max="6942" width="10.375" style="646" customWidth="1"/>
    <col min="6943" max="6943" width="11.125" style="646" customWidth="1"/>
    <col min="6944" max="6944" width="1.375" style="646" customWidth="1"/>
    <col min="6945" max="6945" width="11.625" style="646" customWidth="1"/>
    <col min="6946" max="6949" width="10.875" style="646" customWidth="1"/>
    <col min="6950" max="6950" width="13" style="646" bestFit="1" customWidth="1"/>
    <col min="6951" max="6951" width="2.625" style="646" customWidth="1"/>
    <col min="6952" max="6957" width="10.625" style="646" customWidth="1"/>
    <col min="6958" max="6958" width="1.5" style="646" customWidth="1"/>
    <col min="6959" max="6959" width="11.625" style="646" customWidth="1"/>
    <col min="6960" max="6964" width="7.75" style="646" customWidth="1"/>
    <col min="6965" max="6965" width="9" style="646"/>
    <col min="6966" max="6966" width="17.625" style="646" customWidth="1"/>
    <col min="6967" max="7093" width="9" style="646"/>
    <col min="7094" max="7094" width="1.625" style="646" customWidth="1"/>
    <col min="7095" max="7095" width="11.625" style="646" customWidth="1"/>
    <col min="7096" max="7113" width="14.125" style="646" customWidth="1"/>
    <col min="7114" max="7114" width="1.375" style="646" customWidth="1"/>
    <col min="7115" max="7115" width="13.625" style="646" customWidth="1"/>
    <col min="7116" max="7151" width="10.625" style="646" customWidth="1"/>
    <col min="7152" max="7152" width="2.625" style="646" customWidth="1"/>
    <col min="7153" max="7156" width="10.625" style="646" customWidth="1"/>
    <col min="7157" max="7157" width="2.625" style="646" customWidth="1"/>
    <col min="7158" max="7162" width="10.625" style="646" customWidth="1"/>
    <col min="7163" max="7163" width="3.625" style="646" customWidth="1"/>
    <col min="7164" max="7164" width="12" style="646" customWidth="1"/>
    <col min="7165" max="7167" width="9.75" style="646" customWidth="1"/>
    <col min="7168" max="7168" width="9.125" style="646" customWidth="1"/>
    <col min="7169" max="7169" width="10.625" style="646" customWidth="1"/>
    <col min="7170" max="7170" width="1.875" style="646" customWidth="1"/>
    <col min="7171" max="7171" width="12.875" style="646" customWidth="1"/>
    <col min="7172" max="7172" width="12.625" style="646" customWidth="1"/>
    <col min="7173" max="7173" width="12.375" style="646" customWidth="1"/>
    <col min="7174" max="7174" width="10.875" style="646" customWidth="1"/>
    <col min="7175" max="7175" width="12.25" style="646" customWidth="1"/>
    <col min="7176" max="7176" width="2.625" style="646" customWidth="1"/>
    <col min="7177" max="7177" width="12.875" style="646" customWidth="1"/>
    <col min="7178" max="7182" width="10.625" style="646" customWidth="1"/>
    <col min="7183" max="7183" width="11.5" style="646" customWidth="1"/>
    <col min="7184" max="7192" width="10.625" style="646" customWidth="1"/>
    <col min="7193" max="7193" width="1.75" style="646" customWidth="1"/>
    <col min="7194" max="7194" width="11.625" style="646" customWidth="1"/>
    <col min="7195" max="7195" width="10.75" style="646" customWidth="1"/>
    <col min="7196" max="7196" width="10.125" style="646" customWidth="1"/>
    <col min="7197" max="7197" width="9.875" style="646" customWidth="1"/>
    <col min="7198" max="7198" width="10.375" style="646" customWidth="1"/>
    <col min="7199" max="7199" width="11.125" style="646" customWidth="1"/>
    <col min="7200" max="7200" width="1.375" style="646" customWidth="1"/>
    <col min="7201" max="7201" width="11.625" style="646" customWidth="1"/>
    <col min="7202" max="7205" width="10.875" style="646" customWidth="1"/>
    <col min="7206" max="7206" width="13" style="646" bestFit="1" customWidth="1"/>
    <col min="7207" max="7207" width="2.625" style="646" customWidth="1"/>
    <col min="7208" max="7213" width="10.625" style="646" customWidth="1"/>
    <col min="7214" max="7214" width="1.5" style="646" customWidth="1"/>
    <col min="7215" max="7215" width="11.625" style="646" customWidth="1"/>
    <col min="7216" max="7220" width="7.75" style="646" customWidth="1"/>
    <col min="7221" max="7221" width="9" style="646"/>
    <col min="7222" max="7222" width="17.625" style="646" customWidth="1"/>
    <col min="7223" max="7349" width="9" style="646"/>
    <col min="7350" max="7350" width="1.625" style="646" customWidth="1"/>
    <col min="7351" max="7351" width="11.625" style="646" customWidth="1"/>
    <col min="7352" max="7369" width="14.125" style="646" customWidth="1"/>
    <col min="7370" max="7370" width="1.375" style="646" customWidth="1"/>
    <col min="7371" max="7371" width="13.625" style="646" customWidth="1"/>
    <col min="7372" max="7407" width="10.625" style="646" customWidth="1"/>
    <col min="7408" max="7408" width="2.625" style="646" customWidth="1"/>
    <col min="7409" max="7412" width="10.625" style="646" customWidth="1"/>
    <col min="7413" max="7413" width="2.625" style="646" customWidth="1"/>
    <col min="7414" max="7418" width="10.625" style="646" customWidth="1"/>
    <col min="7419" max="7419" width="3.625" style="646" customWidth="1"/>
    <col min="7420" max="7420" width="12" style="646" customWidth="1"/>
    <col min="7421" max="7423" width="9.75" style="646" customWidth="1"/>
    <col min="7424" max="7424" width="9.125" style="646" customWidth="1"/>
    <col min="7425" max="7425" width="10.625" style="646" customWidth="1"/>
    <col min="7426" max="7426" width="1.875" style="646" customWidth="1"/>
    <col min="7427" max="7427" width="12.875" style="646" customWidth="1"/>
    <col min="7428" max="7428" width="12.625" style="646" customWidth="1"/>
    <col min="7429" max="7429" width="12.375" style="646" customWidth="1"/>
    <col min="7430" max="7430" width="10.875" style="646" customWidth="1"/>
    <col min="7431" max="7431" width="12.25" style="646" customWidth="1"/>
    <col min="7432" max="7432" width="2.625" style="646" customWidth="1"/>
    <col min="7433" max="7433" width="12.875" style="646" customWidth="1"/>
    <col min="7434" max="7438" width="10.625" style="646" customWidth="1"/>
    <col min="7439" max="7439" width="11.5" style="646" customWidth="1"/>
    <col min="7440" max="7448" width="10.625" style="646" customWidth="1"/>
    <col min="7449" max="7449" width="1.75" style="646" customWidth="1"/>
    <col min="7450" max="7450" width="11.625" style="646" customWidth="1"/>
    <col min="7451" max="7451" width="10.75" style="646" customWidth="1"/>
    <col min="7452" max="7452" width="10.125" style="646" customWidth="1"/>
    <col min="7453" max="7453" width="9.875" style="646" customWidth="1"/>
    <col min="7454" max="7454" width="10.375" style="646" customWidth="1"/>
    <col min="7455" max="7455" width="11.125" style="646" customWidth="1"/>
    <col min="7456" max="7456" width="1.375" style="646" customWidth="1"/>
    <col min="7457" max="7457" width="11.625" style="646" customWidth="1"/>
    <col min="7458" max="7461" width="10.875" style="646" customWidth="1"/>
    <col min="7462" max="7462" width="13" style="646" bestFit="1" customWidth="1"/>
    <col min="7463" max="7463" width="2.625" style="646" customWidth="1"/>
    <col min="7464" max="7469" width="10.625" style="646" customWidth="1"/>
    <col min="7470" max="7470" width="1.5" style="646" customWidth="1"/>
    <col min="7471" max="7471" width="11.625" style="646" customWidth="1"/>
    <col min="7472" max="7476" width="7.75" style="646" customWidth="1"/>
    <col min="7477" max="7477" width="9" style="646"/>
    <col min="7478" max="7478" width="17.625" style="646" customWidth="1"/>
    <col min="7479" max="7605" width="9" style="646"/>
    <col min="7606" max="7606" width="1.625" style="646" customWidth="1"/>
    <col min="7607" max="7607" width="11.625" style="646" customWidth="1"/>
    <col min="7608" max="7625" width="14.125" style="646" customWidth="1"/>
    <col min="7626" max="7626" width="1.375" style="646" customWidth="1"/>
    <col min="7627" max="7627" width="13.625" style="646" customWidth="1"/>
    <col min="7628" max="7663" width="10.625" style="646" customWidth="1"/>
    <col min="7664" max="7664" width="2.625" style="646" customWidth="1"/>
    <col min="7665" max="7668" width="10.625" style="646" customWidth="1"/>
    <col min="7669" max="7669" width="2.625" style="646" customWidth="1"/>
    <col min="7670" max="7674" width="10.625" style="646" customWidth="1"/>
    <col min="7675" max="7675" width="3.625" style="646" customWidth="1"/>
    <col min="7676" max="7676" width="12" style="646" customWidth="1"/>
    <col min="7677" max="7679" width="9.75" style="646" customWidth="1"/>
    <col min="7680" max="7680" width="9.125" style="646" customWidth="1"/>
    <col min="7681" max="7681" width="10.625" style="646" customWidth="1"/>
    <col min="7682" max="7682" width="1.875" style="646" customWidth="1"/>
    <col min="7683" max="7683" width="12.875" style="646" customWidth="1"/>
    <col min="7684" max="7684" width="12.625" style="646" customWidth="1"/>
    <col min="7685" max="7685" width="12.375" style="646" customWidth="1"/>
    <col min="7686" max="7686" width="10.875" style="646" customWidth="1"/>
    <col min="7687" max="7687" width="12.25" style="646" customWidth="1"/>
    <col min="7688" max="7688" width="2.625" style="646" customWidth="1"/>
    <col min="7689" max="7689" width="12.875" style="646" customWidth="1"/>
    <col min="7690" max="7694" width="10.625" style="646" customWidth="1"/>
    <col min="7695" max="7695" width="11.5" style="646" customWidth="1"/>
    <col min="7696" max="7704" width="10.625" style="646" customWidth="1"/>
    <col min="7705" max="7705" width="1.75" style="646" customWidth="1"/>
    <col min="7706" max="7706" width="11.625" style="646" customWidth="1"/>
    <col min="7707" max="7707" width="10.75" style="646" customWidth="1"/>
    <col min="7708" max="7708" width="10.125" style="646" customWidth="1"/>
    <col min="7709" max="7709" width="9.875" style="646" customWidth="1"/>
    <col min="7710" max="7710" width="10.375" style="646" customWidth="1"/>
    <col min="7711" max="7711" width="11.125" style="646" customWidth="1"/>
    <col min="7712" max="7712" width="1.375" style="646" customWidth="1"/>
    <col min="7713" max="7713" width="11.625" style="646" customWidth="1"/>
    <col min="7714" max="7717" width="10.875" style="646" customWidth="1"/>
    <col min="7718" max="7718" width="13" style="646" bestFit="1" customWidth="1"/>
    <col min="7719" max="7719" width="2.625" style="646" customWidth="1"/>
    <col min="7720" max="7725" width="10.625" style="646" customWidth="1"/>
    <col min="7726" max="7726" width="1.5" style="646" customWidth="1"/>
    <col min="7727" max="7727" width="11.625" style="646" customWidth="1"/>
    <col min="7728" max="7732" width="7.75" style="646" customWidth="1"/>
    <col min="7733" max="7733" width="9" style="646"/>
    <col min="7734" max="7734" width="17.625" style="646" customWidth="1"/>
    <col min="7735" max="7861" width="9" style="646"/>
    <col min="7862" max="7862" width="1.625" style="646" customWidth="1"/>
    <col min="7863" max="7863" width="11.625" style="646" customWidth="1"/>
    <col min="7864" max="7881" width="14.125" style="646" customWidth="1"/>
    <col min="7882" max="7882" width="1.375" style="646" customWidth="1"/>
    <col min="7883" max="7883" width="13.625" style="646" customWidth="1"/>
    <col min="7884" max="7919" width="10.625" style="646" customWidth="1"/>
    <col min="7920" max="7920" width="2.625" style="646" customWidth="1"/>
    <col min="7921" max="7924" width="10.625" style="646" customWidth="1"/>
    <col min="7925" max="7925" width="2.625" style="646" customWidth="1"/>
    <col min="7926" max="7930" width="10.625" style="646" customWidth="1"/>
    <col min="7931" max="7931" width="3.625" style="646" customWidth="1"/>
    <col min="7932" max="7932" width="12" style="646" customWidth="1"/>
    <col min="7933" max="7935" width="9.75" style="646" customWidth="1"/>
    <col min="7936" max="7936" width="9.125" style="646" customWidth="1"/>
    <col min="7937" max="7937" width="10.625" style="646" customWidth="1"/>
    <col min="7938" max="7938" width="1.875" style="646" customWidth="1"/>
    <col min="7939" max="7939" width="12.875" style="646" customWidth="1"/>
    <col min="7940" max="7940" width="12.625" style="646" customWidth="1"/>
    <col min="7941" max="7941" width="12.375" style="646" customWidth="1"/>
    <col min="7942" max="7942" width="10.875" style="646" customWidth="1"/>
    <col min="7943" max="7943" width="12.25" style="646" customWidth="1"/>
    <col min="7944" max="7944" width="2.625" style="646" customWidth="1"/>
    <col min="7945" max="7945" width="12.875" style="646" customWidth="1"/>
    <col min="7946" max="7950" width="10.625" style="646" customWidth="1"/>
    <col min="7951" max="7951" width="11.5" style="646" customWidth="1"/>
    <col min="7952" max="7960" width="10.625" style="646" customWidth="1"/>
    <col min="7961" max="7961" width="1.75" style="646" customWidth="1"/>
    <col min="7962" max="7962" width="11.625" style="646" customWidth="1"/>
    <col min="7963" max="7963" width="10.75" style="646" customWidth="1"/>
    <col min="7964" max="7964" width="10.125" style="646" customWidth="1"/>
    <col min="7965" max="7965" width="9.875" style="646" customWidth="1"/>
    <col min="7966" max="7966" width="10.375" style="646" customWidth="1"/>
    <col min="7967" max="7967" width="11.125" style="646" customWidth="1"/>
    <col min="7968" max="7968" width="1.375" style="646" customWidth="1"/>
    <col min="7969" max="7969" width="11.625" style="646" customWidth="1"/>
    <col min="7970" max="7973" width="10.875" style="646" customWidth="1"/>
    <col min="7974" max="7974" width="13" style="646" bestFit="1" customWidth="1"/>
    <col min="7975" max="7975" width="2.625" style="646" customWidth="1"/>
    <col min="7976" max="7981" width="10.625" style="646" customWidth="1"/>
    <col min="7982" max="7982" width="1.5" style="646" customWidth="1"/>
    <col min="7983" max="7983" width="11.625" style="646" customWidth="1"/>
    <col min="7984" max="7988" width="7.75" style="646" customWidth="1"/>
    <col min="7989" max="7989" width="9" style="646"/>
    <col min="7990" max="7990" width="17.625" style="646" customWidth="1"/>
    <col min="7991" max="8117" width="9" style="646"/>
    <col min="8118" max="8118" width="1.625" style="646" customWidth="1"/>
    <col min="8119" max="8119" width="11.625" style="646" customWidth="1"/>
    <col min="8120" max="8137" width="14.125" style="646" customWidth="1"/>
    <col min="8138" max="8138" width="1.375" style="646" customWidth="1"/>
    <col min="8139" max="8139" width="13.625" style="646" customWidth="1"/>
    <col min="8140" max="8175" width="10.625" style="646" customWidth="1"/>
    <col min="8176" max="8176" width="2.625" style="646" customWidth="1"/>
    <col min="8177" max="8180" width="10.625" style="646" customWidth="1"/>
    <col min="8181" max="8181" width="2.625" style="646" customWidth="1"/>
    <col min="8182" max="8186" width="10.625" style="646" customWidth="1"/>
    <col min="8187" max="8187" width="3.625" style="646" customWidth="1"/>
    <col min="8188" max="8188" width="12" style="646" customWidth="1"/>
    <col min="8189" max="8191" width="9.75" style="646" customWidth="1"/>
    <col min="8192" max="8192" width="9.125" style="646" customWidth="1"/>
    <col min="8193" max="8193" width="10.625" style="646" customWidth="1"/>
    <col min="8194" max="8194" width="1.875" style="646" customWidth="1"/>
    <col min="8195" max="8195" width="12.875" style="646" customWidth="1"/>
    <col min="8196" max="8196" width="12.625" style="646" customWidth="1"/>
    <col min="8197" max="8197" width="12.375" style="646" customWidth="1"/>
    <col min="8198" max="8198" width="10.875" style="646" customWidth="1"/>
    <col min="8199" max="8199" width="12.25" style="646" customWidth="1"/>
    <col min="8200" max="8200" width="2.625" style="646" customWidth="1"/>
    <col min="8201" max="8201" width="12.875" style="646" customWidth="1"/>
    <col min="8202" max="8206" width="10.625" style="646" customWidth="1"/>
    <col min="8207" max="8207" width="11.5" style="646" customWidth="1"/>
    <col min="8208" max="8216" width="10.625" style="646" customWidth="1"/>
    <col min="8217" max="8217" width="1.75" style="646" customWidth="1"/>
    <col min="8218" max="8218" width="11.625" style="646" customWidth="1"/>
    <col min="8219" max="8219" width="10.75" style="646" customWidth="1"/>
    <col min="8220" max="8220" width="10.125" style="646" customWidth="1"/>
    <col min="8221" max="8221" width="9.875" style="646" customWidth="1"/>
    <col min="8222" max="8222" width="10.375" style="646" customWidth="1"/>
    <col min="8223" max="8223" width="11.125" style="646" customWidth="1"/>
    <col min="8224" max="8224" width="1.375" style="646" customWidth="1"/>
    <col min="8225" max="8225" width="11.625" style="646" customWidth="1"/>
    <col min="8226" max="8229" width="10.875" style="646" customWidth="1"/>
    <col min="8230" max="8230" width="13" style="646" bestFit="1" customWidth="1"/>
    <col min="8231" max="8231" width="2.625" style="646" customWidth="1"/>
    <col min="8232" max="8237" width="10.625" style="646" customWidth="1"/>
    <col min="8238" max="8238" width="1.5" style="646" customWidth="1"/>
    <col min="8239" max="8239" width="11.625" style="646" customWidth="1"/>
    <col min="8240" max="8244" width="7.75" style="646" customWidth="1"/>
    <col min="8245" max="8245" width="9" style="646"/>
    <col min="8246" max="8246" width="17.625" style="646" customWidth="1"/>
    <col min="8247" max="8373" width="9" style="646"/>
    <col min="8374" max="8374" width="1.625" style="646" customWidth="1"/>
    <col min="8375" max="8375" width="11.625" style="646" customWidth="1"/>
    <col min="8376" max="8393" width="14.125" style="646" customWidth="1"/>
    <col min="8394" max="8394" width="1.375" style="646" customWidth="1"/>
    <col min="8395" max="8395" width="13.625" style="646" customWidth="1"/>
    <col min="8396" max="8431" width="10.625" style="646" customWidth="1"/>
    <col min="8432" max="8432" width="2.625" style="646" customWidth="1"/>
    <col min="8433" max="8436" width="10.625" style="646" customWidth="1"/>
    <col min="8437" max="8437" width="2.625" style="646" customWidth="1"/>
    <col min="8438" max="8442" width="10.625" style="646" customWidth="1"/>
    <col min="8443" max="8443" width="3.625" style="646" customWidth="1"/>
    <col min="8444" max="8444" width="12" style="646" customWidth="1"/>
    <col min="8445" max="8447" width="9.75" style="646" customWidth="1"/>
    <col min="8448" max="8448" width="9.125" style="646" customWidth="1"/>
    <col min="8449" max="8449" width="10.625" style="646" customWidth="1"/>
    <col min="8450" max="8450" width="1.875" style="646" customWidth="1"/>
    <col min="8451" max="8451" width="12.875" style="646" customWidth="1"/>
    <col min="8452" max="8452" width="12.625" style="646" customWidth="1"/>
    <col min="8453" max="8453" width="12.375" style="646" customWidth="1"/>
    <col min="8454" max="8454" width="10.875" style="646" customWidth="1"/>
    <col min="8455" max="8455" width="12.25" style="646" customWidth="1"/>
    <col min="8456" max="8456" width="2.625" style="646" customWidth="1"/>
    <col min="8457" max="8457" width="12.875" style="646" customWidth="1"/>
    <col min="8458" max="8462" width="10.625" style="646" customWidth="1"/>
    <col min="8463" max="8463" width="11.5" style="646" customWidth="1"/>
    <col min="8464" max="8472" width="10.625" style="646" customWidth="1"/>
    <col min="8473" max="8473" width="1.75" style="646" customWidth="1"/>
    <col min="8474" max="8474" width="11.625" style="646" customWidth="1"/>
    <col min="8475" max="8475" width="10.75" style="646" customWidth="1"/>
    <col min="8476" max="8476" width="10.125" style="646" customWidth="1"/>
    <col min="8477" max="8477" width="9.875" style="646" customWidth="1"/>
    <col min="8478" max="8478" width="10.375" style="646" customWidth="1"/>
    <col min="8479" max="8479" width="11.125" style="646" customWidth="1"/>
    <col min="8480" max="8480" width="1.375" style="646" customWidth="1"/>
    <col min="8481" max="8481" width="11.625" style="646" customWidth="1"/>
    <col min="8482" max="8485" width="10.875" style="646" customWidth="1"/>
    <col min="8486" max="8486" width="13" style="646" bestFit="1" customWidth="1"/>
    <col min="8487" max="8487" width="2.625" style="646" customWidth="1"/>
    <col min="8488" max="8493" width="10.625" style="646" customWidth="1"/>
    <col min="8494" max="8494" width="1.5" style="646" customWidth="1"/>
    <col min="8495" max="8495" width="11.625" style="646" customWidth="1"/>
    <col min="8496" max="8500" width="7.75" style="646" customWidth="1"/>
    <col min="8501" max="8501" width="9" style="646"/>
    <col min="8502" max="8502" width="17.625" style="646" customWidth="1"/>
    <col min="8503" max="8629" width="9" style="646"/>
    <col min="8630" max="8630" width="1.625" style="646" customWidth="1"/>
    <col min="8631" max="8631" width="11.625" style="646" customWidth="1"/>
    <col min="8632" max="8649" width="14.125" style="646" customWidth="1"/>
    <col min="8650" max="8650" width="1.375" style="646" customWidth="1"/>
    <col min="8651" max="8651" width="13.625" style="646" customWidth="1"/>
    <col min="8652" max="8687" width="10.625" style="646" customWidth="1"/>
    <col min="8688" max="8688" width="2.625" style="646" customWidth="1"/>
    <col min="8689" max="8692" width="10.625" style="646" customWidth="1"/>
    <col min="8693" max="8693" width="2.625" style="646" customWidth="1"/>
    <col min="8694" max="8698" width="10.625" style="646" customWidth="1"/>
    <col min="8699" max="8699" width="3.625" style="646" customWidth="1"/>
    <col min="8700" max="8700" width="12" style="646" customWidth="1"/>
    <col min="8701" max="8703" width="9.75" style="646" customWidth="1"/>
    <col min="8704" max="8704" width="9.125" style="646" customWidth="1"/>
    <col min="8705" max="8705" width="10.625" style="646" customWidth="1"/>
    <col min="8706" max="8706" width="1.875" style="646" customWidth="1"/>
    <col min="8707" max="8707" width="12.875" style="646" customWidth="1"/>
    <col min="8708" max="8708" width="12.625" style="646" customWidth="1"/>
    <col min="8709" max="8709" width="12.375" style="646" customWidth="1"/>
    <col min="8710" max="8710" width="10.875" style="646" customWidth="1"/>
    <col min="8711" max="8711" width="12.25" style="646" customWidth="1"/>
    <col min="8712" max="8712" width="2.625" style="646" customWidth="1"/>
    <col min="8713" max="8713" width="12.875" style="646" customWidth="1"/>
    <col min="8714" max="8718" width="10.625" style="646" customWidth="1"/>
    <col min="8719" max="8719" width="11.5" style="646" customWidth="1"/>
    <col min="8720" max="8728" width="10.625" style="646" customWidth="1"/>
    <col min="8729" max="8729" width="1.75" style="646" customWidth="1"/>
    <col min="8730" max="8730" width="11.625" style="646" customWidth="1"/>
    <col min="8731" max="8731" width="10.75" style="646" customWidth="1"/>
    <col min="8732" max="8732" width="10.125" style="646" customWidth="1"/>
    <col min="8733" max="8733" width="9.875" style="646" customWidth="1"/>
    <col min="8734" max="8734" width="10.375" style="646" customWidth="1"/>
    <col min="8735" max="8735" width="11.125" style="646" customWidth="1"/>
    <col min="8736" max="8736" width="1.375" style="646" customWidth="1"/>
    <col min="8737" max="8737" width="11.625" style="646" customWidth="1"/>
    <col min="8738" max="8741" width="10.875" style="646" customWidth="1"/>
    <col min="8742" max="8742" width="13" style="646" bestFit="1" customWidth="1"/>
    <col min="8743" max="8743" width="2.625" style="646" customWidth="1"/>
    <col min="8744" max="8749" width="10.625" style="646" customWidth="1"/>
    <col min="8750" max="8750" width="1.5" style="646" customWidth="1"/>
    <col min="8751" max="8751" width="11.625" style="646" customWidth="1"/>
    <col min="8752" max="8756" width="7.75" style="646" customWidth="1"/>
    <col min="8757" max="8757" width="9" style="646"/>
    <col min="8758" max="8758" width="17.625" style="646" customWidth="1"/>
    <col min="8759" max="8885" width="9" style="646"/>
    <col min="8886" max="8886" width="1.625" style="646" customWidth="1"/>
    <col min="8887" max="8887" width="11.625" style="646" customWidth="1"/>
    <col min="8888" max="8905" width="14.125" style="646" customWidth="1"/>
    <col min="8906" max="8906" width="1.375" style="646" customWidth="1"/>
    <col min="8907" max="8907" width="13.625" style="646" customWidth="1"/>
    <col min="8908" max="8943" width="10.625" style="646" customWidth="1"/>
    <col min="8944" max="8944" width="2.625" style="646" customWidth="1"/>
    <col min="8945" max="8948" width="10.625" style="646" customWidth="1"/>
    <col min="8949" max="8949" width="2.625" style="646" customWidth="1"/>
    <col min="8950" max="8954" width="10.625" style="646" customWidth="1"/>
    <col min="8955" max="8955" width="3.625" style="646" customWidth="1"/>
    <col min="8956" max="8956" width="12" style="646" customWidth="1"/>
    <col min="8957" max="8959" width="9.75" style="646" customWidth="1"/>
    <col min="8960" max="8960" width="9.125" style="646" customWidth="1"/>
    <col min="8961" max="8961" width="10.625" style="646" customWidth="1"/>
    <col min="8962" max="8962" width="1.875" style="646" customWidth="1"/>
    <col min="8963" max="8963" width="12.875" style="646" customWidth="1"/>
    <col min="8964" max="8964" width="12.625" style="646" customWidth="1"/>
    <col min="8965" max="8965" width="12.375" style="646" customWidth="1"/>
    <col min="8966" max="8966" width="10.875" style="646" customWidth="1"/>
    <col min="8967" max="8967" width="12.25" style="646" customWidth="1"/>
    <col min="8968" max="8968" width="2.625" style="646" customWidth="1"/>
    <col min="8969" max="8969" width="12.875" style="646" customWidth="1"/>
    <col min="8970" max="8974" width="10.625" style="646" customWidth="1"/>
    <col min="8975" max="8975" width="11.5" style="646" customWidth="1"/>
    <col min="8976" max="8984" width="10.625" style="646" customWidth="1"/>
    <col min="8985" max="8985" width="1.75" style="646" customWidth="1"/>
    <col min="8986" max="8986" width="11.625" style="646" customWidth="1"/>
    <col min="8987" max="8987" width="10.75" style="646" customWidth="1"/>
    <col min="8988" max="8988" width="10.125" style="646" customWidth="1"/>
    <col min="8989" max="8989" width="9.875" style="646" customWidth="1"/>
    <col min="8990" max="8990" width="10.375" style="646" customWidth="1"/>
    <col min="8991" max="8991" width="11.125" style="646" customWidth="1"/>
    <col min="8992" max="8992" width="1.375" style="646" customWidth="1"/>
    <col min="8993" max="8993" width="11.625" style="646" customWidth="1"/>
    <col min="8994" max="8997" width="10.875" style="646" customWidth="1"/>
    <col min="8998" max="8998" width="13" style="646" bestFit="1" customWidth="1"/>
    <col min="8999" max="8999" width="2.625" style="646" customWidth="1"/>
    <col min="9000" max="9005" width="10.625" style="646" customWidth="1"/>
    <col min="9006" max="9006" width="1.5" style="646" customWidth="1"/>
    <col min="9007" max="9007" width="11.625" style="646" customWidth="1"/>
    <col min="9008" max="9012" width="7.75" style="646" customWidth="1"/>
    <col min="9013" max="9013" width="9" style="646"/>
    <col min="9014" max="9014" width="17.625" style="646" customWidth="1"/>
    <col min="9015" max="9141" width="9" style="646"/>
    <col min="9142" max="9142" width="1.625" style="646" customWidth="1"/>
    <col min="9143" max="9143" width="11.625" style="646" customWidth="1"/>
    <col min="9144" max="9161" width="14.125" style="646" customWidth="1"/>
    <col min="9162" max="9162" width="1.375" style="646" customWidth="1"/>
    <col min="9163" max="9163" width="13.625" style="646" customWidth="1"/>
    <col min="9164" max="9199" width="10.625" style="646" customWidth="1"/>
    <col min="9200" max="9200" width="2.625" style="646" customWidth="1"/>
    <col min="9201" max="9204" width="10.625" style="646" customWidth="1"/>
    <col min="9205" max="9205" width="2.625" style="646" customWidth="1"/>
    <col min="9206" max="9210" width="10.625" style="646" customWidth="1"/>
    <col min="9211" max="9211" width="3.625" style="646" customWidth="1"/>
    <col min="9212" max="9212" width="12" style="646" customWidth="1"/>
    <col min="9213" max="9215" width="9.75" style="646" customWidth="1"/>
    <col min="9216" max="9216" width="9.125" style="646" customWidth="1"/>
    <col min="9217" max="9217" width="10.625" style="646" customWidth="1"/>
    <col min="9218" max="9218" width="1.875" style="646" customWidth="1"/>
    <col min="9219" max="9219" width="12.875" style="646" customWidth="1"/>
    <col min="9220" max="9220" width="12.625" style="646" customWidth="1"/>
    <col min="9221" max="9221" width="12.375" style="646" customWidth="1"/>
    <col min="9222" max="9222" width="10.875" style="646" customWidth="1"/>
    <col min="9223" max="9223" width="12.25" style="646" customWidth="1"/>
    <col min="9224" max="9224" width="2.625" style="646" customWidth="1"/>
    <col min="9225" max="9225" width="12.875" style="646" customWidth="1"/>
    <col min="9226" max="9230" width="10.625" style="646" customWidth="1"/>
    <col min="9231" max="9231" width="11.5" style="646" customWidth="1"/>
    <col min="9232" max="9240" width="10.625" style="646" customWidth="1"/>
    <col min="9241" max="9241" width="1.75" style="646" customWidth="1"/>
    <col min="9242" max="9242" width="11.625" style="646" customWidth="1"/>
    <col min="9243" max="9243" width="10.75" style="646" customWidth="1"/>
    <col min="9244" max="9244" width="10.125" style="646" customWidth="1"/>
    <col min="9245" max="9245" width="9.875" style="646" customWidth="1"/>
    <col min="9246" max="9246" width="10.375" style="646" customWidth="1"/>
    <col min="9247" max="9247" width="11.125" style="646" customWidth="1"/>
    <col min="9248" max="9248" width="1.375" style="646" customWidth="1"/>
    <col min="9249" max="9249" width="11.625" style="646" customWidth="1"/>
    <col min="9250" max="9253" width="10.875" style="646" customWidth="1"/>
    <col min="9254" max="9254" width="13" style="646" bestFit="1" customWidth="1"/>
    <col min="9255" max="9255" width="2.625" style="646" customWidth="1"/>
    <col min="9256" max="9261" width="10.625" style="646" customWidth="1"/>
    <col min="9262" max="9262" width="1.5" style="646" customWidth="1"/>
    <col min="9263" max="9263" width="11.625" style="646" customWidth="1"/>
    <col min="9264" max="9268" width="7.75" style="646" customWidth="1"/>
    <col min="9269" max="9269" width="9" style="646"/>
    <col min="9270" max="9270" width="17.625" style="646" customWidth="1"/>
    <col min="9271" max="9397" width="9" style="646"/>
    <col min="9398" max="9398" width="1.625" style="646" customWidth="1"/>
    <col min="9399" max="9399" width="11.625" style="646" customWidth="1"/>
    <col min="9400" max="9417" width="14.125" style="646" customWidth="1"/>
    <col min="9418" max="9418" width="1.375" style="646" customWidth="1"/>
    <col min="9419" max="9419" width="13.625" style="646" customWidth="1"/>
    <col min="9420" max="9455" width="10.625" style="646" customWidth="1"/>
    <col min="9456" max="9456" width="2.625" style="646" customWidth="1"/>
    <col min="9457" max="9460" width="10.625" style="646" customWidth="1"/>
    <col min="9461" max="9461" width="2.625" style="646" customWidth="1"/>
    <col min="9462" max="9466" width="10.625" style="646" customWidth="1"/>
    <col min="9467" max="9467" width="3.625" style="646" customWidth="1"/>
    <col min="9468" max="9468" width="12" style="646" customWidth="1"/>
    <col min="9469" max="9471" width="9.75" style="646" customWidth="1"/>
    <col min="9472" max="9472" width="9.125" style="646" customWidth="1"/>
    <col min="9473" max="9473" width="10.625" style="646" customWidth="1"/>
    <col min="9474" max="9474" width="1.875" style="646" customWidth="1"/>
    <col min="9475" max="9475" width="12.875" style="646" customWidth="1"/>
    <col min="9476" max="9476" width="12.625" style="646" customWidth="1"/>
    <col min="9477" max="9477" width="12.375" style="646" customWidth="1"/>
    <col min="9478" max="9478" width="10.875" style="646" customWidth="1"/>
    <col min="9479" max="9479" width="12.25" style="646" customWidth="1"/>
    <col min="9480" max="9480" width="2.625" style="646" customWidth="1"/>
    <col min="9481" max="9481" width="12.875" style="646" customWidth="1"/>
    <col min="9482" max="9486" width="10.625" style="646" customWidth="1"/>
    <col min="9487" max="9487" width="11.5" style="646" customWidth="1"/>
    <col min="9488" max="9496" width="10.625" style="646" customWidth="1"/>
    <col min="9497" max="9497" width="1.75" style="646" customWidth="1"/>
    <col min="9498" max="9498" width="11.625" style="646" customWidth="1"/>
    <col min="9499" max="9499" width="10.75" style="646" customWidth="1"/>
    <col min="9500" max="9500" width="10.125" style="646" customWidth="1"/>
    <col min="9501" max="9501" width="9.875" style="646" customWidth="1"/>
    <col min="9502" max="9502" width="10.375" style="646" customWidth="1"/>
    <col min="9503" max="9503" width="11.125" style="646" customWidth="1"/>
    <col min="9504" max="9504" width="1.375" style="646" customWidth="1"/>
    <col min="9505" max="9505" width="11.625" style="646" customWidth="1"/>
    <col min="9506" max="9509" width="10.875" style="646" customWidth="1"/>
    <col min="9510" max="9510" width="13" style="646" bestFit="1" customWidth="1"/>
    <col min="9511" max="9511" width="2.625" style="646" customWidth="1"/>
    <col min="9512" max="9517" width="10.625" style="646" customWidth="1"/>
    <col min="9518" max="9518" width="1.5" style="646" customWidth="1"/>
    <col min="9519" max="9519" width="11.625" style="646" customWidth="1"/>
    <col min="9520" max="9524" width="7.75" style="646" customWidth="1"/>
    <col min="9525" max="9525" width="9" style="646"/>
    <col min="9526" max="9526" width="17.625" style="646" customWidth="1"/>
    <col min="9527" max="9653" width="9" style="646"/>
    <col min="9654" max="9654" width="1.625" style="646" customWidth="1"/>
    <col min="9655" max="9655" width="11.625" style="646" customWidth="1"/>
    <col min="9656" max="9673" width="14.125" style="646" customWidth="1"/>
    <col min="9674" max="9674" width="1.375" style="646" customWidth="1"/>
    <col min="9675" max="9675" width="13.625" style="646" customWidth="1"/>
    <col min="9676" max="9711" width="10.625" style="646" customWidth="1"/>
    <col min="9712" max="9712" width="2.625" style="646" customWidth="1"/>
    <col min="9713" max="9716" width="10.625" style="646" customWidth="1"/>
    <col min="9717" max="9717" width="2.625" style="646" customWidth="1"/>
    <col min="9718" max="9722" width="10.625" style="646" customWidth="1"/>
    <col min="9723" max="9723" width="3.625" style="646" customWidth="1"/>
    <col min="9724" max="9724" width="12" style="646" customWidth="1"/>
    <col min="9725" max="9727" width="9.75" style="646" customWidth="1"/>
    <col min="9728" max="9728" width="9.125" style="646" customWidth="1"/>
    <col min="9729" max="9729" width="10.625" style="646" customWidth="1"/>
    <col min="9730" max="9730" width="1.875" style="646" customWidth="1"/>
    <col min="9731" max="9731" width="12.875" style="646" customWidth="1"/>
    <col min="9732" max="9732" width="12.625" style="646" customWidth="1"/>
    <col min="9733" max="9733" width="12.375" style="646" customWidth="1"/>
    <col min="9734" max="9734" width="10.875" style="646" customWidth="1"/>
    <col min="9735" max="9735" width="12.25" style="646" customWidth="1"/>
    <col min="9736" max="9736" width="2.625" style="646" customWidth="1"/>
    <col min="9737" max="9737" width="12.875" style="646" customWidth="1"/>
    <col min="9738" max="9742" width="10.625" style="646" customWidth="1"/>
    <col min="9743" max="9743" width="11.5" style="646" customWidth="1"/>
    <col min="9744" max="9752" width="10.625" style="646" customWidth="1"/>
    <col min="9753" max="9753" width="1.75" style="646" customWidth="1"/>
    <col min="9754" max="9754" width="11.625" style="646" customWidth="1"/>
    <col min="9755" max="9755" width="10.75" style="646" customWidth="1"/>
    <col min="9756" max="9756" width="10.125" style="646" customWidth="1"/>
    <col min="9757" max="9757" width="9.875" style="646" customWidth="1"/>
    <col min="9758" max="9758" width="10.375" style="646" customWidth="1"/>
    <col min="9759" max="9759" width="11.125" style="646" customWidth="1"/>
    <col min="9760" max="9760" width="1.375" style="646" customWidth="1"/>
    <col min="9761" max="9761" width="11.625" style="646" customWidth="1"/>
    <col min="9762" max="9765" width="10.875" style="646" customWidth="1"/>
    <col min="9766" max="9766" width="13" style="646" bestFit="1" customWidth="1"/>
    <col min="9767" max="9767" width="2.625" style="646" customWidth="1"/>
    <col min="9768" max="9773" width="10.625" style="646" customWidth="1"/>
    <col min="9774" max="9774" width="1.5" style="646" customWidth="1"/>
    <col min="9775" max="9775" width="11.625" style="646" customWidth="1"/>
    <col min="9776" max="9780" width="7.75" style="646" customWidth="1"/>
    <col min="9781" max="9781" width="9" style="646"/>
    <col min="9782" max="9782" width="17.625" style="646" customWidth="1"/>
    <col min="9783" max="9909" width="9" style="646"/>
    <col min="9910" max="9910" width="1.625" style="646" customWidth="1"/>
    <col min="9911" max="9911" width="11.625" style="646" customWidth="1"/>
    <col min="9912" max="9929" width="14.125" style="646" customWidth="1"/>
    <col min="9930" max="9930" width="1.375" style="646" customWidth="1"/>
    <col min="9931" max="9931" width="13.625" style="646" customWidth="1"/>
    <col min="9932" max="9967" width="10.625" style="646" customWidth="1"/>
    <col min="9968" max="9968" width="2.625" style="646" customWidth="1"/>
    <col min="9969" max="9972" width="10.625" style="646" customWidth="1"/>
    <col min="9973" max="9973" width="2.625" style="646" customWidth="1"/>
    <col min="9974" max="9978" width="10.625" style="646" customWidth="1"/>
    <col min="9979" max="9979" width="3.625" style="646" customWidth="1"/>
    <col min="9980" max="9980" width="12" style="646" customWidth="1"/>
    <col min="9981" max="9983" width="9.75" style="646" customWidth="1"/>
    <col min="9984" max="9984" width="9.125" style="646" customWidth="1"/>
    <col min="9985" max="9985" width="10.625" style="646" customWidth="1"/>
    <col min="9986" max="9986" width="1.875" style="646" customWidth="1"/>
    <col min="9987" max="9987" width="12.875" style="646" customWidth="1"/>
    <col min="9988" max="9988" width="12.625" style="646" customWidth="1"/>
    <col min="9989" max="9989" width="12.375" style="646" customWidth="1"/>
    <col min="9990" max="9990" width="10.875" style="646" customWidth="1"/>
    <col min="9991" max="9991" width="12.25" style="646" customWidth="1"/>
    <col min="9992" max="9992" width="2.625" style="646" customWidth="1"/>
    <col min="9993" max="9993" width="12.875" style="646" customWidth="1"/>
    <col min="9994" max="9998" width="10.625" style="646" customWidth="1"/>
    <col min="9999" max="9999" width="11.5" style="646" customWidth="1"/>
    <col min="10000" max="10008" width="10.625" style="646" customWidth="1"/>
    <col min="10009" max="10009" width="1.75" style="646" customWidth="1"/>
    <col min="10010" max="10010" width="11.625" style="646" customWidth="1"/>
    <col min="10011" max="10011" width="10.75" style="646" customWidth="1"/>
    <col min="10012" max="10012" width="10.125" style="646" customWidth="1"/>
    <col min="10013" max="10013" width="9.875" style="646" customWidth="1"/>
    <col min="10014" max="10014" width="10.375" style="646" customWidth="1"/>
    <col min="10015" max="10015" width="11.125" style="646" customWidth="1"/>
    <col min="10016" max="10016" width="1.375" style="646" customWidth="1"/>
    <col min="10017" max="10017" width="11.625" style="646" customWidth="1"/>
    <col min="10018" max="10021" width="10.875" style="646" customWidth="1"/>
    <col min="10022" max="10022" width="13" style="646" bestFit="1" customWidth="1"/>
    <col min="10023" max="10023" width="2.625" style="646" customWidth="1"/>
    <col min="10024" max="10029" width="10.625" style="646" customWidth="1"/>
    <col min="10030" max="10030" width="1.5" style="646" customWidth="1"/>
    <col min="10031" max="10031" width="11.625" style="646" customWidth="1"/>
    <col min="10032" max="10036" width="7.75" style="646" customWidth="1"/>
    <col min="10037" max="10037" width="9" style="646"/>
    <col min="10038" max="10038" width="17.625" style="646" customWidth="1"/>
    <col min="10039" max="10165" width="9" style="646"/>
    <col min="10166" max="10166" width="1.625" style="646" customWidth="1"/>
    <col min="10167" max="10167" width="11.625" style="646" customWidth="1"/>
    <col min="10168" max="10185" width="14.125" style="646" customWidth="1"/>
    <col min="10186" max="10186" width="1.375" style="646" customWidth="1"/>
    <col min="10187" max="10187" width="13.625" style="646" customWidth="1"/>
    <col min="10188" max="10223" width="10.625" style="646" customWidth="1"/>
    <col min="10224" max="10224" width="2.625" style="646" customWidth="1"/>
    <col min="10225" max="10228" width="10.625" style="646" customWidth="1"/>
    <col min="10229" max="10229" width="2.625" style="646" customWidth="1"/>
    <col min="10230" max="10234" width="10.625" style="646" customWidth="1"/>
    <col min="10235" max="10235" width="3.625" style="646" customWidth="1"/>
    <col min="10236" max="10236" width="12" style="646" customWidth="1"/>
    <col min="10237" max="10239" width="9.75" style="646" customWidth="1"/>
    <col min="10240" max="10240" width="9.125" style="646" customWidth="1"/>
    <col min="10241" max="10241" width="10.625" style="646" customWidth="1"/>
    <col min="10242" max="10242" width="1.875" style="646" customWidth="1"/>
    <col min="10243" max="10243" width="12.875" style="646" customWidth="1"/>
    <col min="10244" max="10244" width="12.625" style="646" customWidth="1"/>
    <col min="10245" max="10245" width="12.375" style="646" customWidth="1"/>
    <col min="10246" max="10246" width="10.875" style="646" customWidth="1"/>
    <col min="10247" max="10247" width="12.25" style="646" customWidth="1"/>
    <col min="10248" max="10248" width="2.625" style="646" customWidth="1"/>
    <col min="10249" max="10249" width="12.875" style="646" customWidth="1"/>
    <col min="10250" max="10254" width="10.625" style="646" customWidth="1"/>
    <col min="10255" max="10255" width="11.5" style="646" customWidth="1"/>
    <col min="10256" max="10264" width="10.625" style="646" customWidth="1"/>
    <col min="10265" max="10265" width="1.75" style="646" customWidth="1"/>
    <col min="10266" max="10266" width="11.625" style="646" customWidth="1"/>
    <col min="10267" max="10267" width="10.75" style="646" customWidth="1"/>
    <col min="10268" max="10268" width="10.125" style="646" customWidth="1"/>
    <col min="10269" max="10269" width="9.875" style="646" customWidth="1"/>
    <col min="10270" max="10270" width="10.375" style="646" customWidth="1"/>
    <col min="10271" max="10271" width="11.125" style="646" customWidth="1"/>
    <col min="10272" max="10272" width="1.375" style="646" customWidth="1"/>
    <col min="10273" max="10273" width="11.625" style="646" customWidth="1"/>
    <col min="10274" max="10277" width="10.875" style="646" customWidth="1"/>
    <col min="10278" max="10278" width="13" style="646" bestFit="1" customWidth="1"/>
    <col min="10279" max="10279" width="2.625" style="646" customWidth="1"/>
    <col min="10280" max="10285" width="10.625" style="646" customWidth="1"/>
    <col min="10286" max="10286" width="1.5" style="646" customWidth="1"/>
    <col min="10287" max="10287" width="11.625" style="646" customWidth="1"/>
    <col min="10288" max="10292" width="7.75" style="646" customWidth="1"/>
    <col min="10293" max="10293" width="9" style="646"/>
    <col min="10294" max="10294" width="17.625" style="646" customWidth="1"/>
    <col min="10295" max="10421" width="9" style="646"/>
    <col min="10422" max="10422" width="1.625" style="646" customWidth="1"/>
    <col min="10423" max="10423" width="11.625" style="646" customWidth="1"/>
    <col min="10424" max="10441" width="14.125" style="646" customWidth="1"/>
    <col min="10442" max="10442" width="1.375" style="646" customWidth="1"/>
    <col min="10443" max="10443" width="13.625" style="646" customWidth="1"/>
    <col min="10444" max="10479" width="10.625" style="646" customWidth="1"/>
    <col min="10480" max="10480" width="2.625" style="646" customWidth="1"/>
    <col min="10481" max="10484" width="10.625" style="646" customWidth="1"/>
    <col min="10485" max="10485" width="2.625" style="646" customWidth="1"/>
    <col min="10486" max="10490" width="10.625" style="646" customWidth="1"/>
    <col min="10491" max="10491" width="3.625" style="646" customWidth="1"/>
    <col min="10492" max="10492" width="12" style="646" customWidth="1"/>
    <col min="10493" max="10495" width="9.75" style="646" customWidth="1"/>
    <col min="10496" max="10496" width="9.125" style="646" customWidth="1"/>
    <col min="10497" max="10497" width="10.625" style="646" customWidth="1"/>
    <col min="10498" max="10498" width="1.875" style="646" customWidth="1"/>
    <col min="10499" max="10499" width="12.875" style="646" customWidth="1"/>
    <col min="10500" max="10500" width="12.625" style="646" customWidth="1"/>
    <col min="10501" max="10501" width="12.375" style="646" customWidth="1"/>
    <col min="10502" max="10502" width="10.875" style="646" customWidth="1"/>
    <col min="10503" max="10503" width="12.25" style="646" customWidth="1"/>
    <col min="10504" max="10504" width="2.625" style="646" customWidth="1"/>
    <col min="10505" max="10505" width="12.875" style="646" customWidth="1"/>
    <col min="10506" max="10510" width="10.625" style="646" customWidth="1"/>
    <col min="10511" max="10511" width="11.5" style="646" customWidth="1"/>
    <col min="10512" max="10520" width="10.625" style="646" customWidth="1"/>
    <col min="10521" max="10521" width="1.75" style="646" customWidth="1"/>
    <col min="10522" max="10522" width="11.625" style="646" customWidth="1"/>
    <col min="10523" max="10523" width="10.75" style="646" customWidth="1"/>
    <col min="10524" max="10524" width="10.125" style="646" customWidth="1"/>
    <col min="10525" max="10525" width="9.875" style="646" customWidth="1"/>
    <col min="10526" max="10526" width="10.375" style="646" customWidth="1"/>
    <col min="10527" max="10527" width="11.125" style="646" customWidth="1"/>
    <col min="10528" max="10528" width="1.375" style="646" customWidth="1"/>
    <col min="10529" max="10529" width="11.625" style="646" customWidth="1"/>
    <col min="10530" max="10533" width="10.875" style="646" customWidth="1"/>
    <col min="10534" max="10534" width="13" style="646" bestFit="1" customWidth="1"/>
    <col min="10535" max="10535" width="2.625" style="646" customWidth="1"/>
    <col min="10536" max="10541" width="10.625" style="646" customWidth="1"/>
    <col min="10542" max="10542" width="1.5" style="646" customWidth="1"/>
    <col min="10543" max="10543" width="11.625" style="646" customWidth="1"/>
    <col min="10544" max="10548" width="7.75" style="646" customWidth="1"/>
    <col min="10549" max="10549" width="9" style="646"/>
    <col min="10550" max="10550" width="17.625" style="646" customWidth="1"/>
    <col min="10551" max="10677" width="9" style="646"/>
    <col min="10678" max="10678" width="1.625" style="646" customWidth="1"/>
    <col min="10679" max="10679" width="11.625" style="646" customWidth="1"/>
    <col min="10680" max="10697" width="14.125" style="646" customWidth="1"/>
    <col min="10698" max="10698" width="1.375" style="646" customWidth="1"/>
    <col min="10699" max="10699" width="13.625" style="646" customWidth="1"/>
    <col min="10700" max="10735" width="10.625" style="646" customWidth="1"/>
    <col min="10736" max="10736" width="2.625" style="646" customWidth="1"/>
    <col min="10737" max="10740" width="10.625" style="646" customWidth="1"/>
    <col min="10741" max="10741" width="2.625" style="646" customWidth="1"/>
    <col min="10742" max="10746" width="10.625" style="646" customWidth="1"/>
    <col min="10747" max="10747" width="3.625" style="646" customWidth="1"/>
    <col min="10748" max="10748" width="12" style="646" customWidth="1"/>
    <col min="10749" max="10751" width="9.75" style="646" customWidth="1"/>
    <col min="10752" max="10752" width="9.125" style="646" customWidth="1"/>
    <col min="10753" max="10753" width="10.625" style="646" customWidth="1"/>
    <col min="10754" max="10754" width="1.875" style="646" customWidth="1"/>
    <col min="10755" max="10755" width="12.875" style="646" customWidth="1"/>
    <col min="10756" max="10756" width="12.625" style="646" customWidth="1"/>
    <col min="10757" max="10757" width="12.375" style="646" customWidth="1"/>
    <col min="10758" max="10758" width="10.875" style="646" customWidth="1"/>
    <col min="10759" max="10759" width="12.25" style="646" customWidth="1"/>
    <col min="10760" max="10760" width="2.625" style="646" customWidth="1"/>
    <col min="10761" max="10761" width="12.875" style="646" customWidth="1"/>
    <col min="10762" max="10766" width="10.625" style="646" customWidth="1"/>
    <col min="10767" max="10767" width="11.5" style="646" customWidth="1"/>
    <col min="10768" max="10776" width="10.625" style="646" customWidth="1"/>
    <col min="10777" max="10777" width="1.75" style="646" customWidth="1"/>
    <col min="10778" max="10778" width="11.625" style="646" customWidth="1"/>
    <col min="10779" max="10779" width="10.75" style="646" customWidth="1"/>
    <col min="10780" max="10780" width="10.125" style="646" customWidth="1"/>
    <col min="10781" max="10781" width="9.875" style="646" customWidth="1"/>
    <col min="10782" max="10782" width="10.375" style="646" customWidth="1"/>
    <col min="10783" max="10783" width="11.125" style="646" customWidth="1"/>
    <col min="10784" max="10784" width="1.375" style="646" customWidth="1"/>
    <col min="10785" max="10785" width="11.625" style="646" customWidth="1"/>
    <col min="10786" max="10789" width="10.875" style="646" customWidth="1"/>
    <col min="10790" max="10790" width="13" style="646" bestFit="1" customWidth="1"/>
    <col min="10791" max="10791" width="2.625" style="646" customWidth="1"/>
    <col min="10792" max="10797" width="10.625" style="646" customWidth="1"/>
    <col min="10798" max="10798" width="1.5" style="646" customWidth="1"/>
    <col min="10799" max="10799" width="11.625" style="646" customWidth="1"/>
    <col min="10800" max="10804" width="7.75" style="646" customWidth="1"/>
    <col min="10805" max="10805" width="9" style="646"/>
    <col min="10806" max="10806" width="17.625" style="646" customWidth="1"/>
    <col min="10807" max="10933" width="9" style="646"/>
    <col min="10934" max="10934" width="1.625" style="646" customWidth="1"/>
    <col min="10935" max="10935" width="11.625" style="646" customWidth="1"/>
    <col min="10936" max="10953" width="14.125" style="646" customWidth="1"/>
    <col min="10954" max="10954" width="1.375" style="646" customWidth="1"/>
    <col min="10955" max="10955" width="13.625" style="646" customWidth="1"/>
    <col min="10956" max="10991" width="10.625" style="646" customWidth="1"/>
    <col min="10992" max="10992" width="2.625" style="646" customWidth="1"/>
    <col min="10993" max="10996" width="10.625" style="646" customWidth="1"/>
    <col min="10997" max="10997" width="2.625" style="646" customWidth="1"/>
    <col min="10998" max="11002" width="10.625" style="646" customWidth="1"/>
    <col min="11003" max="11003" width="3.625" style="646" customWidth="1"/>
    <col min="11004" max="11004" width="12" style="646" customWidth="1"/>
    <col min="11005" max="11007" width="9.75" style="646" customWidth="1"/>
    <col min="11008" max="11008" width="9.125" style="646" customWidth="1"/>
    <col min="11009" max="11009" width="10.625" style="646" customWidth="1"/>
    <col min="11010" max="11010" width="1.875" style="646" customWidth="1"/>
    <col min="11011" max="11011" width="12.875" style="646" customWidth="1"/>
    <col min="11012" max="11012" width="12.625" style="646" customWidth="1"/>
    <col min="11013" max="11013" width="12.375" style="646" customWidth="1"/>
    <col min="11014" max="11014" width="10.875" style="646" customWidth="1"/>
    <col min="11015" max="11015" width="12.25" style="646" customWidth="1"/>
    <col min="11016" max="11016" width="2.625" style="646" customWidth="1"/>
    <col min="11017" max="11017" width="12.875" style="646" customWidth="1"/>
    <col min="11018" max="11022" width="10.625" style="646" customWidth="1"/>
    <col min="11023" max="11023" width="11.5" style="646" customWidth="1"/>
    <col min="11024" max="11032" width="10.625" style="646" customWidth="1"/>
    <col min="11033" max="11033" width="1.75" style="646" customWidth="1"/>
    <col min="11034" max="11034" width="11.625" style="646" customWidth="1"/>
    <col min="11035" max="11035" width="10.75" style="646" customWidth="1"/>
    <col min="11036" max="11036" width="10.125" style="646" customWidth="1"/>
    <col min="11037" max="11037" width="9.875" style="646" customWidth="1"/>
    <col min="11038" max="11038" width="10.375" style="646" customWidth="1"/>
    <col min="11039" max="11039" width="11.125" style="646" customWidth="1"/>
    <col min="11040" max="11040" width="1.375" style="646" customWidth="1"/>
    <col min="11041" max="11041" width="11.625" style="646" customWidth="1"/>
    <col min="11042" max="11045" width="10.875" style="646" customWidth="1"/>
    <col min="11046" max="11046" width="13" style="646" bestFit="1" customWidth="1"/>
    <col min="11047" max="11047" width="2.625" style="646" customWidth="1"/>
    <col min="11048" max="11053" width="10.625" style="646" customWidth="1"/>
    <col min="11054" max="11054" width="1.5" style="646" customWidth="1"/>
    <col min="11055" max="11055" width="11.625" style="646" customWidth="1"/>
    <col min="11056" max="11060" width="7.75" style="646" customWidth="1"/>
    <col min="11061" max="11061" width="9" style="646"/>
    <col min="11062" max="11062" width="17.625" style="646" customWidth="1"/>
    <col min="11063" max="11189" width="9" style="646"/>
    <col min="11190" max="11190" width="1.625" style="646" customWidth="1"/>
    <col min="11191" max="11191" width="11.625" style="646" customWidth="1"/>
    <col min="11192" max="11209" width="14.125" style="646" customWidth="1"/>
    <col min="11210" max="11210" width="1.375" style="646" customWidth="1"/>
    <col min="11211" max="11211" width="13.625" style="646" customWidth="1"/>
    <col min="11212" max="11247" width="10.625" style="646" customWidth="1"/>
    <col min="11248" max="11248" width="2.625" style="646" customWidth="1"/>
    <col min="11249" max="11252" width="10.625" style="646" customWidth="1"/>
    <col min="11253" max="11253" width="2.625" style="646" customWidth="1"/>
    <col min="11254" max="11258" width="10.625" style="646" customWidth="1"/>
    <col min="11259" max="11259" width="3.625" style="646" customWidth="1"/>
    <col min="11260" max="11260" width="12" style="646" customWidth="1"/>
    <col min="11261" max="11263" width="9.75" style="646" customWidth="1"/>
    <col min="11264" max="11264" width="9.125" style="646" customWidth="1"/>
    <col min="11265" max="11265" width="10.625" style="646" customWidth="1"/>
    <col min="11266" max="11266" width="1.875" style="646" customWidth="1"/>
    <col min="11267" max="11267" width="12.875" style="646" customWidth="1"/>
    <col min="11268" max="11268" width="12.625" style="646" customWidth="1"/>
    <col min="11269" max="11269" width="12.375" style="646" customWidth="1"/>
    <col min="11270" max="11270" width="10.875" style="646" customWidth="1"/>
    <col min="11271" max="11271" width="12.25" style="646" customWidth="1"/>
    <col min="11272" max="11272" width="2.625" style="646" customWidth="1"/>
    <col min="11273" max="11273" width="12.875" style="646" customWidth="1"/>
    <col min="11274" max="11278" width="10.625" style="646" customWidth="1"/>
    <col min="11279" max="11279" width="11.5" style="646" customWidth="1"/>
    <col min="11280" max="11288" width="10.625" style="646" customWidth="1"/>
    <col min="11289" max="11289" width="1.75" style="646" customWidth="1"/>
    <col min="11290" max="11290" width="11.625" style="646" customWidth="1"/>
    <col min="11291" max="11291" width="10.75" style="646" customWidth="1"/>
    <col min="11292" max="11292" width="10.125" style="646" customWidth="1"/>
    <col min="11293" max="11293" width="9.875" style="646" customWidth="1"/>
    <col min="11294" max="11294" width="10.375" style="646" customWidth="1"/>
    <col min="11295" max="11295" width="11.125" style="646" customWidth="1"/>
    <col min="11296" max="11296" width="1.375" style="646" customWidth="1"/>
    <col min="11297" max="11297" width="11.625" style="646" customWidth="1"/>
    <col min="11298" max="11301" width="10.875" style="646" customWidth="1"/>
    <col min="11302" max="11302" width="13" style="646" bestFit="1" customWidth="1"/>
    <col min="11303" max="11303" width="2.625" style="646" customWidth="1"/>
    <col min="11304" max="11309" width="10.625" style="646" customWidth="1"/>
    <col min="11310" max="11310" width="1.5" style="646" customWidth="1"/>
    <col min="11311" max="11311" width="11.625" style="646" customWidth="1"/>
    <col min="11312" max="11316" width="7.75" style="646" customWidth="1"/>
    <col min="11317" max="11317" width="9" style="646"/>
    <col min="11318" max="11318" width="17.625" style="646" customWidth="1"/>
    <col min="11319" max="11445" width="9" style="646"/>
    <col min="11446" max="11446" width="1.625" style="646" customWidth="1"/>
    <col min="11447" max="11447" width="11.625" style="646" customWidth="1"/>
    <col min="11448" max="11465" width="14.125" style="646" customWidth="1"/>
    <col min="11466" max="11466" width="1.375" style="646" customWidth="1"/>
    <col min="11467" max="11467" width="13.625" style="646" customWidth="1"/>
    <col min="11468" max="11503" width="10.625" style="646" customWidth="1"/>
    <col min="11504" max="11504" width="2.625" style="646" customWidth="1"/>
    <col min="11505" max="11508" width="10.625" style="646" customWidth="1"/>
    <col min="11509" max="11509" width="2.625" style="646" customWidth="1"/>
    <col min="11510" max="11514" width="10.625" style="646" customWidth="1"/>
    <col min="11515" max="11515" width="3.625" style="646" customWidth="1"/>
    <col min="11516" max="11516" width="12" style="646" customWidth="1"/>
    <col min="11517" max="11519" width="9.75" style="646" customWidth="1"/>
    <col min="11520" max="11520" width="9.125" style="646" customWidth="1"/>
    <col min="11521" max="11521" width="10.625" style="646" customWidth="1"/>
    <col min="11522" max="11522" width="1.875" style="646" customWidth="1"/>
    <col min="11523" max="11523" width="12.875" style="646" customWidth="1"/>
    <col min="11524" max="11524" width="12.625" style="646" customWidth="1"/>
    <col min="11525" max="11525" width="12.375" style="646" customWidth="1"/>
    <col min="11526" max="11526" width="10.875" style="646" customWidth="1"/>
    <col min="11527" max="11527" width="12.25" style="646" customWidth="1"/>
    <col min="11528" max="11528" width="2.625" style="646" customWidth="1"/>
    <col min="11529" max="11529" width="12.875" style="646" customWidth="1"/>
    <col min="11530" max="11534" width="10.625" style="646" customWidth="1"/>
    <col min="11535" max="11535" width="11.5" style="646" customWidth="1"/>
    <col min="11536" max="11544" width="10.625" style="646" customWidth="1"/>
    <col min="11545" max="11545" width="1.75" style="646" customWidth="1"/>
    <col min="11546" max="11546" width="11.625" style="646" customWidth="1"/>
    <col min="11547" max="11547" width="10.75" style="646" customWidth="1"/>
    <col min="11548" max="11548" width="10.125" style="646" customWidth="1"/>
    <col min="11549" max="11549" width="9.875" style="646" customWidth="1"/>
    <col min="11550" max="11550" width="10.375" style="646" customWidth="1"/>
    <col min="11551" max="11551" width="11.125" style="646" customWidth="1"/>
    <col min="11552" max="11552" width="1.375" style="646" customWidth="1"/>
    <col min="11553" max="11553" width="11.625" style="646" customWidth="1"/>
    <col min="11554" max="11557" width="10.875" style="646" customWidth="1"/>
    <col min="11558" max="11558" width="13" style="646" bestFit="1" customWidth="1"/>
    <col min="11559" max="11559" width="2.625" style="646" customWidth="1"/>
    <col min="11560" max="11565" width="10.625" style="646" customWidth="1"/>
    <col min="11566" max="11566" width="1.5" style="646" customWidth="1"/>
    <col min="11567" max="11567" width="11.625" style="646" customWidth="1"/>
    <col min="11568" max="11572" width="7.75" style="646" customWidth="1"/>
    <col min="11573" max="11573" width="9" style="646"/>
    <col min="11574" max="11574" width="17.625" style="646" customWidth="1"/>
    <col min="11575" max="11701" width="9" style="646"/>
    <col min="11702" max="11702" width="1.625" style="646" customWidth="1"/>
    <col min="11703" max="11703" width="11.625" style="646" customWidth="1"/>
    <col min="11704" max="11721" width="14.125" style="646" customWidth="1"/>
    <col min="11722" max="11722" width="1.375" style="646" customWidth="1"/>
    <col min="11723" max="11723" width="13.625" style="646" customWidth="1"/>
    <col min="11724" max="11759" width="10.625" style="646" customWidth="1"/>
    <col min="11760" max="11760" width="2.625" style="646" customWidth="1"/>
    <col min="11761" max="11764" width="10.625" style="646" customWidth="1"/>
    <col min="11765" max="11765" width="2.625" style="646" customWidth="1"/>
    <col min="11766" max="11770" width="10.625" style="646" customWidth="1"/>
    <col min="11771" max="11771" width="3.625" style="646" customWidth="1"/>
    <col min="11772" max="11772" width="12" style="646" customWidth="1"/>
    <col min="11773" max="11775" width="9.75" style="646" customWidth="1"/>
    <col min="11776" max="11776" width="9.125" style="646" customWidth="1"/>
    <col min="11777" max="11777" width="10.625" style="646" customWidth="1"/>
    <col min="11778" max="11778" width="1.875" style="646" customWidth="1"/>
    <col min="11779" max="11779" width="12.875" style="646" customWidth="1"/>
    <col min="11780" max="11780" width="12.625" style="646" customWidth="1"/>
    <col min="11781" max="11781" width="12.375" style="646" customWidth="1"/>
    <col min="11782" max="11782" width="10.875" style="646" customWidth="1"/>
    <col min="11783" max="11783" width="12.25" style="646" customWidth="1"/>
    <col min="11784" max="11784" width="2.625" style="646" customWidth="1"/>
    <col min="11785" max="11785" width="12.875" style="646" customWidth="1"/>
    <col min="11786" max="11790" width="10.625" style="646" customWidth="1"/>
    <col min="11791" max="11791" width="11.5" style="646" customWidth="1"/>
    <col min="11792" max="11800" width="10.625" style="646" customWidth="1"/>
    <col min="11801" max="11801" width="1.75" style="646" customWidth="1"/>
    <col min="11802" max="11802" width="11.625" style="646" customWidth="1"/>
    <col min="11803" max="11803" width="10.75" style="646" customWidth="1"/>
    <col min="11804" max="11804" width="10.125" style="646" customWidth="1"/>
    <col min="11805" max="11805" width="9.875" style="646" customWidth="1"/>
    <col min="11806" max="11806" width="10.375" style="646" customWidth="1"/>
    <col min="11807" max="11807" width="11.125" style="646" customWidth="1"/>
    <col min="11808" max="11808" width="1.375" style="646" customWidth="1"/>
    <col min="11809" max="11809" width="11.625" style="646" customWidth="1"/>
    <col min="11810" max="11813" width="10.875" style="646" customWidth="1"/>
    <col min="11814" max="11814" width="13" style="646" bestFit="1" customWidth="1"/>
    <col min="11815" max="11815" width="2.625" style="646" customWidth="1"/>
    <col min="11816" max="11821" width="10.625" style="646" customWidth="1"/>
    <col min="11822" max="11822" width="1.5" style="646" customWidth="1"/>
    <col min="11823" max="11823" width="11.625" style="646" customWidth="1"/>
    <col min="11824" max="11828" width="7.75" style="646" customWidth="1"/>
    <col min="11829" max="11829" width="9" style="646"/>
    <col min="11830" max="11830" width="17.625" style="646" customWidth="1"/>
    <col min="11831" max="11957" width="9" style="646"/>
    <col min="11958" max="11958" width="1.625" style="646" customWidth="1"/>
    <col min="11959" max="11959" width="11.625" style="646" customWidth="1"/>
    <col min="11960" max="11977" width="14.125" style="646" customWidth="1"/>
    <col min="11978" max="11978" width="1.375" style="646" customWidth="1"/>
    <col min="11979" max="11979" width="13.625" style="646" customWidth="1"/>
    <col min="11980" max="12015" width="10.625" style="646" customWidth="1"/>
    <col min="12016" max="12016" width="2.625" style="646" customWidth="1"/>
    <col min="12017" max="12020" width="10.625" style="646" customWidth="1"/>
    <col min="12021" max="12021" width="2.625" style="646" customWidth="1"/>
    <col min="12022" max="12026" width="10.625" style="646" customWidth="1"/>
    <col min="12027" max="12027" width="3.625" style="646" customWidth="1"/>
    <col min="12028" max="12028" width="12" style="646" customWidth="1"/>
    <col min="12029" max="12031" width="9.75" style="646" customWidth="1"/>
    <col min="12032" max="12032" width="9.125" style="646" customWidth="1"/>
    <col min="12033" max="12033" width="10.625" style="646" customWidth="1"/>
    <col min="12034" max="12034" width="1.875" style="646" customWidth="1"/>
    <col min="12035" max="12035" width="12.875" style="646" customWidth="1"/>
    <col min="12036" max="12036" width="12.625" style="646" customWidth="1"/>
    <col min="12037" max="12037" width="12.375" style="646" customWidth="1"/>
    <col min="12038" max="12038" width="10.875" style="646" customWidth="1"/>
    <col min="12039" max="12039" width="12.25" style="646" customWidth="1"/>
    <col min="12040" max="12040" width="2.625" style="646" customWidth="1"/>
    <col min="12041" max="12041" width="12.875" style="646" customWidth="1"/>
    <col min="12042" max="12046" width="10.625" style="646" customWidth="1"/>
    <col min="12047" max="12047" width="11.5" style="646" customWidth="1"/>
    <col min="12048" max="12056" width="10.625" style="646" customWidth="1"/>
    <col min="12057" max="12057" width="1.75" style="646" customWidth="1"/>
    <col min="12058" max="12058" width="11.625" style="646" customWidth="1"/>
    <col min="12059" max="12059" width="10.75" style="646" customWidth="1"/>
    <col min="12060" max="12060" width="10.125" style="646" customWidth="1"/>
    <col min="12061" max="12061" width="9.875" style="646" customWidth="1"/>
    <col min="12062" max="12062" width="10.375" style="646" customWidth="1"/>
    <col min="12063" max="12063" width="11.125" style="646" customWidth="1"/>
    <col min="12064" max="12064" width="1.375" style="646" customWidth="1"/>
    <col min="12065" max="12065" width="11.625" style="646" customWidth="1"/>
    <col min="12066" max="12069" width="10.875" style="646" customWidth="1"/>
    <col min="12070" max="12070" width="13" style="646" bestFit="1" customWidth="1"/>
    <col min="12071" max="12071" width="2.625" style="646" customWidth="1"/>
    <col min="12072" max="12077" width="10.625" style="646" customWidth="1"/>
    <col min="12078" max="12078" width="1.5" style="646" customWidth="1"/>
    <col min="12079" max="12079" width="11.625" style="646" customWidth="1"/>
    <col min="12080" max="12084" width="7.75" style="646" customWidth="1"/>
    <col min="12085" max="12085" width="9" style="646"/>
    <col min="12086" max="12086" width="17.625" style="646" customWidth="1"/>
    <col min="12087" max="12213" width="9" style="646"/>
    <col min="12214" max="12214" width="1.625" style="646" customWidth="1"/>
    <col min="12215" max="12215" width="11.625" style="646" customWidth="1"/>
    <col min="12216" max="12233" width="14.125" style="646" customWidth="1"/>
    <col min="12234" max="12234" width="1.375" style="646" customWidth="1"/>
    <col min="12235" max="12235" width="13.625" style="646" customWidth="1"/>
    <col min="12236" max="12271" width="10.625" style="646" customWidth="1"/>
    <col min="12272" max="12272" width="2.625" style="646" customWidth="1"/>
    <col min="12273" max="12276" width="10.625" style="646" customWidth="1"/>
    <col min="12277" max="12277" width="2.625" style="646" customWidth="1"/>
    <col min="12278" max="12282" width="10.625" style="646" customWidth="1"/>
    <col min="12283" max="12283" width="3.625" style="646" customWidth="1"/>
    <col min="12284" max="12284" width="12" style="646" customWidth="1"/>
    <col min="12285" max="12287" width="9.75" style="646" customWidth="1"/>
    <col min="12288" max="12288" width="9.125" style="646" customWidth="1"/>
    <col min="12289" max="12289" width="10.625" style="646" customWidth="1"/>
    <col min="12290" max="12290" width="1.875" style="646" customWidth="1"/>
    <col min="12291" max="12291" width="12.875" style="646" customWidth="1"/>
    <col min="12292" max="12292" width="12.625" style="646" customWidth="1"/>
    <col min="12293" max="12293" width="12.375" style="646" customWidth="1"/>
    <col min="12294" max="12294" width="10.875" style="646" customWidth="1"/>
    <col min="12295" max="12295" width="12.25" style="646" customWidth="1"/>
    <col min="12296" max="12296" width="2.625" style="646" customWidth="1"/>
    <col min="12297" max="12297" width="12.875" style="646" customWidth="1"/>
    <col min="12298" max="12302" width="10.625" style="646" customWidth="1"/>
    <col min="12303" max="12303" width="11.5" style="646" customWidth="1"/>
    <col min="12304" max="12312" width="10.625" style="646" customWidth="1"/>
    <col min="12313" max="12313" width="1.75" style="646" customWidth="1"/>
    <col min="12314" max="12314" width="11.625" style="646" customWidth="1"/>
    <col min="12315" max="12315" width="10.75" style="646" customWidth="1"/>
    <col min="12316" max="12316" width="10.125" style="646" customWidth="1"/>
    <col min="12317" max="12317" width="9.875" style="646" customWidth="1"/>
    <col min="12318" max="12318" width="10.375" style="646" customWidth="1"/>
    <col min="12319" max="12319" width="11.125" style="646" customWidth="1"/>
    <col min="12320" max="12320" width="1.375" style="646" customWidth="1"/>
    <col min="12321" max="12321" width="11.625" style="646" customWidth="1"/>
    <col min="12322" max="12325" width="10.875" style="646" customWidth="1"/>
    <col min="12326" max="12326" width="13" style="646" bestFit="1" customWidth="1"/>
    <col min="12327" max="12327" width="2.625" style="646" customWidth="1"/>
    <col min="12328" max="12333" width="10.625" style="646" customWidth="1"/>
    <col min="12334" max="12334" width="1.5" style="646" customWidth="1"/>
    <col min="12335" max="12335" width="11.625" style="646" customWidth="1"/>
    <col min="12336" max="12340" width="7.75" style="646" customWidth="1"/>
    <col min="12341" max="12341" width="9" style="646"/>
    <col min="12342" max="12342" width="17.625" style="646" customWidth="1"/>
    <col min="12343" max="12469" width="9" style="646"/>
    <col min="12470" max="12470" width="1.625" style="646" customWidth="1"/>
    <col min="12471" max="12471" width="11.625" style="646" customWidth="1"/>
    <col min="12472" max="12489" width="14.125" style="646" customWidth="1"/>
    <col min="12490" max="12490" width="1.375" style="646" customWidth="1"/>
    <col min="12491" max="12491" width="13.625" style="646" customWidth="1"/>
    <col min="12492" max="12527" width="10.625" style="646" customWidth="1"/>
    <col min="12528" max="12528" width="2.625" style="646" customWidth="1"/>
    <col min="12529" max="12532" width="10.625" style="646" customWidth="1"/>
    <col min="12533" max="12533" width="2.625" style="646" customWidth="1"/>
    <col min="12534" max="12538" width="10.625" style="646" customWidth="1"/>
    <col min="12539" max="12539" width="3.625" style="646" customWidth="1"/>
    <col min="12540" max="12540" width="12" style="646" customWidth="1"/>
    <col min="12541" max="12543" width="9.75" style="646" customWidth="1"/>
    <col min="12544" max="12544" width="9.125" style="646" customWidth="1"/>
    <col min="12545" max="12545" width="10.625" style="646" customWidth="1"/>
    <col min="12546" max="12546" width="1.875" style="646" customWidth="1"/>
    <col min="12547" max="12547" width="12.875" style="646" customWidth="1"/>
    <col min="12548" max="12548" width="12.625" style="646" customWidth="1"/>
    <col min="12549" max="12549" width="12.375" style="646" customWidth="1"/>
    <col min="12550" max="12550" width="10.875" style="646" customWidth="1"/>
    <col min="12551" max="12551" width="12.25" style="646" customWidth="1"/>
    <col min="12552" max="12552" width="2.625" style="646" customWidth="1"/>
    <col min="12553" max="12553" width="12.875" style="646" customWidth="1"/>
    <col min="12554" max="12558" width="10.625" style="646" customWidth="1"/>
    <col min="12559" max="12559" width="11.5" style="646" customWidth="1"/>
    <col min="12560" max="12568" width="10.625" style="646" customWidth="1"/>
    <col min="12569" max="12569" width="1.75" style="646" customWidth="1"/>
    <col min="12570" max="12570" width="11.625" style="646" customWidth="1"/>
    <col min="12571" max="12571" width="10.75" style="646" customWidth="1"/>
    <col min="12572" max="12572" width="10.125" style="646" customWidth="1"/>
    <col min="12573" max="12573" width="9.875" style="646" customWidth="1"/>
    <col min="12574" max="12574" width="10.375" style="646" customWidth="1"/>
    <col min="12575" max="12575" width="11.125" style="646" customWidth="1"/>
    <col min="12576" max="12576" width="1.375" style="646" customWidth="1"/>
    <col min="12577" max="12577" width="11.625" style="646" customWidth="1"/>
    <col min="12578" max="12581" width="10.875" style="646" customWidth="1"/>
    <col min="12582" max="12582" width="13" style="646" bestFit="1" customWidth="1"/>
    <col min="12583" max="12583" width="2.625" style="646" customWidth="1"/>
    <col min="12584" max="12589" width="10.625" style="646" customWidth="1"/>
    <col min="12590" max="12590" width="1.5" style="646" customWidth="1"/>
    <col min="12591" max="12591" width="11.625" style="646" customWidth="1"/>
    <col min="12592" max="12596" width="7.75" style="646" customWidth="1"/>
    <col min="12597" max="12597" width="9" style="646"/>
    <col min="12598" max="12598" width="17.625" style="646" customWidth="1"/>
    <col min="12599" max="12725" width="9" style="646"/>
    <col min="12726" max="12726" width="1.625" style="646" customWidth="1"/>
    <col min="12727" max="12727" width="11.625" style="646" customWidth="1"/>
    <col min="12728" max="12745" width="14.125" style="646" customWidth="1"/>
    <col min="12746" max="12746" width="1.375" style="646" customWidth="1"/>
    <col min="12747" max="12747" width="13.625" style="646" customWidth="1"/>
    <col min="12748" max="12783" width="10.625" style="646" customWidth="1"/>
    <col min="12784" max="12784" width="2.625" style="646" customWidth="1"/>
    <col min="12785" max="12788" width="10.625" style="646" customWidth="1"/>
    <col min="12789" max="12789" width="2.625" style="646" customWidth="1"/>
    <col min="12790" max="12794" width="10.625" style="646" customWidth="1"/>
    <col min="12795" max="12795" width="3.625" style="646" customWidth="1"/>
    <col min="12796" max="12796" width="12" style="646" customWidth="1"/>
    <col min="12797" max="12799" width="9.75" style="646" customWidth="1"/>
    <col min="12800" max="12800" width="9.125" style="646" customWidth="1"/>
    <col min="12801" max="12801" width="10.625" style="646" customWidth="1"/>
    <col min="12802" max="12802" width="1.875" style="646" customWidth="1"/>
    <col min="12803" max="12803" width="12.875" style="646" customWidth="1"/>
    <col min="12804" max="12804" width="12.625" style="646" customWidth="1"/>
    <col min="12805" max="12805" width="12.375" style="646" customWidth="1"/>
    <col min="12806" max="12806" width="10.875" style="646" customWidth="1"/>
    <col min="12807" max="12807" width="12.25" style="646" customWidth="1"/>
    <col min="12808" max="12808" width="2.625" style="646" customWidth="1"/>
    <col min="12809" max="12809" width="12.875" style="646" customWidth="1"/>
    <col min="12810" max="12814" width="10.625" style="646" customWidth="1"/>
    <col min="12815" max="12815" width="11.5" style="646" customWidth="1"/>
    <col min="12816" max="12824" width="10.625" style="646" customWidth="1"/>
    <col min="12825" max="12825" width="1.75" style="646" customWidth="1"/>
    <col min="12826" max="12826" width="11.625" style="646" customWidth="1"/>
    <col min="12827" max="12827" width="10.75" style="646" customWidth="1"/>
    <col min="12828" max="12828" width="10.125" style="646" customWidth="1"/>
    <col min="12829" max="12829" width="9.875" style="646" customWidth="1"/>
    <col min="12830" max="12830" width="10.375" style="646" customWidth="1"/>
    <col min="12831" max="12831" width="11.125" style="646" customWidth="1"/>
    <col min="12832" max="12832" width="1.375" style="646" customWidth="1"/>
    <col min="12833" max="12833" width="11.625" style="646" customWidth="1"/>
    <col min="12834" max="12837" width="10.875" style="646" customWidth="1"/>
    <col min="12838" max="12838" width="13" style="646" bestFit="1" customWidth="1"/>
    <col min="12839" max="12839" width="2.625" style="646" customWidth="1"/>
    <col min="12840" max="12845" width="10.625" style="646" customWidth="1"/>
    <col min="12846" max="12846" width="1.5" style="646" customWidth="1"/>
    <col min="12847" max="12847" width="11.625" style="646" customWidth="1"/>
    <col min="12848" max="12852" width="7.75" style="646" customWidth="1"/>
    <col min="12853" max="12853" width="9" style="646"/>
    <col min="12854" max="12854" width="17.625" style="646" customWidth="1"/>
    <col min="12855" max="12981" width="9" style="646"/>
    <col min="12982" max="12982" width="1.625" style="646" customWidth="1"/>
    <col min="12983" max="12983" width="11.625" style="646" customWidth="1"/>
    <col min="12984" max="13001" width="14.125" style="646" customWidth="1"/>
    <col min="13002" max="13002" width="1.375" style="646" customWidth="1"/>
    <col min="13003" max="13003" width="13.625" style="646" customWidth="1"/>
    <col min="13004" max="13039" width="10.625" style="646" customWidth="1"/>
    <col min="13040" max="13040" width="2.625" style="646" customWidth="1"/>
    <col min="13041" max="13044" width="10.625" style="646" customWidth="1"/>
    <col min="13045" max="13045" width="2.625" style="646" customWidth="1"/>
    <col min="13046" max="13050" width="10.625" style="646" customWidth="1"/>
    <col min="13051" max="13051" width="3.625" style="646" customWidth="1"/>
    <col min="13052" max="13052" width="12" style="646" customWidth="1"/>
    <col min="13053" max="13055" width="9.75" style="646" customWidth="1"/>
    <col min="13056" max="13056" width="9.125" style="646" customWidth="1"/>
    <col min="13057" max="13057" width="10.625" style="646" customWidth="1"/>
    <col min="13058" max="13058" width="1.875" style="646" customWidth="1"/>
    <col min="13059" max="13059" width="12.875" style="646" customWidth="1"/>
    <col min="13060" max="13060" width="12.625" style="646" customWidth="1"/>
    <col min="13061" max="13061" width="12.375" style="646" customWidth="1"/>
    <col min="13062" max="13062" width="10.875" style="646" customWidth="1"/>
    <col min="13063" max="13063" width="12.25" style="646" customWidth="1"/>
    <col min="13064" max="13064" width="2.625" style="646" customWidth="1"/>
    <col min="13065" max="13065" width="12.875" style="646" customWidth="1"/>
    <col min="13066" max="13070" width="10.625" style="646" customWidth="1"/>
    <col min="13071" max="13071" width="11.5" style="646" customWidth="1"/>
    <col min="13072" max="13080" width="10.625" style="646" customWidth="1"/>
    <col min="13081" max="13081" width="1.75" style="646" customWidth="1"/>
    <col min="13082" max="13082" width="11.625" style="646" customWidth="1"/>
    <col min="13083" max="13083" width="10.75" style="646" customWidth="1"/>
    <col min="13084" max="13084" width="10.125" style="646" customWidth="1"/>
    <col min="13085" max="13085" width="9.875" style="646" customWidth="1"/>
    <col min="13086" max="13086" width="10.375" style="646" customWidth="1"/>
    <col min="13087" max="13087" width="11.125" style="646" customWidth="1"/>
    <col min="13088" max="13088" width="1.375" style="646" customWidth="1"/>
    <col min="13089" max="13089" width="11.625" style="646" customWidth="1"/>
    <col min="13090" max="13093" width="10.875" style="646" customWidth="1"/>
    <col min="13094" max="13094" width="13" style="646" bestFit="1" customWidth="1"/>
    <col min="13095" max="13095" width="2.625" style="646" customWidth="1"/>
    <col min="13096" max="13101" width="10.625" style="646" customWidth="1"/>
    <col min="13102" max="13102" width="1.5" style="646" customWidth="1"/>
    <col min="13103" max="13103" width="11.625" style="646" customWidth="1"/>
    <col min="13104" max="13108" width="7.75" style="646" customWidth="1"/>
    <col min="13109" max="13109" width="9" style="646"/>
    <col min="13110" max="13110" width="17.625" style="646" customWidth="1"/>
    <col min="13111" max="13237" width="9" style="646"/>
    <col min="13238" max="13238" width="1.625" style="646" customWidth="1"/>
    <col min="13239" max="13239" width="11.625" style="646" customWidth="1"/>
    <col min="13240" max="13257" width="14.125" style="646" customWidth="1"/>
    <col min="13258" max="13258" width="1.375" style="646" customWidth="1"/>
    <col min="13259" max="13259" width="13.625" style="646" customWidth="1"/>
    <col min="13260" max="13295" width="10.625" style="646" customWidth="1"/>
    <col min="13296" max="13296" width="2.625" style="646" customWidth="1"/>
    <col min="13297" max="13300" width="10.625" style="646" customWidth="1"/>
    <col min="13301" max="13301" width="2.625" style="646" customWidth="1"/>
    <col min="13302" max="13306" width="10.625" style="646" customWidth="1"/>
    <col min="13307" max="13307" width="3.625" style="646" customWidth="1"/>
    <col min="13308" max="13308" width="12" style="646" customWidth="1"/>
    <col min="13309" max="13311" width="9.75" style="646" customWidth="1"/>
    <col min="13312" max="13312" width="9.125" style="646" customWidth="1"/>
    <col min="13313" max="13313" width="10.625" style="646" customWidth="1"/>
    <col min="13314" max="13314" width="1.875" style="646" customWidth="1"/>
    <col min="13315" max="13315" width="12.875" style="646" customWidth="1"/>
    <col min="13316" max="13316" width="12.625" style="646" customWidth="1"/>
    <col min="13317" max="13317" width="12.375" style="646" customWidth="1"/>
    <col min="13318" max="13318" width="10.875" style="646" customWidth="1"/>
    <col min="13319" max="13319" width="12.25" style="646" customWidth="1"/>
    <col min="13320" max="13320" width="2.625" style="646" customWidth="1"/>
    <col min="13321" max="13321" width="12.875" style="646" customWidth="1"/>
    <col min="13322" max="13326" width="10.625" style="646" customWidth="1"/>
    <col min="13327" max="13327" width="11.5" style="646" customWidth="1"/>
    <col min="13328" max="13336" width="10.625" style="646" customWidth="1"/>
    <col min="13337" max="13337" width="1.75" style="646" customWidth="1"/>
    <col min="13338" max="13338" width="11.625" style="646" customWidth="1"/>
    <col min="13339" max="13339" width="10.75" style="646" customWidth="1"/>
    <col min="13340" max="13340" width="10.125" style="646" customWidth="1"/>
    <col min="13341" max="13341" width="9.875" style="646" customWidth="1"/>
    <col min="13342" max="13342" width="10.375" style="646" customWidth="1"/>
    <col min="13343" max="13343" width="11.125" style="646" customWidth="1"/>
    <col min="13344" max="13344" width="1.375" style="646" customWidth="1"/>
    <col min="13345" max="13345" width="11.625" style="646" customWidth="1"/>
    <col min="13346" max="13349" width="10.875" style="646" customWidth="1"/>
    <col min="13350" max="13350" width="13" style="646" bestFit="1" customWidth="1"/>
    <col min="13351" max="13351" width="2.625" style="646" customWidth="1"/>
    <col min="13352" max="13357" width="10.625" style="646" customWidth="1"/>
    <col min="13358" max="13358" width="1.5" style="646" customWidth="1"/>
    <col min="13359" max="13359" width="11.625" style="646" customWidth="1"/>
    <col min="13360" max="13364" width="7.75" style="646" customWidth="1"/>
    <col min="13365" max="13365" width="9" style="646"/>
    <col min="13366" max="13366" width="17.625" style="646" customWidth="1"/>
    <col min="13367" max="13493" width="9" style="646"/>
    <col min="13494" max="13494" width="1.625" style="646" customWidth="1"/>
    <col min="13495" max="13495" width="11.625" style="646" customWidth="1"/>
    <col min="13496" max="13513" width="14.125" style="646" customWidth="1"/>
    <col min="13514" max="13514" width="1.375" style="646" customWidth="1"/>
    <col min="13515" max="13515" width="13.625" style="646" customWidth="1"/>
    <col min="13516" max="13551" width="10.625" style="646" customWidth="1"/>
    <col min="13552" max="13552" width="2.625" style="646" customWidth="1"/>
    <col min="13553" max="13556" width="10.625" style="646" customWidth="1"/>
    <col min="13557" max="13557" width="2.625" style="646" customWidth="1"/>
    <col min="13558" max="13562" width="10.625" style="646" customWidth="1"/>
    <col min="13563" max="13563" width="3.625" style="646" customWidth="1"/>
    <col min="13564" max="13564" width="12" style="646" customWidth="1"/>
    <col min="13565" max="13567" width="9.75" style="646" customWidth="1"/>
    <col min="13568" max="13568" width="9.125" style="646" customWidth="1"/>
    <col min="13569" max="13569" width="10.625" style="646" customWidth="1"/>
    <col min="13570" max="13570" width="1.875" style="646" customWidth="1"/>
    <col min="13571" max="13571" width="12.875" style="646" customWidth="1"/>
    <col min="13572" max="13572" width="12.625" style="646" customWidth="1"/>
    <col min="13573" max="13573" width="12.375" style="646" customWidth="1"/>
    <col min="13574" max="13574" width="10.875" style="646" customWidth="1"/>
    <col min="13575" max="13575" width="12.25" style="646" customWidth="1"/>
    <col min="13576" max="13576" width="2.625" style="646" customWidth="1"/>
    <col min="13577" max="13577" width="12.875" style="646" customWidth="1"/>
    <col min="13578" max="13582" width="10.625" style="646" customWidth="1"/>
    <col min="13583" max="13583" width="11.5" style="646" customWidth="1"/>
    <col min="13584" max="13592" width="10.625" style="646" customWidth="1"/>
    <col min="13593" max="13593" width="1.75" style="646" customWidth="1"/>
    <col min="13594" max="13594" width="11.625" style="646" customWidth="1"/>
    <col min="13595" max="13595" width="10.75" style="646" customWidth="1"/>
    <col min="13596" max="13596" width="10.125" style="646" customWidth="1"/>
    <col min="13597" max="13597" width="9.875" style="646" customWidth="1"/>
    <col min="13598" max="13598" width="10.375" style="646" customWidth="1"/>
    <col min="13599" max="13599" width="11.125" style="646" customWidth="1"/>
    <col min="13600" max="13600" width="1.375" style="646" customWidth="1"/>
    <col min="13601" max="13601" width="11.625" style="646" customWidth="1"/>
    <col min="13602" max="13605" width="10.875" style="646" customWidth="1"/>
    <col min="13606" max="13606" width="13" style="646" bestFit="1" customWidth="1"/>
    <col min="13607" max="13607" width="2.625" style="646" customWidth="1"/>
    <col min="13608" max="13613" width="10.625" style="646" customWidth="1"/>
    <col min="13614" max="13614" width="1.5" style="646" customWidth="1"/>
    <col min="13615" max="13615" width="11.625" style="646" customWidth="1"/>
    <col min="13616" max="13620" width="7.75" style="646" customWidth="1"/>
    <col min="13621" max="13621" width="9" style="646"/>
    <col min="13622" max="13622" width="17.625" style="646" customWidth="1"/>
    <col min="13623" max="13749" width="9" style="646"/>
    <col min="13750" max="13750" width="1.625" style="646" customWidth="1"/>
    <col min="13751" max="13751" width="11.625" style="646" customWidth="1"/>
    <col min="13752" max="13769" width="14.125" style="646" customWidth="1"/>
    <col min="13770" max="13770" width="1.375" style="646" customWidth="1"/>
    <col min="13771" max="13771" width="13.625" style="646" customWidth="1"/>
    <col min="13772" max="13807" width="10.625" style="646" customWidth="1"/>
    <col min="13808" max="13808" width="2.625" style="646" customWidth="1"/>
    <col min="13809" max="13812" width="10.625" style="646" customWidth="1"/>
    <col min="13813" max="13813" width="2.625" style="646" customWidth="1"/>
    <col min="13814" max="13818" width="10.625" style="646" customWidth="1"/>
    <col min="13819" max="13819" width="3.625" style="646" customWidth="1"/>
    <col min="13820" max="13820" width="12" style="646" customWidth="1"/>
    <col min="13821" max="13823" width="9.75" style="646" customWidth="1"/>
    <col min="13824" max="13824" width="9.125" style="646" customWidth="1"/>
    <col min="13825" max="13825" width="10.625" style="646" customWidth="1"/>
    <col min="13826" max="13826" width="1.875" style="646" customWidth="1"/>
    <col min="13827" max="13827" width="12.875" style="646" customWidth="1"/>
    <col min="13828" max="13828" width="12.625" style="646" customWidth="1"/>
    <col min="13829" max="13829" width="12.375" style="646" customWidth="1"/>
    <col min="13830" max="13830" width="10.875" style="646" customWidth="1"/>
    <col min="13831" max="13831" width="12.25" style="646" customWidth="1"/>
    <col min="13832" max="13832" width="2.625" style="646" customWidth="1"/>
    <col min="13833" max="13833" width="12.875" style="646" customWidth="1"/>
    <col min="13834" max="13838" width="10.625" style="646" customWidth="1"/>
    <col min="13839" max="13839" width="11.5" style="646" customWidth="1"/>
    <col min="13840" max="13848" width="10.625" style="646" customWidth="1"/>
    <col min="13849" max="13849" width="1.75" style="646" customWidth="1"/>
    <col min="13850" max="13850" width="11.625" style="646" customWidth="1"/>
    <col min="13851" max="13851" width="10.75" style="646" customWidth="1"/>
    <col min="13852" max="13852" width="10.125" style="646" customWidth="1"/>
    <col min="13853" max="13853" width="9.875" style="646" customWidth="1"/>
    <col min="13854" max="13854" width="10.375" style="646" customWidth="1"/>
    <col min="13855" max="13855" width="11.125" style="646" customWidth="1"/>
    <col min="13856" max="13856" width="1.375" style="646" customWidth="1"/>
    <col min="13857" max="13857" width="11.625" style="646" customWidth="1"/>
    <col min="13858" max="13861" width="10.875" style="646" customWidth="1"/>
    <col min="13862" max="13862" width="13" style="646" bestFit="1" customWidth="1"/>
    <col min="13863" max="13863" width="2.625" style="646" customWidth="1"/>
    <col min="13864" max="13869" width="10.625" style="646" customWidth="1"/>
    <col min="13870" max="13870" width="1.5" style="646" customWidth="1"/>
    <col min="13871" max="13871" width="11.625" style="646" customWidth="1"/>
    <col min="13872" max="13876" width="7.75" style="646" customWidth="1"/>
    <col min="13877" max="13877" width="9" style="646"/>
    <col min="13878" max="13878" width="17.625" style="646" customWidth="1"/>
    <col min="13879" max="14005" width="9" style="646"/>
    <col min="14006" max="14006" width="1.625" style="646" customWidth="1"/>
    <col min="14007" max="14007" width="11.625" style="646" customWidth="1"/>
    <col min="14008" max="14025" width="14.125" style="646" customWidth="1"/>
    <col min="14026" max="14026" width="1.375" style="646" customWidth="1"/>
    <col min="14027" max="14027" width="13.625" style="646" customWidth="1"/>
    <col min="14028" max="14063" width="10.625" style="646" customWidth="1"/>
    <col min="14064" max="14064" width="2.625" style="646" customWidth="1"/>
    <col min="14065" max="14068" width="10.625" style="646" customWidth="1"/>
    <col min="14069" max="14069" width="2.625" style="646" customWidth="1"/>
    <col min="14070" max="14074" width="10.625" style="646" customWidth="1"/>
    <col min="14075" max="14075" width="3.625" style="646" customWidth="1"/>
    <col min="14076" max="14076" width="12" style="646" customWidth="1"/>
    <col min="14077" max="14079" width="9.75" style="646" customWidth="1"/>
    <col min="14080" max="14080" width="9.125" style="646" customWidth="1"/>
    <col min="14081" max="14081" width="10.625" style="646" customWidth="1"/>
    <col min="14082" max="14082" width="1.875" style="646" customWidth="1"/>
    <col min="14083" max="14083" width="12.875" style="646" customWidth="1"/>
    <col min="14084" max="14084" width="12.625" style="646" customWidth="1"/>
    <col min="14085" max="14085" width="12.375" style="646" customWidth="1"/>
    <col min="14086" max="14086" width="10.875" style="646" customWidth="1"/>
    <col min="14087" max="14087" width="12.25" style="646" customWidth="1"/>
    <col min="14088" max="14088" width="2.625" style="646" customWidth="1"/>
    <col min="14089" max="14089" width="12.875" style="646" customWidth="1"/>
    <col min="14090" max="14094" width="10.625" style="646" customWidth="1"/>
    <col min="14095" max="14095" width="11.5" style="646" customWidth="1"/>
    <col min="14096" max="14104" width="10.625" style="646" customWidth="1"/>
    <col min="14105" max="14105" width="1.75" style="646" customWidth="1"/>
    <col min="14106" max="14106" width="11.625" style="646" customWidth="1"/>
    <col min="14107" max="14107" width="10.75" style="646" customWidth="1"/>
    <col min="14108" max="14108" width="10.125" style="646" customWidth="1"/>
    <col min="14109" max="14109" width="9.875" style="646" customWidth="1"/>
    <col min="14110" max="14110" width="10.375" style="646" customWidth="1"/>
    <col min="14111" max="14111" width="11.125" style="646" customWidth="1"/>
    <col min="14112" max="14112" width="1.375" style="646" customWidth="1"/>
    <col min="14113" max="14113" width="11.625" style="646" customWidth="1"/>
    <col min="14114" max="14117" width="10.875" style="646" customWidth="1"/>
    <col min="14118" max="14118" width="13" style="646" bestFit="1" customWidth="1"/>
    <col min="14119" max="14119" width="2.625" style="646" customWidth="1"/>
    <col min="14120" max="14125" width="10.625" style="646" customWidth="1"/>
    <col min="14126" max="14126" width="1.5" style="646" customWidth="1"/>
    <col min="14127" max="14127" width="11.625" style="646" customWidth="1"/>
    <col min="14128" max="14132" width="7.75" style="646" customWidth="1"/>
    <col min="14133" max="14133" width="9" style="646"/>
    <col min="14134" max="14134" width="17.625" style="646" customWidth="1"/>
    <col min="14135" max="14261" width="9" style="646"/>
    <col min="14262" max="14262" width="1.625" style="646" customWidth="1"/>
    <col min="14263" max="14263" width="11.625" style="646" customWidth="1"/>
    <col min="14264" max="14281" width="14.125" style="646" customWidth="1"/>
    <col min="14282" max="14282" width="1.375" style="646" customWidth="1"/>
    <col min="14283" max="14283" width="13.625" style="646" customWidth="1"/>
    <col min="14284" max="14319" width="10.625" style="646" customWidth="1"/>
    <col min="14320" max="14320" width="2.625" style="646" customWidth="1"/>
    <col min="14321" max="14324" width="10.625" style="646" customWidth="1"/>
    <col min="14325" max="14325" width="2.625" style="646" customWidth="1"/>
    <col min="14326" max="14330" width="10.625" style="646" customWidth="1"/>
    <col min="14331" max="14331" width="3.625" style="646" customWidth="1"/>
    <col min="14332" max="14332" width="12" style="646" customWidth="1"/>
    <col min="14333" max="14335" width="9.75" style="646" customWidth="1"/>
    <col min="14336" max="14336" width="9.125" style="646" customWidth="1"/>
    <col min="14337" max="14337" width="10.625" style="646" customWidth="1"/>
    <col min="14338" max="14338" width="1.875" style="646" customWidth="1"/>
    <col min="14339" max="14339" width="12.875" style="646" customWidth="1"/>
    <col min="14340" max="14340" width="12.625" style="646" customWidth="1"/>
    <col min="14341" max="14341" width="12.375" style="646" customWidth="1"/>
    <col min="14342" max="14342" width="10.875" style="646" customWidth="1"/>
    <col min="14343" max="14343" width="12.25" style="646" customWidth="1"/>
    <col min="14344" max="14344" width="2.625" style="646" customWidth="1"/>
    <col min="14345" max="14345" width="12.875" style="646" customWidth="1"/>
    <col min="14346" max="14350" width="10.625" style="646" customWidth="1"/>
    <col min="14351" max="14351" width="11.5" style="646" customWidth="1"/>
    <col min="14352" max="14360" width="10.625" style="646" customWidth="1"/>
    <col min="14361" max="14361" width="1.75" style="646" customWidth="1"/>
    <col min="14362" max="14362" width="11.625" style="646" customWidth="1"/>
    <col min="14363" max="14363" width="10.75" style="646" customWidth="1"/>
    <col min="14364" max="14364" width="10.125" style="646" customWidth="1"/>
    <col min="14365" max="14365" width="9.875" style="646" customWidth="1"/>
    <col min="14366" max="14366" width="10.375" style="646" customWidth="1"/>
    <col min="14367" max="14367" width="11.125" style="646" customWidth="1"/>
    <col min="14368" max="14368" width="1.375" style="646" customWidth="1"/>
    <col min="14369" max="14369" width="11.625" style="646" customWidth="1"/>
    <col min="14370" max="14373" width="10.875" style="646" customWidth="1"/>
    <col min="14374" max="14374" width="13" style="646" bestFit="1" customWidth="1"/>
    <col min="14375" max="14375" width="2.625" style="646" customWidth="1"/>
    <col min="14376" max="14381" width="10.625" style="646" customWidth="1"/>
    <col min="14382" max="14382" width="1.5" style="646" customWidth="1"/>
    <col min="14383" max="14383" width="11.625" style="646" customWidth="1"/>
    <col min="14384" max="14388" width="7.75" style="646" customWidth="1"/>
    <col min="14389" max="14389" width="9" style="646"/>
    <col min="14390" max="14390" width="17.625" style="646" customWidth="1"/>
    <col min="14391" max="14517" width="9" style="646"/>
    <col min="14518" max="14518" width="1.625" style="646" customWidth="1"/>
    <col min="14519" max="14519" width="11.625" style="646" customWidth="1"/>
    <col min="14520" max="14537" width="14.125" style="646" customWidth="1"/>
    <col min="14538" max="14538" width="1.375" style="646" customWidth="1"/>
    <col min="14539" max="14539" width="13.625" style="646" customWidth="1"/>
    <col min="14540" max="14575" width="10.625" style="646" customWidth="1"/>
    <col min="14576" max="14576" width="2.625" style="646" customWidth="1"/>
    <col min="14577" max="14580" width="10.625" style="646" customWidth="1"/>
    <col min="14581" max="14581" width="2.625" style="646" customWidth="1"/>
    <col min="14582" max="14586" width="10.625" style="646" customWidth="1"/>
    <col min="14587" max="14587" width="3.625" style="646" customWidth="1"/>
    <col min="14588" max="14588" width="12" style="646" customWidth="1"/>
    <col min="14589" max="14591" width="9.75" style="646" customWidth="1"/>
    <col min="14592" max="14592" width="9.125" style="646" customWidth="1"/>
    <col min="14593" max="14593" width="10.625" style="646" customWidth="1"/>
    <col min="14594" max="14594" width="1.875" style="646" customWidth="1"/>
    <col min="14595" max="14595" width="12.875" style="646" customWidth="1"/>
    <col min="14596" max="14596" width="12.625" style="646" customWidth="1"/>
    <col min="14597" max="14597" width="12.375" style="646" customWidth="1"/>
    <col min="14598" max="14598" width="10.875" style="646" customWidth="1"/>
    <col min="14599" max="14599" width="12.25" style="646" customWidth="1"/>
    <col min="14600" max="14600" width="2.625" style="646" customWidth="1"/>
    <col min="14601" max="14601" width="12.875" style="646" customWidth="1"/>
    <col min="14602" max="14606" width="10.625" style="646" customWidth="1"/>
    <col min="14607" max="14607" width="11.5" style="646" customWidth="1"/>
    <col min="14608" max="14616" width="10.625" style="646" customWidth="1"/>
    <col min="14617" max="14617" width="1.75" style="646" customWidth="1"/>
    <col min="14618" max="14618" width="11.625" style="646" customWidth="1"/>
    <col min="14619" max="14619" width="10.75" style="646" customWidth="1"/>
    <col min="14620" max="14620" width="10.125" style="646" customWidth="1"/>
    <col min="14621" max="14621" width="9.875" style="646" customWidth="1"/>
    <col min="14622" max="14622" width="10.375" style="646" customWidth="1"/>
    <col min="14623" max="14623" width="11.125" style="646" customWidth="1"/>
    <col min="14624" max="14624" width="1.375" style="646" customWidth="1"/>
    <col min="14625" max="14625" width="11.625" style="646" customWidth="1"/>
    <col min="14626" max="14629" width="10.875" style="646" customWidth="1"/>
    <col min="14630" max="14630" width="13" style="646" bestFit="1" customWidth="1"/>
    <col min="14631" max="14631" width="2.625" style="646" customWidth="1"/>
    <col min="14632" max="14637" width="10.625" style="646" customWidth="1"/>
    <col min="14638" max="14638" width="1.5" style="646" customWidth="1"/>
    <col min="14639" max="14639" width="11.625" style="646" customWidth="1"/>
    <col min="14640" max="14644" width="7.75" style="646" customWidth="1"/>
    <col min="14645" max="14645" width="9" style="646"/>
    <col min="14646" max="14646" width="17.625" style="646" customWidth="1"/>
    <col min="14647" max="14773" width="9" style="646"/>
    <col min="14774" max="14774" width="1.625" style="646" customWidth="1"/>
    <col min="14775" max="14775" width="11.625" style="646" customWidth="1"/>
    <col min="14776" max="14793" width="14.125" style="646" customWidth="1"/>
    <col min="14794" max="14794" width="1.375" style="646" customWidth="1"/>
    <col min="14795" max="14795" width="13.625" style="646" customWidth="1"/>
    <col min="14796" max="14831" width="10.625" style="646" customWidth="1"/>
    <col min="14832" max="14832" width="2.625" style="646" customWidth="1"/>
    <col min="14833" max="14836" width="10.625" style="646" customWidth="1"/>
    <col min="14837" max="14837" width="2.625" style="646" customWidth="1"/>
    <col min="14838" max="14842" width="10.625" style="646" customWidth="1"/>
    <col min="14843" max="14843" width="3.625" style="646" customWidth="1"/>
    <col min="14844" max="14844" width="12" style="646" customWidth="1"/>
    <col min="14845" max="14847" width="9.75" style="646" customWidth="1"/>
    <col min="14848" max="14848" width="9.125" style="646" customWidth="1"/>
    <col min="14849" max="14849" width="10.625" style="646" customWidth="1"/>
    <col min="14850" max="14850" width="1.875" style="646" customWidth="1"/>
    <col min="14851" max="14851" width="12.875" style="646" customWidth="1"/>
    <col min="14852" max="14852" width="12.625" style="646" customWidth="1"/>
    <col min="14853" max="14853" width="12.375" style="646" customWidth="1"/>
    <col min="14854" max="14854" width="10.875" style="646" customWidth="1"/>
    <col min="14855" max="14855" width="12.25" style="646" customWidth="1"/>
    <col min="14856" max="14856" width="2.625" style="646" customWidth="1"/>
    <col min="14857" max="14857" width="12.875" style="646" customWidth="1"/>
    <col min="14858" max="14862" width="10.625" style="646" customWidth="1"/>
    <col min="14863" max="14863" width="11.5" style="646" customWidth="1"/>
    <col min="14864" max="14872" width="10.625" style="646" customWidth="1"/>
    <col min="14873" max="14873" width="1.75" style="646" customWidth="1"/>
    <col min="14874" max="14874" width="11.625" style="646" customWidth="1"/>
    <col min="14875" max="14875" width="10.75" style="646" customWidth="1"/>
    <col min="14876" max="14876" width="10.125" style="646" customWidth="1"/>
    <col min="14877" max="14877" width="9.875" style="646" customWidth="1"/>
    <col min="14878" max="14878" width="10.375" style="646" customWidth="1"/>
    <col min="14879" max="14879" width="11.125" style="646" customWidth="1"/>
    <col min="14880" max="14880" width="1.375" style="646" customWidth="1"/>
    <col min="14881" max="14881" width="11.625" style="646" customWidth="1"/>
    <col min="14882" max="14885" width="10.875" style="646" customWidth="1"/>
    <col min="14886" max="14886" width="13" style="646" bestFit="1" customWidth="1"/>
    <col min="14887" max="14887" width="2.625" style="646" customWidth="1"/>
    <col min="14888" max="14893" width="10.625" style="646" customWidth="1"/>
    <col min="14894" max="14894" width="1.5" style="646" customWidth="1"/>
    <col min="14895" max="14895" width="11.625" style="646" customWidth="1"/>
    <col min="14896" max="14900" width="7.75" style="646" customWidth="1"/>
    <col min="14901" max="14901" width="9" style="646"/>
    <col min="14902" max="14902" width="17.625" style="646" customWidth="1"/>
    <col min="14903" max="15029" width="9" style="646"/>
    <col min="15030" max="15030" width="1.625" style="646" customWidth="1"/>
    <col min="15031" max="15031" width="11.625" style="646" customWidth="1"/>
    <col min="15032" max="15049" width="14.125" style="646" customWidth="1"/>
    <col min="15050" max="15050" width="1.375" style="646" customWidth="1"/>
    <col min="15051" max="15051" width="13.625" style="646" customWidth="1"/>
    <col min="15052" max="15087" width="10.625" style="646" customWidth="1"/>
    <col min="15088" max="15088" width="2.625" style="646" customWidth="1"/>
    <col min="15089" max="15092" width="10.625" style="646" customWidth="1"/>
    <col min="15093" max="15093" width="2.625" style="646" customWidth="1"/>
    <col min="15094" max="15098" width="10.625" style="646" customWidth="1"/>
    <col min="15099" max="15099" width="3.625" style="646" customWidth="1"/>
    <col min="15100" max="15100" width="12" style="646" customWidth="1"/>
    <col min="15101" max="15103" width="9.75" style="646" customWidth="1"/>
    <col min="15104" max="15104" width="9.125" style="646" customWidth="1"/>
    <col min="15105" max="15105" width="10.625" style="646" customWidth="1"/>
    <col min="15106" max="15106" width="1.875" style="646" customWidth="1"/>
    <col min="15107" max="15107" width="12.875" style="646" customWidth="1"/>
    <col min="15108" max="15108" width="12.625" style="646" customWidth="1"/>
    <col min="15109" max="15109" width="12.375" style="646" customWidth="1"/>
    <col min="15110" max="15110" width="10.875" style="646" customWidth="1"/>
    <col min="15111" max="15111" width="12.25" style="646" customWidth="1"/>
    <col min="15112" max="15112" width="2.625" style="646" customWidth="1"/>
    <col min="15113" max="15113" width="12.875" style="646" customWidth="1"/>
    <col min="15114" max="15118" width="10.625" style="646" customWidth="1"/>
    <col min="15119" max="15119" width="11.5" style="646" customWidth="1"/>
    <col min="15120" max="15128" width="10.625" style="646" customWidth="1"/>
    <col min="15129" max="15129" width="1.75" style="646" customWidth="1"/>
    <col min="15130" max="15130" width="11.625" style="646" customWidth="1"/>
    <col min="15131" max="15131" width="10.75" style="646" customWidth="1"/>
    <col min="15132" max="15132" width="10.125" style="646" customWidth="1"/>
    <col min="15133" max="15133" width="9.875" style="646" customWidth="1"/>
    <col min="15134" max="15134" width="10.375" style="646" customWidth="1"/>
    <col min="15135" max="15135" width="11.125" style="646" customWidth="1"/>
    <col min="15136" max="15136" width="1.375" style="646" customWidth="1"/>
    <col min="15137" max="15137" width="11.625" style="646" customWidth="1"/>
    <col min="15138" max="15141" width="10.875" style="646" customWidth="1"/>
    <col min="15142" max="15142" width="13" style="646" bestFit="1" customWidth="1"/>
    <col min="15143" max="15143" width="2.625" style="646" customWidth="1"/>
    <col min="15144" max="15149" width="10.625" style="646" customWidth="1"/>
    <col min="15150" max="15150" width="1.5" style="646" customWidth="1"/>
    <col min="15151" max="15151" width="11.625" style="646" customWidth="1"/>
    <col min="15152" max="15156" width="7.75" style="646" customWidth="1"/>
    <col min="15157" max="15157" width="9" style="646"/>
    <col min="15158" max="15158" width="17.625" style="646" customWidth="1"/>
    <col min="15159" max="15285" width="9" style="646"/>
    <col min="15286" max="15286" width="1.625" style="646" customWidth="1"/>
    <col min="15287" max="15287" width="11.625" style="646" customWidth="1"/>
    <col min="15288" max="15305" width="14.125" style="646" customWidth="1"/>
    <col min="15306" max="15306" width="1.375" style="646" customWidth="1"/>
    <col min="15307" max="15307" width="13.625" style="646" customWidth="1"/>
    <col min="15308" max="15343" width="10.625" style="646" customWidth="1"/>
    <col min="15344" max="15344" width="2.625" style="646" customWidth="1"/>
    <col min="15345" max="15348" width="10.625" style="646" customWidth="1"/>
    <col min="15349" max="15349" width="2.625" style="646" customWidth="1"/>
    <col min="15350" max="15354" width="10.625" style="646" customWidth="1"/>
    <col min="15355" max="15355" width="3.625" style="646" customWidth="1"/>
    <col min="15356" max="15356" width="12" style="646" customWidth="1"/>
    <col min="15357" max="15359" width="9.75" style="646" customWidth="1"/>
    <col min="15360" max="15360" width="9.125" style="646" customWidth="1"/>
    <col min="15361" max="15361" width="10.625" style="646" customWidth="1"/>
    <col min="15362" max="15362" width="1.875" style="646" customWidth="1"/>
    <col min="15363" max="15363" width="12.875" style="646" customWidth="1"/>
    <col min="15364" max="15364" width="12.625" style="646" customWidth="1"/>
    <col min="15365" max="15365" width="12.375" style="646" customWidth="1"/>
    <col min="15366" max="15366" width="10.875" style="646" customWidth="1"/>
    <col min="15367" max="15367" width="12.25" style="646" customWidth="1"/>
    <col min="15368" max="15368" width="2.625" style="646" customWidth="1"/>
    <col min="15369" max="15369" width="12.875" style="646" customWidth="1"/>
    <col min="15370" max="15374" width="10.625" style="646" customWidth="1"/>
    <col min="15375" max="15375" width="11.5" style="646" customWidth="1"/>
    <col min="15376" max="15384" width="10.625" style="646" customWidth="1"/>
    <col min="15385" max="15385" width="1.75" style="646" customWidth="1"/>
    <col min="15386" max="15386" width="11.625" style="646" customWidth="1"/>
    <col min="15387" max="15387" width="10.75" style="646" customWidth="1"/>
    <col min="15388" max="15388" width="10.125" style="646" customWidth="1"/>
    <col min="15389" max="15389" width="9.875" style="646" customWidth="1"/>
    <col min="15390" max="15390" width="10.375" style="646" customWidth="1"/>
    <col min="15391" max="15391" width="11.125" style="646" customWidth="1"/>
    <col min="15392" max="15392" width="1.375" style="646" customWidth="1"/>
    <col min="15393" max="15393" width="11.625" style="646" customWidth="1"/>
    <col min="15394" max="15397" width="10.875" style="646" customWidth="1"/>
    <col min="15398" max="15398" width="13" style="646" bestFit="1" customWidth="1"/>
    <col min="15399" max="15399" width="2.625" style="646" customWidth="1"/>
    <col min="15400" max="15405" width="10.625" style="646" customWidth="1"/>
    <col min="15406" max="15406" width="1.5" style="646" customWidth="1"/>
    <col min="15407" max="15407" width="11.625" style="646" customWidth="1"/>
    <col min="15408" max="15412" width="7.75" style="646" customWidth="1"/>
    <col min="15413" max="15413" width="9" style="646"/>
    <col min="15414" max="15414" width="17.625" style="646" customWidth="1"/>
    <col min="15415" max="15541" width="9" style="646"/>
    <col min="15542" max="15542" width="1.625" style="646" customWidth="1"/>
    <col min="15543" max="15543" width="11.625" style="646" customWidth="1"/>
    <col min="15544" max="15561" width="14.125" style="646" customWidth="1"/>
    <col min="15562" max="15562" width="1.375" style="646" customWidth="1"/>
    <col min="15563" max="15563" width="13.625" style="646" customWidth="1"/>
    <col min="15564" max="15599" width="10.625" style="646" customWidth="1"/>
    <col min="15600" max="15600" width="2.625" style="646" customWidth="1"/>
    <col min="15601" max="15604" width="10.625" style="646" customWidth="1"/>
    <col min="15605" max="15605" width="2.625" style="646" customWidth="1"/>
    <col min="15606" max="15610" width="10.625" style="646" customWidth="1"/>
    <col min="15611" max="15611" width="3.625" style="646" customWidth="1"/>
    <col min="15612" max="15612" width="12" style="646" customWidth="1"/>
    <col min="15613" max="15615" width="9.75" style="646" customWidth="1"/>
    <col min="15616" max="15616" width="9.125" style="646" customWidth="1"/>
    <col min="15617" max="15617" width="10.625" style="646" customWidth="1"/>
    <col min="15618" max="15618" width="1.875" style="646" customWidth="1"/>
    <col min="15619" max="15619" width="12.875" style="646" customWidth="1"/>
    <col min="15620" max="15620" width="12.625" style="646" customWidth="1"/>
    <col min="15621" max="15621" width="12.375" style="646" customWidth="1"/>
    <col min="15622" max="15622" width="10.875" style="646" customWidth="1"/>
    <col min="15623" max="15623" width="12.25" style="646" customWidth="1"/>
    <col min="15624" max="15624" width="2.625" style="646" customWidth="1"/>
    <col min="15625" max="15625" width="12.875" style="646" customWidth="1"/>
    <col min="15626" max="15630" width="10.625" style="646" customWidth="1"/>
    <col min="15631" max="15631" width="11.5" style="646" customWidth="1"/>
    <col min="15632" max="15640" width="10.625" style="646" customWidth="1"/>
    <col min="15641" max="15641" width="1.75" style="646" customWidth="1"/>
    <col min="15642" max="15642" width="11.625" style="646" customWidth="1"/>
    <col min="15643" max="15643" width="10.75" style="646" customWidth="1"/>
    <col min="15644" max="15644" width="10.125" style="646" customWidth="1"/>
    <col min="15645" max="15645" width="9.875" style="646" customWidth="1"/>
    <col min="15646" max="15646" width="10.375" style="646" customWidth="1"/>
    <col min="15647" max="15647" width="11.125" style="646" customWidth="1"/>
    <col min="15648" max="15648" width="1.375" style="646" customWidth="1"/>
    <col min="15649" max="15649" width="11.625" style="646" customWidth="1"/>
    <col min="15650" max="15653" width="10.875" style="646" customWidth="1"/>
    <col min="15654" max="15654" width="13" style="646" bestFit="1" customWidth="1"/>
    <col min="15655" max="15655" width="2.625" style="646" customWidth="1"/>
    <col min="15656" max="15661" width="10.625" style="646" customWidth="1"/>
    <col min="15662" max="15662" width="1.5" style="646" customWidth="1"/>
    <col min="15663" max="15663" width="11.625" style="646" customWidth="1"/>
    <col min="15664" max="15668" width="7.75" style="646" customWidth="1"/>
    <col min="15669" max="15669" width="9" style="646"/>
    <col min="15670" max="15670" width="17.625" style="646" customWidth="1"/>
    <col min="15671" max="15797" width="9" style="646"/>
    <col min="15798" max="15798" width="1.625" style="646" customWidth="1"/>
    <col min="15799" max="15799" width="11.625" style="646" customWidth="1"/>
    <col min="15800" max="15817" width="14.125" style="646" customWidth="1"/>
    <col min="15818" max="15818" width="1.375" style="646" customWidth="1"/>
    <col min="15819" max="15819" width="13.625" style="646" customWidth="1"/>
    <col min="15820" max="15855" width="10.625" style="646" customWidth="1"/>
    <col min="15856" max="15856" width="2.625" style="646" customWidth="1"/>
    <col min="15857" max="15860" width="10.625" style="646" customWidth="1"/>
    <col min="15861" max="15861" width="2.625" style="646" customWidth="1"/>
    <col min="15862" max="15866" width="10.625" style="646" customWidth="1"/>
    <col min="15867" max="15867" width="3.625" style="646" customWidth="1"/>
    <col min="15868" max="15868" width="12" style="646" customWidth="1"/>
    <col min="15869" max="15871" width="9.75" style="646" customWidth="1"/>
    <col min="15872" max="15872" width="9.125" style="646" customWidth="1"/>
    <col min="15873" max="15873" width="10.625" style="646" customWidth="1"/>
    <col min="15874" max="15874" width="1.875" style="646" customWidth="1"/>
    <col min="15875" max="15875" width="12.875" style="646" customWidth="1"/>
    <col min="15876" max="15876" width="12.625" style="646" customWidth="1"/>
    <col min="15877" max="15877" width="12.375" style="646" customWidth="1"/>
    <col min="15878" max="15878" width="10.875" style="646" customWidth="1"/>
    <col min="15879" max="15879" width="12.25" style="646" customWidth="1"/>
    <col min="15880" max="15880" width="2.625" style="646" customWidth="1"/>
    <col min="15881" max="15881" width="12.875" style="646" customWidth="1"/>
    <col min="15882" max="15886" width="10.625" style="646" customWidth="1"/>
    <col min="15887" max="15887" width="11.5" style="646" customWidth="1"/>
    <col min="15888" max="15896" width="10.625" style="646" customWidth="1"/>
    <col min="15897" max="15897" width="1.75" style="646" customWidth="1"/>
    <col min="15898" max="15898" width="11.625" style="646" customWidth="1"/>
    <col min="15899" max="15899" width="10.75" style="646" customWidth="1"/>
    <col min="15900" max="15900" width="10.125" style="646" customWidth="1"/>
    <col min="15901" max="15901" width="9.875" style="646" customWidth="1"/>
    <col min="15902" max="15902" width="10.375" style="646" customWidth="1"/>
    <col min="15903" max="15903" width="11.125" style="646" customWidth="1"/>
    <col min="15904" max="15904" width="1.375" style="646" customWidth="1"/>
    <col min="15905" max="15905" width="11.625" style="646" customWidth="1"/>
    <col min="15906" max="15909" width="10.875" style="646" customWidth="1"/>
    <col min="15910" max="15910" width="13" style="646" bestFit="1" customWidth="1"/>
    <col min="15911" max="15911" width="2.625" style="646" customWidth="1"/>
    <col min="15912" max="15917" width="10.625" style="646" customWidth="1"/>
    <col min="15918" max="15918" width="1.5" style="646" customWidth="1"/>
    <col min="15919" max="15919" width="11.625" style="646" customWidth="1"/>
    <col min="15920" max="15924" width="7.75" style="646" customWidth="1"/>
    <col min="15925" max="15925" width="9" style="646"/>
    <col min="15926" max="15926" width="17.625" style="646" customWidth="1"/>
    <col min="15927" max="16053" width="9" style="646"/>
    <col min="16054" max="16054" width="1.625" style="646" customWidth="1"/>
    <col min="16055" max="16055" width="11.625" style="646" customWidth="1"/>
    <col min="16056" max="16073" width="14.125" style="646" customWidth="1"/>
    <col min="16074" max="16074" width="1.375" style="646" customWidth="1"/>
    <col min="16075" max="16075" width="13.625" style="646" customWidth="1"/>
    <col min="16076" max="16111" width="10.625" style="646" customWidth="1"/>
    <col min="16112" max="16112" width="2.625" style="646" customWidth="1"/>
    <col min="16113" max="16116" width="10.625" style="646" customWidth="1"/>
    <col min="16117" max="16117" width="2.625" style="646" customWidth="1"/>
    <col min="16118" max="16122" width="10.625" style="646" customWidth="1"/>
    <col min="16123" max="16123" width="3.625" style="646" customWidth="1"/>
    <col min="16124" max="16124" width="12" style="646" customWidth="1"/>
    <col min="16125" max="16127" width="9.75" style="646" customWidth="1"/>
    <col min="16128" max="16128" width="9.125" style="646" customWidth="1"/>
    <col min="16129" max="16129" width="10.625" style="646" customWidth="1"/>
    <col min="16130" max="16130" width="1.875" style="646" customWidth="1"/>
    <col min="16131" max="16131" width="12.875" style="646" customWidth="1"/>
    <col min="16132" max="16132" width="12.625" style="646" customWidth="1"/>
    <col min="16133" max="16133" width="12.375" style="646" customWidth="1"/>
    <col min="16134" max="16134" width="10.875" style="646" customWidth="1"/>
    <col min="16135" max="16135" width="12.25" style="646" customWidth="1"/>
    <col min="16136" max="16136" width="2.625" style="646" customWidth="1"/>
    <col min="16137" max="16137" width="12.875" style="646" customWidth="1"/>
    <col min="16138" max="16142" width="10.625" style="646" customWidth="1"/>
    <col min="16143" max="16143" width="11.5" style="646" customWidth="1"/>
    <col min="16144" max="16152" width="10.625" style="646" customWidth="1"/>
    <col min="16153" max="16153" width="1.75" style="646" customWidth="1"/>
    <col min="16154" max="16154" width="11.625" style="646" customWidth="1"/>
    <col min="16155" max="16155" width="10.75" style="646" customWidth="1"/>
    <col min="16156" max="16156" width="10.125" style="646" customWidth="1"/>
    <col min="16157" max="16157" width="9.875" style="646" customWidth="1"/>
    <col min="16158" max="16158" width="10.375" style="646" customWidth="1"/>
    <col min="16159" max="16159" width="11.125" style="646" customWidth="1"/>
    <col min="16160" max="16160" width="1.375" style="646" customWidth="1"/>
    <col min="16161" max="16161" width="11.625" style="646" customWidth="1"/>
    <col min="16162" max="16165" width="10.875" style="646" customWidth="1"/>
    <col min="16166" max="16166" width="13" style="646" bestFit="1" customWidth="1"/>
    <col min="16167" max="16167" width="2.625" style="646" customWidth="1"/>
    <col min="16168" max="16173" width="10.625" style="646" customWidth="1"/>
    <col min="16174" max="16174" width="1.5" style="646" customWidth="1"/>
    <col min="16175" max="16175" width="11.625" style="646" customWidth="1"/>
    <col min="16176" max="16180" width="7.75" style="646" customWidth="1"/>
    <col min="16181" max="16181" width="9" style="646"/>
    <col min="16182" max="16182" width="17.625" style="646" customWidth="1"/>
    <col min="16183" max="16384" width="9" style="646"/>
  </cols>
  <sheetData>
    <row r="1" spans="2:123" s="625" customFormat="1" ht="18" customHeight="1">
      <c r="B1" s="624" t="s">
        <v>397</v>
      </c>
      <c r="F1" s="625" t="s">
        <v>250</v>
      </c>
      <c r="U1" s="626"/>
      <c r="BD1" s="627"/>
      <c r="BE1" s="627"/>
      <c r="BG1" s="628"/>
      <c r="BL1" s="628"/>
      <c r="BO1" s="960"/>
      <c r="BP1" s="960"/>
      <c r="BQ1" s="960"/>
      <c r="BW1" s="629"/>
      <c r="BX1" s="630"/>
      <c r="BY1" s="630"/>
      <c r="BZ1" s="627"/>
      <c r="CA1" s="627"/>
      <c r="CB1" s="627"/>
      <c r="CC1" s="627"/>
      <c r="CD1" s="627"/>
      <c r="CW1" s="631"/>
      <c r="DA1" s="960">
        <f>AP2</f>
        <v>0</v>
      </c>
      <c r="DB1" s="960"/>
      <c r="DE1" s="631"/>
      <c r="DI1" s="960"/>
      <c r="DJ1" s="960"/>
      <c r="DL1" s="632"/>
      <c r="DM1" s="633"/>
      <c r="DN1" s="633"/>
      <c r="DO1" s="633"/>
      <c r="DP1" s="961"/>
      <c r="DQ1" s="961"/>
      <c r="DR1" s="633"/>
    </row>
    <row r="2" spans="2:123" s="625" customFormat="1" ht="18" customHeight="1">
      <c r="B2" s="634" t="s">
        <v>0</v>
      </c>
      <c r="C2" s="631"/>
      <c r="D2" s="631"/>
      <c r="E2" s="631"/>
      <c r="F2" s="631"/>
      <c r="G2" s="631"/>
      <c r="H2" s="631"/>
      <c r="I2" s="631"/>
      <c r="J2" s="631"/>
      <c r="N2" s="631"/>
      <c r="R2" s="631"/>
      <c r="S2" s="629" t="s">
        <v>251</v>
      </c>
      <c r="T2" s="631"/>
      <c r="U2" s="626"/>
      <c r="V2" s="635" t="s">
        <v>1</v>
      </c>
      <c r="W2" s="636"/>
      <c r="X2" s="636"/>
      <c r="Y2" s="636"/>
      <c r="Z2" s="636"/>
      <c r="AA2" s="630"/>
      <c r="AB2" s="630"/>
      <c r="AC2" s="637"/>
      <c r="AD2" s="637"/>
      <c r="AE2" s="636"/>
      <c r="AF2" s="636"/>
      <c r="AG2" s="636"/>
      <c r="AH2" s="636"/>
      <c r="AI2" s="630"/>
      <c r="AJ2" s="630"/>
      <c r="AK2" s="637"/>
      <c r="AL2" s="637"/>
      <c r="AM2" s="636"/>
      <c r="AN2" s="636"/>
      <c r="AO2" s="636"/>
      <c r="AP2" s="636"/>
      <c r="AQ2" s="630"/>
      <c r="AR2" s="630"/>
      <c r="AS2" s="637"/>
      <c r="AT2" s="637"/>
      <c r="AU2" s="638"/>
      <c r="AV2" s="638"/>
      <c r="AW2" s="638"/>
      <c r="AX2" s="638"/>
      <c r="AY2" s="630"/>
      <c r="AZ2" s="630"/>
      <c r="BA2" s="637"/>
      <c r="BB2" s="637"/>
      <c r="BC2" s="630"/>
      <c r="BD2" s="630"/>
      <c r="BE2" s="629" t="str">
        <f>S2</f>
        <v>令和2年4月～令和3年3月実績</v>
      </c>
      <c r="BF2" s="630"/>
      <c r="BG2" s="639"/>
      <c r="BH2" s="630"/>
      <c r="BI2" s="630"/>
      <c r="BJ2" s="1006"/>
      <c r="BK2" s="1006"/>
      <c r="BL2" s="628"/>
      <c r="BM2" s="635" t="s">
        <v>156</v>
      </c>
      <c r="BS2" s="640" t="s">
        <v>2</v>
      </c>
      <c r="BX2" s="641" t="str">
        <f>S2</f>
        <v>令和2年4月～令和3年3月実績</v>
      </c>
      <c r="BZ2" s="642" t="s">
        <v>476</v>
      </c>
      <c r="CA2" s="627"/>
      <c r="CB2" s="627"/>
      <c r="CC2" s="627"/>
      <c r="CD2" s="627"/>
      <c r="CE2" s="641"/>
      <c r="CF2" s="643" t="s">
        <v>139</v>
      </c>
      <c r="CW2" s="640" t="s">
        <v>470</v>
      </c>
      <c r="CX2" s="640"/>
      <c r="DE2" s="640" t="s">
        <v>471</v>
      </c>
      <c r="DF2" s="640"/>
      <c r="DL2" s="632" t="s">
        <v>478</v>
      </c>
      <c r="DM2" s="632"/>
      <c r="DN2" s="633"/>
      <c r="DO2" s="633"/>
      <c r="DP2" s="633"/>
      <c r="DQ2" s="633"/>
      <c r="DR2" s="633"/>
    </row>
    <row r="3" spans="2:123" ht="18" customHeight="1">
      <c r="B3" s="644"/>
      <c r="C3" s="645"/>
      <c r="D3" s="645"/>
      <c r="E3" s="645"/>
      <c r="F3" s="645"/>
      <c r="G3" s="645"/>
      <c r="H3" s="645"/>
      <c r="I3" s="645"/>
      <c r="J3" s="645"/>
      <c r="N3" s="645"/>
      <c r="R3" s="645"/>
      <c r="S3" s="647"/>
      <c r="T3" s="645"/>
      <c r="V3" s="649"/>
      <c r="W3" s="650"/>
      <c r="X3" s="650"/>
      <c r="Y3" s="650"/>
      <c r="Z3" s="650"/>
      <c r="AA3" s="651"/>
      <c r="AB3" s="651"/>
      <c r="AC3" s="651"/>
      <c r="AD3" s="651"/>
      <c r="AE3" s="650"/>
      <c r="AF3" s="650"/>
      <c r="AG3" s="650"/>
      <c r="AH3" s="650"/>
      <c r="AI3" s="651"/>
      <c r="AJ3" s="651"/>
      <c r="AK3" s="651"/>
      <c r="AL3" s="651"/>
      <c r="AM3" s="650"/>
      <c r="AN3" s="650"/>
      <c r="AO3" s="650"/>
      <c r="AP3" s="650"/>
      <c r="AQ3" s="651"/>
      <c r="AR3" s="651"/>
      <c r="AS3" s="651"/>
      <c r="AT3" s="651"/>
      <c r="AU3" s="652"/>
      <c r="AV3" s="652"/>
      <c r="AW3" s="652"/>
      <c r="AX3" s="652"/>
      <c r="AY3" s="651"/>
      <c r="AZ3" s="651"/>
      <c r="BA3" s="651"/>
      <c r="BB3" s="651"/>
      <c r="BC3" s="651"/>
      <c r="BD3" s="651"/>
      <c r="BE3" s="651"/>
      <c r="BF3" s="651"/>
      <c r="BG3" s="653"/>
      <c r="BH3" s="651"/>
      <c r="BI3" s="651"/>
      <c r="BJ3" s="651"/>
      <c r="BK3" s="651"/>
      <c r="BM3" s="649" t="s">
        <v>170</v>
      </c>
      <c r="BS3" s="655"/>
      <c r="BZ3" s="656" t="s">
        <v>469</v>
      </c>
      <c r="CA3" s="656"/>
      <c r="CB3" s="656"/>
      <c r="CC3" s="656"/>
      <c r="CD3" s="656"/>
      <c r="CF3" s="657"/>
      <c r="CG3" s="657"/>
      <c r="CH3" s="657"/>
      <c r="CI3" s="657"/>
      <c r="CJ3" s="657"/>
      <c r="CK3" s="657"/>
      <c r="CL3" s="657"/>
      <c r="CM3" s="657"/>
      <c r="CW3" s="657"/>
      <c r="CX3" s="657"/>
      <c r="CY3" s="657"/>
      <c r="CZ3" s="657"/>
      <c r="DA3" s="657"/>
      <c r="DB3" s="657"/>
      <c r="DL3" s="658"/>
    </row>
    <row r="4" spans="2:123" ht="21" customHeight="1" thickBot="1">
      <c r="B4" s="660" t="s">
        <v>398</v>
      </c>
      <c r="O4" s="661"/>
      <c r="P4" s="661"/>
      <c r="Q4" s="661"/>
      <c r="V4" s="662"/>
      <c r="W4" s="663"/>
      <c r="X4" s="663"/>
      <c r="Y4" s="663"/>
      <c r="Z4" s="663"/>
      <c r="AA4" s="651"/>
      <c r="AB4" s="651"/>
      <c r="AC4" s="651"/>
      <c r="AD4" s="651"/>
      <c r="AE4" s="663"/>
      <c r="AF4" s="663"/>
      <c r="AG4" s="663"/>
      <c r="AH4" s="663"/>
      <c r="AI4" s="651"/>
      <c r="AJ4" s="651"/>
      <c r="AK4" s="651"/>
      <c r="AL4" s="651"/>
      <c r="AM4" s="663"/>
      <c r="AN4" s="663"/>
      <c r="AO4" s="663"/>
      <c r="AP4" s="663"/>
      <c r="AQ4" s="651"/>
      <c r="AR4" s="651"/>
      <c r="AS4" s="651"/>
      <c r="AT4" s="651"/>
      <c r="AU4" s="652"/>
      <c r="AV4" s="652"/>
      <c r="AW4" s="652"/>
      <c r="AX4" s="652"/>
      <c r="AY4" s="651"/>
      <c r="AZ4" s="651"/>
      <c r="BA4" s="651"/>
      <c r="BB4" s="651"/>
      <c r="BC4" s="651"/>
      <c r="BD4" s="651"/>
      <c r="BE4" s="651"/>
      <c r="BF4" s="651"/>
      <c r="BG4" s="653"/>
      <c r="BH4" s="651"/>
      <c r="BI4" s="651"/>
      <c r="BJ4" s="651"/>
      <c r="BK4" s="651"/>
      <c r="BM4" s="662"/>
      <c r="BN4" s="662"/>
      <c r="BO4" s="662"/>
      <c r="BP4" s="664"/>
      <c r="BQ4" s="665"/>
      <c r="BZ4" s="666"/>
      <c r="CA4" s="656"/>
      <c r="CB4" s="656"/>
      <c r="CC4" s="667"/>
      <c r="CD4" s="667" t="s">
        <v>400</v>
      </c>
      <c r="CF4" s="657"/>
      <c r="CG4" s="657"/>
      <c r="CH4" s="657"/>
      <c r="CI4" s="657"/>
      <c r="CJ4" s="657"/>
      <c r="CK4" s="657"/>
      <c r="CL4" s="657"/>
      <c r="CM4" s="668"/>
      <c r="CT4" s="646" t="s">
        <v>399</v>
      </c>
      <c r="CW4" s="657" t="s">
        <v>468</v>
      </c>
      <c r="CX4" s="657"/>
      <c r="CY4" s="657"/>
      <c r="CZ4" s="657"/>
      <c r="DA4" s="657"/>
      <c r="DB4" s="657"/>
    </row>
    <row r="5" spans="2:123" ht="16.5" customHeight="1">
      <c r="B5" s="669" t="s">
        <v>3</v>
      </c>
      <c r="C5" s="997" t="s">
        <v>4</v>
      </c>
      <c r="D5" s="997"/>
      <c r="E5" s="997"/>
      <c r="F5" s="997"/>
      <c r="G5" s="997"/>
      <c r="H5" s="997"/>
      <c r="I5" s="997"/>
      <c r="J5" s="997"/>
      <c r="K5" s="997"/>
      <c r="L5" s="997"/>
      <c r="M5" s="997"/>
      <c r="N5" s="997"/>
      <c r="O5" s="997"/>
      <c r="P5" s="997"/>
      <c r="Q5" s="997"/>
      <c r="R5" s="1000"/>
      <c r="S5" s="670" t="s">
        <v>5</v>
      </c>
      <c r="T5" s="1001" t="s">
        <v>159</v>
      </c>
      <c r="U5" s="671"/>
      <c r="V5" s="672" t="s">
        <v>7</v>
      </c>
      <c r="W5" s="1004" t="s">
        <v>107</v>
      </c>
      <c r="X5" s="1004"/>
      <c r="Y5" s="1004"/>
      <c r="Z5" s="1004"/>
      <c r="AA5" s="1005" t="s">
        <v>12</v>
      </c>
      <c r="AB5" s="1005"/>
      <c r="AC5" s="1005"/>
      <c r="AD5" s="1005"/>
      <c r="AE5" s="1007" t="s">
        <v>8</v>
      </c>
      <c r="AF5" s="1007"/>
      <c r="AG5" s="1007"/>
      <c r="AH5" s="1007"/>
      <c r="AI5" s="1008" t="s">
        <v>12</v>
      </c>
      <c r="AJ5" s="1008"/>
      <c r="AK5" s="1008"/>
      <c r="AL5" s="1008"/>
      <c r="AM5" s="1009" t="s">
        <v>9</v>
      </c>
      <c r="AN5" s="1009"/>
      <c r="AO5" s="1009"/>
      <c r="AP5" s="1009"/>
      <c r="AQ5" s="1014" t="s">
        <v>12</v>
      </c>
      <c r="AR5" s="1014"/>
      <c r="AS5" s="1014"/>
      <c r="AT5" s="1014"/>
      <c r="AU5" s="1015" t="s">
        <v>10</v>
      </c>
      <c r="AV5" s="1015"/>
      <c r="AW5" s="1015"/>
      <c r="AX5" s="1015"/>
      <c r="AY5" s="1015" t="s">
        <v>12</v>
      </c>
      <c r="AZ5" s="1015"/>
      <c r="BA5" s="1015"/>
      <c r="BB5" s="1015"/>
      <c r="BC5" s="1016" t="s">
        <v>11</v>
      </c>
      <c r="BD5" s="1017"/>
      <c r="BE5" s="1017"/>
      <c r="BF5" s="1018"/>
      <c r="BG5" s="673"/>
      <c r="BH5" s="1019" t="s">
        <v>12</v>
      </c>
      <c r="BI5" s="1020"/>
      <c r="BJ5" s="1020"/>
      <c r="BK5" s="1021"/>
      <c r="BM5" s="1012" t="s">
        <v>106</v>
      </c>
      <c r="BN5" s="995" t="s">
        <v>13</v>
      </c>
      <c r="BO5" s="995" t="s">
        <v>14</v>
      </c>
      <c r="BP5" s="997" t="s">
        <v>5</v>
      </c>
      <c r="BQ5" s="1010" t="s">
        <v>6</v>
      </c>
      <c r="BS5" s="672" t="s">
        <v>15</v>
      </c>
      <c r="BT5" s="995" t="s">
        <v>106</v>
      </c>
      <c r="BU5" s="995" t="s">
        <v>13</v>
      </c>
      <c r="BV5" s="995" t="s">
        <v>14</v>
      </c>
      <c r="BW5" s="997" t="s">
        <v>5</v>
      </c>
      <c r="BX5" s="998" t="s">
        <v>6</v>
      </c>
      <c r="BZ5" s="992" t="s">
        <v>106</v>
      </c>
      <c r="CA5" s="995" t="s">
        <v>13</v>
      </c>
      <c r="CB5" s="995" t="s">
        <v>14</v>
      </c>
      <c r="CC5" s="997" t="s">
        <v>5</v>
      </c>
      <c r="CD5" s="998" t="s">
        <v>6</v>
      </c>
      <c r="CF5" s="674" t="s">
        <v>15</v>
      </c>
      <c r="CG5" s="989" t="s">
        <v>481</v>
      </c>
      <c r="CH5" s="675"/>
      <c r="CI5" s="675"/>
      <c r="CJ5" s="675"/>
      <c r="CK5" s="676"/>
      <c r="CL5" s="983" t="s">
        <v>482</v>
      </c>
      <c r="CM5" s="983" t="s">
        <v>483</v>
      </c>
      <c r="CN5" s="677"/>
      <c r="CO5" s="677"/>
      <c r="CP5" s="677"/>
      <c r="CQ5" s="677"/>
      <c r="CR5" s="677"/>
      <c r="CS5" s="677"/>
      <c r="CT5" s="677"/>
      <c r="CU5" s="678"/>
      <c r="CW5" s="679" t="s">
        <v>3</v>
      </c>
      <c r="CX5" s="976" t="s">
        <v>106</v>
      </c>
      <c r="CY5" s="978" t="s">
        <v>13</v>
      </c>
      <c r="CZ5" s="978" t="s">
        <v>14</v>
      </c>
      <c r="DA5" s="979" t="s">
        <v>5</v>
      </c>
      <c r="DB5" s="981" t="s">
        <v>6</v>
      </c>
      <c r="DE5" s="680" t="s">
        <v>3</v>
      </c>
      <c r="DF5" s="970" t="s">
        <v>106</v>
      </c>
      <c r="DG5" s="970" t="s">
        <v>13</v>
      </c>
      <c r="DH5" s="970" t="s">
        <v>14</v>
      </c>
      <c r="DI5" s="971" t="s">
        <v>5</v>
      </c>
      <c r="DJ5" s="962" t="s">
        <v>6</v>
      </c>
      <c r="DL5" s="681" t="s">
        <v>3</v>
      </c>
      <c r="DM5" s="968" t="s">
        <v>106</v>
      </c>
      <c r="DN5" s="968" t="s">
        <v>13</v>
      </c>
      <c r="DO5" s="968" t="s">
        <v>14</v>
      </c>
      <c r="DP5" s="969" t="s">
        <v>5</v>
      </c>
      <c r="DQ5" s="964" t="s">
        <v>6</v>
      </c>
      <c r="DR5" s="966" t="s">
        <v>475</v>
      </c>
      <c r="DS5" s="967"/>
    </row>
    <row r="6" spans="2:123" ht="18" customHeight="1">
      <c r="B6" s="682" t="s">
        <v>15</v>
      </c>
      <c r="C6" s="997" t="s">
        <v>106</v>
      </c>
      <c r="D6" s="997"/>
      <c r="E6" s="997"/>
      <c r="F6" s="1000"/>
      <c r="G6" s="997" t="s">
        <v>13</v>
      </c>
      <c r="H6" s="997"/>
      <c r="I6" s="997"/>
      <c r="J6" s="1000"/>
      <c r="K6" s="997" t="s">
        <v>14</v>
      </c>
      <c r="L6" s="997"/>
      <c r="M6" s="997"/>
      <c r="N6" s="1000"/>
      <c r="O6" s="997" t="s">
        <v>16</v>
      </c>
      <c r="P6" s="997"/>
      <c r="Q6" s="997"/>
      <c r="R6" s="1000"/>
      <c r="S6" s="683"/>
      <c r="T6" s="1002"/>
      <c r="U6" s="671"/>
      <c r="V6" s="684"/>
      <c r="W6" s="685"/>
      <c r="X6" s="686" t="s">
        <v>17</v>
      </c>
      <c r="Y6" s="686"/>
      <c r="Z6" s="686"/>
      <c r="AA6" s="685"/>
      <c r="AB6" s="686" t="s">
        <v>17</v>
      </c>
      <c r="AC6" s="686"/>
      <c r="AD6" s="686"/>
      <c r="AE6" s="687"/>
      <c r="AF6" s="686" t="s">
        <v>17</v>
      </c>
      <c r="AG6" s="686"/>
      <c r="AH6" s="686"/>
      <c r="AI6" s="687"/>
      <c r="AJ6" s="686" t="s">
        <v>17</v>
      </c>
      <c r="AK6" s="686"/>
      <c r="AL6" s="686"/>
      <c r="AM6" s="688"/>
      <c r="AN6" s="686" t="s">
        <v>17</v>
      </c>
      <c r="AO6" s="686"/>
      <c r="AP6" s="686"/>
      <c r="AQ6" s="688"/>
      <c r="AR6" s="686" t="s">
        <v>17</v>
      </c>
      <c r="AS6" s="686"/>
      <c r="AT6" s="686"/>
      <c r="AU6" s="689"/>
      <c r="AV6" s="686" t="s">
        <v>17</v>
      </c>
      <c r="AW6" s="686"/>
      <c r="AX6" s="686"/>
      <c r="AY6" s="689"/>
      <c r="AZ6" s="686" t="s">
        <v>17</v>
      </c>
      <c r="BA6" s="686"/>
      <c r="BB6" s="686"/>
      <c r="BC6" s="690"/>
      <c r="BD6" s="691" t="s">
        <v>17</v>
      </c>
      <c r="BE6" s="691"/>
      <c r="BF6" s="692"/>
      <c r="BG6" s="673"/>
      <c r="BH6" s="693"/>
      <c r="BI6" s="694" t="s">
        <v>17</v>
      </c>
      <c r="BJ6" s="694"/>
      <c r="BK6" s="695"/>
      <c r="BM6" s="1013"/>
      <c r="BN6" s="996"/>
      <c r="BO6" s="996"/>
      <c r="BP6" s="996"/>
      <c r="BQ6" s="1011"/>
      <c r="BS6" s="684"/>
      <c r="BT6" s="996"/>
      <c r="BU6" s="996"/>
      <c r="BV6" s="996"/>
      <c r="BW6" s="996"/>
      <c r="BX6" s="999"/>
      <c r="BZ6" s="993"/>
      <c r="CA6" s="996"/>
      <c r="CB6" s="996"/>
      <c r="CC6" s="996"/>
      <c r="CD6" s="999"/>
      <c r="CF6" s="696"/>
      <c r="CG6" s="990"/>
      <c r="CH6" s="986" t="s">
        <v>144</v>
      </c>
      <c r="CI6" s="986" t="s">
        <v>145</v>
      </c>
      <c r="CJ6" s="986" t="s">
        <v>146</v>
      </c>
      <c r="CK6" s="987" t="s">
        <v>147</v>
      </c>
      <c r="CL6" s="984"/>
      <c r="CM6" s="984"/>
      <c r="CN6" s="972" t="s">
        <v>148</v>
      </c>
      <c r="CO6" s="972" t="s">
        <v>149</v>
      </c>
      <c r="CP6" s="972" t="s">
        <v>150</v>
      </c>
      <c r="CQ6" s="972" t="s">
        <v>151</v>
      </c>
      <c r="CR6" s="972" t="s">
        <v>152</v>
      </c>
      <c r="CS6" s="972" t="s">
        <v>153</v>
      </c>
      <c r="CT6" s="972" t="s">
        <v>154</v>
      </c>
      <c r="CU6" s="974" t="s">
        <v>155</v>
      </c>
      <c r="CW6" s="697" t="s">
        <v>15</v>
      </c>
      <c r="CX6" s="977"/>
      <c r="CY6" s="963"/>
      <c r="CZ6" s="963"/>
      <c r="DA6" s="980"/>
      <c r="DB6" s="982"/>
      <c r="DE6" s="698" t="s">
        <v>15</v>
      </c>
      <c r="DF6" s="963"/>
      <c r="DG6" s="963"/>
      <c r="DH6" s="963"/>
      <c r="DI6" s="963"/>
      <c r="DJ6" s="963"/>
      <c r="DL6" s="699" t="s">
        <v>15</v>
      </c>
      <c r="DM6" s="965"/>
      <c r="DN6" s="965"/>
      <c r="DO6" s="965"/>
      <c r="DP6" s="965"/>
      <c r="DQ6" s="965"/>
      <c r="DR6" s="966"/>
      <c r="DS6" s="967"/>
    </row>
    <row r="7" spans="2:123" ht="44.25" customHeight="1">
      <c r="B7" s="700" t="s">
        <v>18</v>
      </c>
      <c r="C7" s="701" t="s">
        <v>166</v>
      </c>
      <c r="D7" s="701" t="s">
        <v>167</v>
      </c>
      <c r="E7" s="701" t="s">
        <v>168</v>
      </c>
      <c r="F7" s="702" t="s">
        <v>22</v>
      </c>
      <c r="G7" s="701" t="s">
        <v>166</v>
      </c>
      <c r="H7" s="701" t="s">
        <v>167</v>
      </c>
      <c r="I7" s="701" t="s">
        <v>168</v>
      </c>
      <c r="J7" s="702" t="s">
        <v>22</v>
      </c>
      <c r="K7" s="703" t="s">
        <v>166</v>
      </c>
      <c r="L7" s="701" t="s">
        <v>167</v>
      </c>
      <c r="M7" s="701" t="s">
        <v>168</v>
      </c>
      <c r="N7" s="702" t="s">
        <v>22</v>
      </c>
      <c r="O7" s="701" t="s">
        <v>166</v>
      </c>
      <c r="P7" s="701" t="s">
        <v>167</v>
      </c>
      <c r="Q7" s="701" t="s">
        <v>168</v>
      </c>
      <c r="R7" s="702" t="s">
        <v>22</v>
      </c>
      <c r="S7" s="704" t="s">
        <v>166</v>
      </c>
      <c r="T7" s="1003"/>
      <c r="U7" s="671"/>
      <c r="V7" s="705" t="s">
        <v>23</v>
      </c>
      <c r="W7" s="706" t="s">
        <v>24</v>
      </c>
      <c r="X7" s="707" t="s">
        <v>25</v>
      </c>
      <c r="Y7" s="707" t="s">
        <v>26</v>
      </c>
      <c r="Z7" s="707" t="s">
        <v>164</v>
      </c>
      <c r="AA7" s="706" t="s">
        <v>24</v>
      </c>
      <c r="AB7" s="707" t="s">
        <v>25</v>
      </c>
      <c r="AC7" s="707" t="s">
        <v>26</v>
      </c>
      <c r="AD7" s="707" t="s">
        <v>164</v>
      </c>
      <c r="AE7" s="708" t="s">
        <v>24</v>
      </c>
      <c r="AF7" s="707" t="s">
        <v>25</v>
      </c>
      <c r="AG7" s="707" t="s">
        <v>26</v>
      </c>
      <c r="AH7" s="707" t="s">
        <v>164</v>
      </c>
      <c r="AI7" s="708" t="s">
        <v>24</v>
      </c>
      <c r="AJ7" s="707" t="s">
        <v>25</v>
      </c>
      <c r="AK7" s="707" t="s">
        <v>26</v>
      </c>
      <c r="AL7" s="707" t="s">
        <v>164</v>
      </c>
      <c r="AM7" s="709" t="s">
        <v>24</v>
      </c>
      <c r="AN7" s="707" t="s">
        <v>25</v>
      </c>
      <c r="AO7" s="707" t="s">
        <v>26</v>
      </c>
      <c r="AP7" s="707" t="s">
        <v>164</v>
      </c>
      <c r="AQ7" s="709" t="s">
        <v>24</v>
      </c>
      <c r="AR7" s="707" t="s">
        <v>25</v>
      </c>
      <c r="AS7" s="707" t="s">
        <v>26</v>
      </c>
      <c r="AT7" s="707" t="s">
        <v>164</v>
      </c>
      <c r="AU7" s="710" t="s">
        <v>24</v>
      </c>
      <c r="AV7" s="707" t="s">
        <v>25</v>
      </c>
      <c r="AW7" s="707" t="s">
        <v>26</v>
      </c>
      <c r="AX7" s="707" t="s">
        <v>164</v>
      </c>
      <c r="AY7" s="710" t="s">
        <v>24</v>
      </c>
      <c r="AZ7" s="707" t="s">
        <v>25</v>
      </c>
      <c r="BA7" s="707" t="s">
        <v>26</v>
      </c>
      <c r="BB7" s="707" t="s">
        <v>164</v>
      </c>
      <c r="BC7" s="711" t="s">
        <v>24</v>
      </c>
      <c r="BD7" s="712" t="s">
        <v>25</v>
      </c>
      <c r="BE7" s="713" t="s">
        <v>26</v>
      </c>
      <c r="BF7" s="713" t="s">
        <v>164</v>
      </c>
      <c r="BG7" s="714"/>
      <c r="BH7" s="715" t="s">
        <v>24</v>
      </c>
      <c r="BI7" s="716" t="s">
        <v>25</v>
      </c>
      <c r="BJ7" s="717" t="s">
        <v>26</v>
      </c>
      <c r="BK7" s="717" t="s">
        <v>164</v>
      </c>
      <c r="BM7" s="1013"/>
      <c r="BN7" s="996"/>
      <c r="BO7" s="996"/>
      <c r="BP7" s="996"/>
      <c r="BQ7" s="1011"/>
      <c r="BS7" s="718" t="s">
        <v>18</v>
      </c>
      <c r="BT7" s="996"/>
      <c r="BU7" s="996"/>
      <c r="BV7" s="996"/>
      <c r="BW7" s="996"/>
      <c r="BX7" s="999"/>
      <c r="BZ7" s="994"/>
      <c r="CA7" s="996"/>
      <c r="CB7" s="996"/>
      <c r="CC7" s="996"/>
      <c r="CD7" s="999"/>
      <c r="CF7" s="719" t="s">
        <v>18</v>
      </c>
      <c r="CG7" s="991"/>
      <c r="CH7" s="987"/>
      <c r="CI7" s="987"/>
      <c r="CJ7" s="987"/>
      <c r="CK7" s="988"/>
      <c r="CL7" s="985"/>
      <c r="CM7" s="985"/>
      <c r="CN7" s="973"/>
      <c r="CO7" s="973"/>
      <c r="CP7" s="973"/>
      <c r="CQ7" s="973"/>
      <c r="CR7" s="973"/>
      <c r="CS7" s="973"/>
      <c r="CT7" s="973"/>
      <c r="CU7" s="975"/>
      <c r="CW7" s="720" t="s">
        <v>18</v>
      </c>
      <c r="CX7" s="977"/>
      <c r="CY7" s="963"/>
      <c r="CZ7" s="963"/>
      <c r="DA7" s="980"/>
      <c r="DB7" s="982"/>
      <c r="DE7" s="721" t="s">
        <v>18</v>
      </c>
      <c r="DF7" s="963"/>
      <c r="DG7" s="963"/>
      <c r="DH7" s="963"/>
      <c r="DI7" s="963"/>
      <c r="DJ7" s="963"/>
      <c r="DL7" s="722" t="s">
        <v>18</v>
      </c>
      <c r="DM7" s="965"/>
      <c r="DN7" s="965"/>
      <c r="DO7" s="965"/>
      <c r="DP7" s="965"/>
      <c r="DQ7" s="965"/>
      <c r="DR7" s="966"/>
      <c r="DS7" s="967"/>
    </row>
    <row r="8" spans="2:123" s="560" customFormat="1" ht="18" customHeight="1" thickBot="1">
      <c r="B8" s="601" t="s">
        <v>74</v>
      </c>
      <c r="C8" s="556">
        <f>SUM(C9:C75)</f>
        <v>20732</v>
      </c>
      <c r="D8" s="556">
        <f t="shared" ref="D8" si="0">SUM(D9:D75)</f>
        <v>18658</v>
      </c>
      <c r="E8" s="556">
        <f>SUM(E9:E75)</f>
        <v>729129</v>
      </c>
      <c r="F8" s="556">
        <f>C8+D8+E8</f>
        <v>768519</v>
      </c>
      <c r="G8" s="556">
        <f>SUM(G9:G75)</f>
        <v>6723</v>
      </c>
      <c r="H8" s="556">
        <f>SUM(H9:H75)</f>
        <v>3827</v>
      </c>
      <c r="I8" s="556">
        <f>SUM(I9:I75)</f>
        <v>530430</v>
      </c>
      <c r="J8" s="556">
        <f>G8+H8+I8</f>
        <v>540980</v>
      </c>
      <c r="K8" s="556">
        <f>SUM(K9:K75)</f>
        <v>10614</v>
      </c>
      <c r="L8" s="556">
        <f t="shared" ref="L8:M8" si="1">SUM(L9:L75)</f>
        <v>6552</v>
      </c>
      <c r="M8" s="556">
        <f t="shared" si="1"/>
        <v>729418</v>
      </c>
      <c r="N8" s="556">
        <f>K8+L8+M8</f>
        <v>746584</v>
      </c>
      <c r="O8" s="556">
        <f>SUM(O9:O75)</f>
        <v>7106</v>
      </c>
      <c r="P8" s="556">
        <f>SUM(P9:P75)</f>
        <v>3847</v>
      </c>
      <c r="Q8" s="556">
        <f>SUM(Q9:Q75)</f>
        <v>106652</v>
      </c>
      <c r="R8" s="556">
        <f>O8+P8+Q8</f>
        <v>117605</v>
      </c>
      <c r="S8" s="556">
        <f>SUM(S9:S75)</f>
        <v>31539</v>
      </c>
      <c r="T8" s="556">
        <f>F8+J8+N8+R8+S8</f>
        <v>2205227</v>
      </c>
      <c r="U8" s="595"/>
      <c r="V8" s="602" t="s">
        <v>484</v>
      </c>
      <c r="W8" s="557">
        <f>SUM(W9:W75)</f>
        <v>6337</v>
      </c>
      <c r="X8" s="557">
        <f>SUM(X9:X75)</f>
        <v>809</v>
      </c>
      <c r="Y8" s="557">
        <f>SUM(Y9:Y75)</f>
        <v>366</v>
      </c>
      <c r="Z8" s="557">
        <f>SUM(Z9:Z75)</f>
        <v>132</v>
      </c>
      <c r="AA8" s="557">
        <f t="shared" ref="AA8:BA8" si="2">SUM(AA9:AA75)</f>
        <v>2485</v>
      </c>
      <c r="AB8" s="557">
        <f t="shared" si="2"/>
        <v>306</v>
      </c>
      <c r="AC8" s="557">
        <f t="shared" si="2"/>
        <v>111</v>
      </c>
      <c r="AD8" s="557">
        <f t="shared" si="2"/>
        <v>72</v>
      </c>
      <c r="AE8" s="557">
        <f>SUM(AE9:AE75)</f>
        <v>1820</v>
      </c>
      <c r="AF8" s="557">
        <f t="shared" si="2"/>
        <v>84</v>
      </c>
      <c r="AG8" s="557">
        <f t="shared" si="2"/>
        <v>33</v>
      </c>
      <c r="AH8" s="557">
        <f t="shared" si="2"/>
        <v>362</v>
      </c>
      <c r="AI8" s="557">
        <f t="shared" si="2"/>
        <v>629</v>
      </c>
      <c r="AJ8" s="557">
        <f t="shared" si="2"/>
        <v>34</v>
      </c>
      <c r="AK8" s="557">
        <f t="shared" si="2"/>
        <v>7</v>
      </c>
      <c r="AL8" s="557">
        <f t="shared" si="2"/>
        <v>136</v>
      </c>
      <c r="AM8" s="557">
        <f t="shared" si="2"/>
        <v>2804</v>
      </c>
      <c r="AN8" s="557">
        <f t="shared" si="2"/>
        <v>146</v>
      </c>
      <c r="AO8" s="557">
        <f t="shared" si="2"/>
        <v>190</v>
      </c>
      <c r="AP8" s="557">
        <f t="shared" si="2"/>
        <v>362</v>
      </c>
      <c r="AQ8" s="557">
        <f>SUM(AQ9:AQ75)</f>
        <v>1480</v>
      </c>
      <c r="AR8" s="557">
        <f t="shared" si="2"/>
        <v>70</v>
      </c>
      <c r="AS8" s="557">
        <f t="shared" si="2"/>
        <v>87</v>
      </c>
      <c r="AT8" s="557">
        <f t="shared" si="2"/>
        <v>206</v>
      </c>
      <c r="AU8" s="557">
        <f t="shared" si="2"/>
        <v>593</v>
      </c>
      <c r="AV8" s="557">
        <f t="shared" si="2"/>
        <v>67</v>
      </c>
      <c r="AW8" s="557">
        <f t="shared" si="2"/>
        <v>30</v>
      </c>
      <c r="AX8" s="557">
        <f t="shared" si="2"/>
        <v>15</v>
      </c>
      <c r="AY8" s="557">
        <f t="shared" si="2"/>
        <v>246</v>
      </c>
      <c r="AZ8" s="557">
        <f t="shared" si="2"/>
        <v>38</v>
      </c>
      <c r="BA8" s="557">
        <f t="shared" si="2"/>
        <v>13</v>
      </c>
      <c r="BB8" s="557">
        <f>SUM(BB9:BB75)</f>
        <v>8</v>
      </c>
      <c r="BC8" s="557">
        <f>W8+AE8+AM8+AU8</f>
        <v>11554</v>
      </c>
      <c r="BD8" s="557">
        <f>X8+AF8+AN8+AV8</f>
        <v>1106</v>
      </c>
      <c r="BE8" s="557">
        <f>Y8+AG8+AO8+AW8</f>
        <v>619</v>
      </c>
      <c r="BF8" s="557">
        <f>Z8+AH8+AP8+AX8</f>
        <v>871</v>
      </c>
      <c r="BG8" s="558"/>
      <c r="BH8" s="557">
        <f>AA8+AI8+AQ8+AY8</f>
        <v>4840</v>
      </c>
      <c r="BI8" s="557">
        <f>AB8+AJ8+AR8+AZ8</f>
        <v>448</v>
      </c>
      <c r="BJ8" s="557">
        <f>AC8+AK8+AS8+BA8</f>
        <v>218</v>
      </c>
      <c r="BK8" s="557">
        <f>AD8+AL8+AT8+BB8</f>
        <v>422</v>
      </c>
      <c r="BL8" s="559">
        <v>0</v>
      </c>
      <c r="BM8" s="557">
        <v>2098</v>
      </c>
      <c r="BN8" s="557">
        <v>595</v>
      </c>
      <c r="BO8" s="557">
        <v>1094</v>
      </c>
      <c r="BP8" s="557">
        <v>279</v>
      </c>
      <c r="BQ8" s="557">
        <v>4066</v>
      </c>
      <c r="BS8" s="561" t="s">
        <v>74</v>
      </c>
      <c r="BT8" s="554">
        <f>SUM(BT9:BT75)</f>
        <v>6355</v>
      </c>
      <c r="BU8" s="554">
        <f>SUM(BU9:BU75)</f>
        <v>1447</v>
      </c>
      <c r="BV8" s="554">
        <f>SUM(BV9:BV75)</f>
        <v>2172</v>
      </c>
      <c r="BW8" s="554">
        <f>SUM(BW9:BW75)</f>
        <v>536</v>
      </c>
      <c r="BX8" s="554">
        <f>BT8+BU8+BV8+BW8</f>
        <v>10510</v>
      </c>
      <c r="BZ8" s="554">
        <f>SUM(BZ9:BZ75)</f>
        <v>22920</v>
      </c>
      <c r="CA8" s="554">
        <f>SUM(CA9:CA75)</f>
        <v>13866</v>
      </c>
      <c r="CB8" s="554">
        <f t="shared" ref="CB8:CC8" si="3">SUM(CB9:CB75)</f>
        <v>16828</v>
      </c>
      <c r="CC8" s="554">
        <f t="shared" si="3"/>
        <v>3147</v>
      </c>
      <c r="CD8" s="554">
        <f>SUM(BZ8:CC8)</f>
        <v>56761</v>
      </c>
      <c r="CF8" s="562" t="s">
        <v>6</v>
      </c>
      <c r="CG8" s="555">
        <f>SUM(CH8:CK8)</f>
        <v>3763</v>
      </c>
      <c r="CH8" s="555">
        <f>SUM(CH9:CH75)</f>
        <v>2788.1</v>
      </c>
      <c r="CI8" s="555">
        <f t="shared" ref="CI8:CK8" si="4">SUM(CI9:CI75)</f>
        <v>4</v>
      </c>
      <c r="CJ8" s="555">
        <f t="shared" si="4"/>
        <v>268.89999999999998</v>
      </c>
      <c r="CK8" s="555">
        <f t="shared" si="4"/>
        <v>702</v>
      </c>
      <c r="CL8" s="555">
        <f>SUM(CL9:CL75)</f>
        <v>15968</v>
      </c>
      <c r="CM8" s="555">
        <f>SUM(CN8:CU8)</f>
        <v>1563</v>
      </c>
      <c r="CN8" s="555">
        <f>SUM(CN9:CN75)</f>
        <v>1514</v>
      </c>
      <c r="CO8" s="555">
        <f t="shared" ref="CO8:CU8" si="5">SUM(CO9:CO75)</f>
        <v>0</v>
      </c>
      <c r="CP8" s="555">
        <f t="shared" si="5"/>
        <v>5</v>
      </c>
      <c r="CQ8" s="555">
        <f t="shared" si="5"/>
        <v>1</v>
      </c>
      <c r="CR8" s="555">
        <f t="shared" si="5"/>
        <v>0</v>
      </c>
      <c r="CS8" s="555">
        <f t="shared" si="5"/>
        <v>1</v>
      </c>
      <c r="CT8" s="555">
        <f t="shared" si="5"/>
        <v>21</v>
      </c>
      <c r="CU8" s="555">
        <f t="shared" si="5"/>
        <v>21</v>
      </c>
      <c r="CW8" s="563" t="s">
        <v>74</v>
      </c>
      <c r="CX8" s="564">
        <v>22892</v>
      </c>
      <c r="CY8" s="564">
        <v>13579</v>
      </c>
      <c r="CZ8" s="564">
        <v>16193</v>
      </c>
      <c r="DA8" s="564">
        <v>3053</v>
      </c>
      <c r="DB8" s="565">
        <v>55717</v>
      </c>
      <c r="DE8" s="566" t="s">
        <v>74</v>
      </c>
      <c r="DF8" s="567">
        <f>CX8-BT8+W8</f>
        <v>22874</v>
      </c>
      <c r="DG8" s="567">
        <f>CY8-BU8+AE8</f>
        <v>13952</v>
      </c>
      <c r="DH8" s="567">
        <f>CZ8-BV8+AM8</f>
        <v>16825</v>
      </c>
      <c r="DI8" s="567">
        <f>DA8-BW8+AU8</f>
        <v>3110</v>
      </c>
      <c r="DJ8" s="568">
        <f>SUM(DF8:DI8)</f>
        <v>56761</v>
      </c>
      <c r="DK8" s="603"/>
      <c r="DL8" s="575" t="s">
        <v>401</v>
      </c>
      <c r="DM8" s="576">
        <f>BZ8-DF8</f>
        <v>46</v>
      </c>
      <c r="DN8" s="576">
        <f>CA8-DG8</f>
        <v>-86</v>
      </c>
      <c r="DO8" s="576">
        <f>CB8-DH8</f>
        <v>3</v>
      </c>
      <c r="DP8" s="576">
        <f>CC8-DI8</f>
        <v>37</v>
      </c>
      <c r="DQ8" s="576">
        <f>SUM(DM8:DP8)</f>
        <v>0</v>
      </c>
      <c r="DR8" s="604"/>
      <c r="DS8" s="603"/>
    </row>
    <row r="9" spans="2:123" s="613" customFormat="1" ht="18" customHeight="1" thickTop="1">
      <c r="B9" s="605" t="s">
        <v>28</v>
      </c>
      <c r="C9" s="606">
        <v>510</v>
      </c>
      <c r="D9" s="606">
        <v>230</v>
      </c>
      <c r="E9" s="606">
        <v>5374</v>
      </c>
      <c r="F9" s="556">
        <f>C9+D9+E9</f>
        <v>6114</v>
      </c>
      <c r="G9" s="606">
        <v>313</v>
      </c>
      <c r="H9" s="606">
        <v>58</v>
      </c>
      <c r="I9" s="606">
        <v>4414</v>
      </c>
      <c r="J9" s="556">
        <f>G9+H9+I9</f>
        <v>4785</v>
      </c>
      <c r="K9" s="606">
        <v>374</v>
      </c>
      <c r="L9" s="606">
        <v>97</v>
      </c>
      <c r="M9" s="606">
        <v>5144</v>
      </c>
      <c r="N9" s="556">
        <f t="shared" ref="N9:N72" si="6">K9+L9+M9</f>
        <v>5615</v>
      </c>
      <c r="O9" s="606">
        <v>73</v>
      </c>
      <c r="P9" s="606">
        <v>29</v>
      </c>
      <c r="Q9" s="606">
        <v>158</v>
      </c>
      <c r="R9" s="556">
        <f>O9+P9+Q9</f>
        <v>260</v>
      </c>
      <c r="S9" s="606">
        <v>275</v>
      </c>
      <c r="T9" s="556">
        <f t="shared" ref="T9:T72" si="7">F9+J9+N9+R9+S9</f>
        <v>17049</v>
      </c>
      <c r="U9" s="607"/>
      <c r="V9" s="608" t="s">
        <v>28</v>
      </c>
      <c r="W9" s="609">
        <v>91</v>
      </c>
      <c r="X9" s="609">
        <v>0</v>
      </c>
      <c r="Y9" s="609">
        <v>0</v>
      </c>
      <c r="Z9" s="609">
        <v>0</v>
      </c>
      <c r="AA9" s="609">
        <v>33</v>
      </c>
      <c r="AB9" s="609">
        <v>0</v>
      </c>
      <c r="AC9" s="609">
        <v>0</v>
      </c>
      <c r="AD9" s="609">
        <v>0</v>
      </c>
      <c r="AE9" s="609">
        <v>30</v>
      </c>
      <c r="AF9" s="609">
        <v>0</v>
      </c>
      <c r="AG9" s="609">
        <v>0</v>
      </c>
      <c r="AH9" s="609">
        <v>0</v>
      </c>
      <c r="AI9" s="609">
        <v>14</v>
      </c>
      <c r="AJ9" s="609">
        <v>0</v>
      </c>
      <c r="AK9" s="609">
        <v>0</v>
      </c>
      <c r="AL9" s="609">
        <v>0</v>
      </c>
      <c r="AM9" s="609">
        <v>26</v>
      </c>
      <c r="AN9" s="609">
        <v>0</v>
      </c>
      <c r="AO9" s="609">
        <v>0</v>
      </c>
      <c r="AP9" s="609">
        <v>0</v>
      </c>
      <c r="AQ9" s="609">
        <v>17</v>
      </c>
      <c r="AR9" s="609">
        <v>0</v>
      </c>
      <c r="AS9" s="609">
        <v>0</v>
      </c>
      <c r="AT9" s="609">
        <v>0</v>
      </c>
      <c r="AU9" s="609">
        <v>0</v>
      </c>
      <c r="AV9" s="609">
        <v>0</v>
      </c>
      <c r="AW9" s="609">
        <v>0</v>
      </c>
      <c r="AX9" s="609">
        <v>0</v>
      </c>
      <c r="AY9" s="609">
        <v>0</v>
      </c>
      <c r="AZ9" s="609">
        <v>0</v>
      </c>
      <c r="BA9" s="609">
        <v>0</v>
      </c>
      <c r="BB9" s="609">
        <v>0</v>
      </c>
      <c r="BC9" s="557">
        <f t="shared" ref="BC9:BC72" si="8">W9+AE9+AM9+AU9</f>
        <v>147</v>
      </c>
      <c r="BD9" s="557">
        <f t="shared" ref="BD9:BD72" si="9">X9+AF9+AN9+AV9</f>
        <v>0</v>
      </c>
      <c r="BE9" s="557">
        <f t="shared" ref="BE9:BE72" si="10">Y9+AG9+AO9+AW9</f>
        <v>0</v>
      </c>
      <c r="BF9" s="557">
        <f t="shared" ref="BF9:BF72" si="11">Z9+AH9+AP9+AX9</f>
        <v>0</v>
      </c>
      <c r="BG9" s="558">
        <v>0</v>
      </c>
      <c r="BH9" s="557">
        <f>AA9+AI9+AQ9+AY9</f>
        <v>64</v>
      </c>
      <c r="BI9" s="557">
        <f t="shared" ref="BI9:BK72" si="12">AB9+AJ9+AR9+AZ9</f>
        <v>0</v>
      </c>
      <c r="BJ9" s="557">
        <f t="shared" si="12"/>
        <v>0</v>
      </c>
      <c r="BK9" s="557">
        <f t="shared" si="12"/>
        <v>0</v>
      </c>
      <c r="BL9" s="559">
        <v>0</v>
      </c>
      <c r="BM9" s="609">
        <v>32</v>
      </c>
      <c r="BN9" s="609">
        <v>9</v>
      </c>
      <c r="BO9" s="609">
        <v>15</v>
      </c>
      <c r="BP9" s="609">
        <v>0</v>
      </c>
      <c r="BQ9" s="557">
        <v>56</v>
      </c>
      <c r="BR9" s="610"/>
      <c r="BS9" s="611" t="s">
        <v>28</v>
      </c>
      <c r="BT9" s="612">
        <v>87</v>
      </c>
      <c r="BU9" s="612">
        <v>34</v>
      </c>
      <c r="BV9" s="612">
        <v>32</v>
      </c>
      <c r="BW9" s="612">
        <v>0</v>
      </c>
      <c r="BX9" s="554">
        <f>BT9+BU9+BV9+BW9</f>
        <v>153</v>
      </c>
      <c r="BZ9" s="612">
        <v>272</v>
      </c>
      <c r="CA9" s="612">
        <v>186</v>
      </c>
      <c r="CB9" s="612">
        <v>196</v>
      </c>
      <c r="CC9" s="612">
        <v>0</v>
      </c>
      <c r="CD9" s="554">
        <f>SUM(BZ9:CC9)</f>
        <v>654</v>
      </c>
      <c r="CF9" s="608" t="s">
        <v>28</v>
      </c>
      <c r="CG9" s="555">
        <f>SUM(CH9:CK9)</f>
        <v>226</v>
      </c>
      <c r="CH9" s="614">
        <v>1</v>
      </c>
      <c r="CI9" s="614">
        <v>0</v>
      </c>
      <c r="CJ9" s="614">
        <v>0</v>
      </c>
      <c r="CK9" s="614">
        <v>225</v>
      </c>
      <c r="CL9" s="555">
        <v>1201</v>
      </c>
      <c r="CM9" s="555">
        <f>SUM(CN9:CU9)</f>
        <v>140</v>
      </c>
      <c r="CN9" s="614">
        <v>140</v>
      </c>
      <c r="CO9" s="614">
        <v>0</v>
      </c>
      <c r="CP9" s="614">
        <v>0</v>
      </c>
      <c r="CQ9" s="614">
        <v>0</v>
      </c>
      <c r="CR9" s="614">
        <v>0</v>
      </c>
      <c r="CS9" s="614">
        <v>0</v>
      </c>
      <c r="CT9" s="614">
        <v>0</v>
      </c>
      <c r="CU9" s="614">
        <v>0</v>
      </c>
      <c r="CW9" s="537" t="s">
        <v>28</v>
      </c>
      <c r="CX9" s="538">
        <v>268</v>
      </c>
      <c r="CY9" s="538">
        <v>190</v>
      </c>
      <c r="CZ9" s="538">
        <v>202</v>
      </c>
      <c r="DA9" s="539">
        <v>0</v>
      </c>
      <c r="DB9" s="570">
        <v>660</v>
      </c>
      <c r="DE9" s="549" t="s">
        <v>28</v>
      </c>
      <c r="DF9" s="567">
        <f>CX9-BT9+W9</f>
        <v>272</v>
      </c>
      <c r="DG9" s="567">
        <f t="shared" ref="DG9:DG71" si="13">CY9-BU9+AE9</f>
        <v>186</v>
      </c>
      <c r="DH9" s="567">
        <f t="shared" ref="DH9:DH71" si="14">CZ9-BV9+AM9</f>
        <v>196</v>
      </c>
      <c r="DI9" s="567">
        <f t="shared" ref="DI9:DI71" si="15">DA9-BW9+AU9</f>
        <v>0</v>
      </c>
      <c r="DJ9" s="568">
        <f>SUM(DF9:DI9)</f>
        <v>654</v>
      </c>
      <c r="DK9" s="596"/>
      <c r="DL9" s="552" t="s">
        <v>28</v>
      </c>
      <c r="DM9" s="569">
        <f>BZ9-DF9</f>
        <v>0</v>
      </c>
      <c r="DN9" s="569">
        <f t="shared" ref="DN9:DP72" si="16">CA9-DG9</f>
        <v>0</v>
      </c>
      <c r="DO9" s="569">
        <f t="shared" si="16"/>
        <v>0</v>
      </c>
      <c r="DP9" s="569">
        <f t="shared" si="16"/>
        <v>0</v>
      </c>
      <c r="DQ9" s="569">
        <f>SUM(DM9:DP9)</f>
        <v>0</v>
      </c>
      <c r="DR9" s="600" t="b">
        <v>1</v>
      </c>
      <c r="DS9" s="596"/>
    </row>
    <row r="10" spans="2:123" s="613" customFormat="1" ht="18" customHeight="1">
      <c r="B10" s="605" t="s">
        <v>256</v>
      </c>
      <c r="C10" s="606">
        <v>1011</v>
      </c>
      <c r="D10" s="606">
        <v>219</v>
      </c>
      <c r="E10" s="606">
        <v>4099</v>
      </c>
      <c r="F10" s="556">
        <f t="shared" ref="F10:F73" si="17">C10+D10+E10</f>
        <v>5329</v>
      </c>
      <c r="G10" s="606">
        <v>271</v>
      </c>
      <c r="H10" s="606">
        <v>44</v>
      </c>
      <c r="I10" s="606">
        <v>1128</v>
      </c>
      <c r="J10" s="556">
        <f t="shared" ref="J10:J72" si="18">G10+H10+I10</f>
        <v>1443</v>
      </c>
      <c r="K10" s="606">
        <v>689</v>
      </c>
      <c r="L10" s="606">
        <v>102</v>
      </c>
      <c r="M10" s="606">
        <v>3064</v>
      </c>
      <c r="N10" s="556">
        <f t="shared" si="6"/>
        <v>3855</v>
      </c>
      <c r="O10" s="606">
        <v>217</v>
      </c>
      <c r="P10" s="606">
        <v>56</v>
      </c>
      <c r="Q10" s="606">
        <v>483</v>
      </c>
      <c r="R10" s="556">
        <f>O10+P10+Q10</f>
        <v>756</v>
      </c>
      <c r="S10" s="606">
        <v>46</v>
      </c>
      <c r="T10" s="556">
        <f t="shared" si="7"/>
        <v>11429</v>
      </c>
      <c r="U10" s="607"/>
      <c r="V10" s="615" t="s">
        <v>256</v>
      </c>
      <c r="W10" s="609">
        <v>123</v>
      </c>
      <c r="X10" s="609">
        <v>54</v>
      </c>
      <c r="Y10" s="609">
        <v>8</v>
      </c>
      <c r="Z10" s="609">
        <v>10</v>
      </c>
      <c r="AA10" s="609">
        <v>70</v>
      </c>
      <c r="AB10" s="609">
        <v>29</v>
      </c>
      <c r="AC10" s="609">
        <v>3</v>
      </c>
      <c r="AD10" s="609">
        <v>5</v>
      </c>
      <c r="AE10" s="609">
        <v>32</v>
      </c>
      <c r="AF10" s="609">
        <v>2</v>
      </c>
      <c r="AG10" s="609">
        <v>1</v>
      </c>
      <c r="AH10" s="609">
        <v>12</v>
      </c>
      <c r="AI10" s="609">
        <v>11</v>
      </c>
      <c r="AJ10" s="609">
        <v>2</v>
      </c>
      <c r="AK10" s="609">
        <v>0</v>
      </c>
      <c r="AL10" s="609">
        <v>3</v>
      </c>
      <c r="AM10" s="609">
        <v>36</v>
      </c>
      <c r="AN10" s="609">
        <v>6</v>
      </c>
      <c r="AO10" s="609">
        <v>1</v>
      </c>
      <c r="AP10" s="609">
        <v>3</v>
      </c>
      <c r="AQ10" s="609">
        <v>19</v>
      </c>
      <c r="AR10" s="609">
        <v>4</v>
      </c>
      <c r="AS10" s="609">
        <v>0</v>
      </c>
      <c r="AT10" s="609">
        <v>0</v>
      </c>
      <c r="AU10" s="609">
        <v>28</v>
      </c>
      <c r="AV10" s="609">
        <v>12</v>
      </c>
      <c r="AW10" s="609">
        <v>3</v>
      </c>
      <c r="AX10" s="609">
        <v>1</v>
      </c>
      <c r="AY10" s="609">
        <v>15</v>
      </c>
      <c r="AZ10" s="609">
        <v>10</v>
      </c>
      <c r="BA10" s="609">
        <v>1</v>
      </c>
      <c r="BB10" s="609">
        <v>0</v>
      </c>
      <c r="BC10" s="557">
        <f t="shared" si="8"/>
        <v>219</v>
      </c>
      <c r="BD10" s="557">
        <f t="shared" si="9"/>
        <v>74</v>
      </c>
      <c r="BE10" s="557">
        <f t="shared" si="10"/>
        <v>13</v>
      </c>
      <c r="BF10" s="557">
        <f t="shared" si="11"/>
        <v>26</v>
      </c>
      <c r="BG10" s="558">
        <v>0</v>
      </c>
      <c r="BH10" s="557">
        <f t="shared" ref="BH10:BK73" si="19">AA10+AI10+AQ10+AY10</f>
        <v>115</v>
      </c>
      <c r="BI10" s="557">
        <f t="shared" si="12"/>
        <v>45</v>
      </c>
      <c r="BJ10" s="557">
        <f t="shared" si="12"/>
        <v>4</v>
      </c>
      <c r="BK10" s="557">
        <f t="shared" si="12"/>
        <v>8</v>
      </c>
      <c r="BL10" s="559">
        <v>0</v>
      </c>
      <c r="BM10" s="609">
        <v>13</v>
      </c>
      <c r="BN10" s="609">
        <v>4</v>
      </c>
      <c r="BO10" s="609">
        <v>4</v>
      </c>
      <c r="BP10" s="609">
        <v>3</v>
      </c>
      <c r="BQ10" s="557">
        <v>24</v>
      </c>
      <c r="BR10" s="610"/>
      <c r="BS10" s="615" t="s">
        <v>256</v>
      </c>
      <c r="BT10" s="612">
        <v>108</v>
      </c>
      <c r="BU10" s="612">
        <v>25</v>
      </c>
      <c r="BV10" s="612">
        <v>31</v>
      </c>
      <c r="BW10" s="612">
        <v>20</v>
      </c>
      <c r="BX10" s="554">
        <f t="shared" ref="BX10:BX72" si="20">BT10+BU10+BV10+BW10</f>
        <v>184</v>
      </c>
      <c r="BZ10" s="612">
        <v>388</v>
      </c>
      <c r="CA10" s="612">
        <v>94</v>
      </c>
      <c r="CB10" s="612">
        <v>147</v>
      </c>
      <c r="CC10" s="612">
        <v>43</v>
      </c>
      <c r="CD10" s="554">
        <f t="shared" ref="CD10:CD72" si="21">SUM(BZ10:CC10)</f>
        <v>672</v>
      </c>
      <c r="CF10" s="608" t="s">
        <v>327</v>
      </c>
      <c r="CG10" s="555">
        <f t="shared" ref="CG10:CG73" si="22">SUM(CH10:CK10)</f>
        <v>19</v>
      </c>
      <c r="CH10" s="614">
        <v>15</v>
      </c>
      <c r="CI10" s="614">
        <v>0</v>
      </c>
      <c r="CJ10" s="614">
        <v>0</v>
      </c>
      <c r="CK10" s="614">
        <v>4</v>
      </c>
      <c r="CL10" s="555">
        <v>124</v>
      </c>
      <c r="CM10" s="555">
        <f t="shared" ref="CM10:CM39" si="23">SUM(CN10:CU10)</f>
        <v>12</v>
      </c>
      <c r="CN10" s="614">
        <v>12</v>
      </c>
      <c r="CO10" s="614">
        <v>0</v>
      </c>
      <c r="CP10" s="614">
        <v>0</v>
      </c>
      <c r="CQ10" s="614">
        <v>0</v>
      </c>
      <c r="CR10" s="614">
        <v>0</v>
      </c>
      <c r="CS10" s="614">
        <v>0</v>
      </c>
      <c r="CT10" s="614">
        <v>0</v>
      </c>
      <c r="CU10" s="614">
        <v>0</v>
      </c>
      <c r="CW10" s="540" t="s">
        <v>256</v>
      </c>
      <c r="CX10" s="541">
        <v>373</v>
      </c>
      <c r="CY10" s="541">
        <v>87</v>
      </c>
      <c r="CZ10" s="541">
        <v>142</v>
      </c>
      <c r="DA10" s="542">
        <v>35</v>
      </c>
      <c r="DB10" s="571">
        <v>637</v>
      </c>
      <c r="DE10" s="549" t="s">
        <v>402</v>
      </c>
      <c r="DF10" s="567">
        <f t="shared" ref="DF10:DF71" si="24">CX10-BT10+W10</f>
        <v>388</v>
      </c>
      <c r="DG10" s="567">
        <f t="shared" si="13"/>
        <v>94</v>
      </c>
      <c r="DH10" s="567">
        <f t="shared" si="14"/>
        <v>147</v>
      </c>
      <c r="DI10" s="567">
        <f t="shared" si="15"/>
        <v>43</v>
      </c>
      <c r="DJ10" s="568">
        <f t="shared" ref="DJ10:DJ73" si="25">SUM(DF10:DI10)</f>
        <v>672</v>
      </c>
      <c r="DK10" s="596"/>
      <c r="DL10" s="552" t="s">
        <v>402</v>
      </c>
      <c r="DM10" s="569">
        <f t="shared" ref="DM10:DP73" si="26">BZ10-DF10</f>
        <v>0</v>
      </c>
      <c r="DN10" s="569">
        <f t="shared" si="16"/>
        <v>0</v>
      </c>
      <c r="DO10" s="569">
        <f t="shared" si="16"/>
        <v>0</v>
      </c>
      <c r="DP10" s="569">
        <f t="shared" si="16"/>
        <v>0</v>
      </c>
      <c r="DQ10" s="569">
        <f t="shared" ref="DQ10:DQ72" si="27">SUM(DM10:DP10)</f>
        <v>0</v>
      </c>
      <c r="DR10" s="600" t="b">
        <v>1</v>
      </c>
      <c r="DS10" s="596"/>
    </row>
    <row r="11" spans="2:123" s="613" customFormat="1" ht="18" customHeight="1">
      <c r="B11" s="605" t="s">
        <v>328</v>
      </c>
      <c r="C11" s="606">
        <v>67</v>
      </c>
      <c r="D11" s="606">
        <v>121</v>
      </c>
      <c r="E11" s="606">
        <v>6571</v>
      </c>
      <c r="F11" s="556">
        <f t="shared" si="17"/>
        <v>6759</v>
      </c>
      <c r="G11" s="606">
        <v>22</v>
      </c>
      <c r="H11" s="606">
        <v>35</v>
      </c>
      <c r="I11" s="606">
        <v>5729</v>
      </c>
      <c r="J11" s="556">
        <f t="shared" si="18"/>
        <v>5786</v>
      </c>
      <c r="K11" s="606">
        <v>33</v>
      </c>
      <c r="L11" s="606">
        <v>57</v>
      </c>
      <c r="M11" s="606">
        <v>10398</v>
      </c>
      <c r="N11" s="556">
        <f t="shared" si="6"/>
        <v>10488</v>
      </c>
      <c r="O11" s="606">
        <v>18</v>
      </c>
      <c r="P11" s="606">
        <v>11</v>
      </c>
      <c r="Q11" s="606">
        <v>640</v>
      </c>
      <c r="R11" s="556">
        <f t="shared" ref="R11:R73" si="28">O11+P11+Q11</f>
        <v>669</v>
      </c>
      <c r="S11" s="606">
        <v>6</v>
      </c>
      <c r="T11" s="556">
        <f t="shared" si="7"/>
        <v>23708</v>
      </c>
      <c r="U11" s="607"/>
      <c r="V11" s="608" t="s">
        <v>29</v>
      </c>
      <c r="W11" s="609">
        <v>97</v>
      </c>
      <c r="X11" s="609">
        <v>23</v>
      </c>
      <c r="Y11" s="609">
        <v>12</v>
      </c>
      <c r="Z11" s="609">
        <v>5</v>
      </c>
      <c r="AA11" s="609">
        <v>29</v>
      </c>
      <c r="AB11" s="609">
        <v>8</v>
      </c>
      <c r="AC11" s="609">
        <v>4</v>
      </c>
      <c r="AD11" s="609">
        <v>3</v>
      </c>
      <c r="AE11" s="609">
        <v>28</v>
      </c>
      <c r="AF11" s="609">
        <v>2</v>
      </c>
      <c r="AG11" s="609">
        <v>3</v>
      </c>
      <c r="AH11" s="609">
        <v>8</v>
      </c>
      <c r="AI11" s="609">
        <v>4</v>
      </c>
      <c r="AJ11" s="609">
        <v>1</v>
      </c>
      <c r="AK11" s="609">
        <v>0</v>
      </c>
      <c r="AL11" s="609">
        <v>1</v>
      </c>
      <c r="AM11" s="609">
        <v>54</v>
      </c>
      <c r="AN11" s="609">
        <v>4</v>
      </c>
      <c r="AO11" s="609">
        <v>3</v>
      </c>
      <c r="AP11" s="609">
        <v>11</v>
      </c>
      <c r="AQ11" s="609">
        <v>26</v>
      </c>
      <c r="AR11" s="609">
        <v>0</v>
      </c>
      <c r="AS11" s="609">
        <v>2</v>
      </c>
      <c r="AT11" s="609">
        <v>7</v>
      </c>
      <c r="AU11" s="609">
        <v>4</v>
      </c>
      <c r="AV11" s="609">
        <v>1</v>
      </c>
      <c r="AW11" s="609">
        <v>0</v>
      </c>
      <c r="AX11" s="609">
        <v>0</v>
      </c>
      <c r="AY11" s="609">
        <v>1</v>
      </c>
      <c r="AZ11" s="609">
        <v>0</v>
      </c>
      <c r="BA11" s="609">
        <v>0</v>
      </c>
      <c r="BB11" s="609">
        <v>0</v>
      </c>
      <c r="BC11" s="557">
        <f t="shared" si="8"/>
        <v>183</v>
      </c>
      <c r="BD11" s="557">
        <f t="shared" si="9"/>
        <v>30</v>
      </c>
      <c r="BE11" s="557">
        <f t="shared" si="10"/>
        <v>18</v>
      </c>
      <c r="BF11" s="557">
        <f t="shared" si="11"/>
        <v>24</v>
      </c>
      <c r="BG11" s="558">
        <v>0</v>
      </c>
      <c r="BH11" s="557">
        <f t="shared" si="19"/>
        <v>60</v>
      </c>
      <c r="BI11" s="557">
        <f t="shared" si="12"/>
        <v>9</v>
      </c>
      <c r="BJ11" s="557">
        <f t="shared" si="12"/>
        <v>6</v>
      </c>
      <c r="BK11" s="557">
        <f t="shared" si="12"/>
        <v>11</v>
      </c>
      <c r="BL11" s="559">
        <v>0</v>
      </c>
      <c r="BM11" s="609">
        <v>5</v>
      </c>
      <c r="BN11" s="609">
        <v>0</v>
      </c>
      <c r="BO11" s="609">
        <v>8</v>
      </c>
      <c r="BP11" s="609">
        <v>1</v>
      </c>
      <c r="BQ11" s="557">
        <v>14</v>
      </c>
      <c r="BR11" s="610"/>
      <c r="BS11" s="611" t="s">
        <v>328</v>
      </c>
      <c r="BT11" s="612">
        <v>88</v>
      </c>
      <c r="BU11" s="612">
        <v>29</v>
      </c>
      <c r="BV11" s="612">
        <v>40</v>
      </c>
      <c r="BW11" s="612">
        <v>1</v>
      </c>
      <c r="BX11" s="554">
        <f t="shared" si="20"/>
        <v>158</v>
      </c>
      <c r="BZ11" s="612">
        <v>328</v>
      </c>
      <c r="CA11" s="612">
        <v>288</v>
      </c>
      <c r="CB11" s="612">
        <v>362</v>
      </c>
      <c r="CC11" s="612">
        <v>28</v>
      </c>
      <c r="CD11" s="554">
        <f t="shared" si="21"/>
        <v>1006</v>
      </c>
      <c r="CF11" s="608" t="s">
        <v>29</v>
      </c>
      <c r="CG11" s="555">
        <f t="shared" si="22"/>
        <v>25</v>
      </c>
      <c r="CH11" s="614">
        <v>25</v>
      </c>
      <c r="CI11" s="614">
        <v>0</v>
      </c>
      <c r="CJ11" s="614">
        <v>0</v>
      </c>
      <c r="CK11" s="614">
        <v>0</v>
      </c>
      <c r="CL11" s="555">
        <v>193</v>
      </c>
      <c r="CM11" s="555">
        <f t="shared" si="23"/>
        <v>12</v>
      </c>
      <c r="CN11" s="614">
        <v>12</v>
      </c>
      <c r="CO11" s="614">
        <v>0</v>
      </c>
      <c r="CP11" s="614">
        <v>0</v>
      </c>
      <c r="CQ11" s="614">
        <v>0</v>
      </c>
      <c r="CR11" s="614">
        <v>0</v>
      </c>
      <c r="CS11" s="614">
        <v>0</v>
      </c>
      <c r="CT11" s="614">
        <v>0</v>
      </c>
      <c r="CU11" s="614">
        <v>0</v>
      </c>
      <c r="CW11" s="543" t="s">
        <v>328</v>
      </c>
      <c r="CX11" s="541">
        <v>319</v>
      </c>
      <c r="CY11" s="541">
        <v>289</v>
      </c>
      <c r="CZ11" s="541">
        <v>348</v>
      </c>
      <c r="DA11" s="542">
        <v>25</v>
      </c>
      <c r="DB11" s="571">
        <v>981</v>
      </c>
      <c r="DE11" s="549" t="s">
        <v>403</v>
      </c>
      <c r="DF11" s="567">
        <f t="shared" si="24"/>
        <v>328</v>
      </c>
      <c r="DG11" s="567">
        <f t="shared" si="13"/>
        <v>288</v>
      </c>
      <c r="DH11" s="567">
        <f t="shared" si="14"/>
        <v>362</v>
      </c>
      <c r="DI11" s="567">
        <f t="shared" si="15"/>
        <v>28</v>
      </c>
      <c r="DJ11" s="568">
        <f t="shared" si="25"/>
        <v>1006</v>
      </c>
      <c r="DK11" s="596"/>
      <c r="DL11" s="552" t="s">
        <v>403</v>
      </c>
      <c r="DM11" s="569">
        <f t="shared" si="26"/>
        <v>0</v>
      </c>
      <c r="DN11" s="569">
        <f t="shared" si="16"/>
        <v>0</v>
      </c>
      <c r="DO11" s="569">
        <f t="shared" si="16"/>
        <v>0</v>
      </c>
      <c r="DP11" s="569">
        <f t="shared" si="16"/>
        <v>0</v>
      </c>
      <c r="DQ11" s="569">
        <f t="shared" si="27"/>
        <v>0</v>
      </c>
      <c r="DR11" s="600" t="b">
        <v>1</v>
      </c>
      <c r="DS11" s="596"/>
    </row>
    <row r="12" spans="2:123" s="613" customFormat="1" ht="18" customHeight="1">
      <c r="B12" s="605" t="s">
        <v>329</v>
      </c>
      <c r="C12" s="606">
        <v>163</v>
      </c>
      <c r="D12" s="606">
        <v>59</v>
      </c>
      <c r="E12" s="606">
        <v>3111</v>
      </c>
      <c r="F12" s="556">
        <f t="shared" si="17"/>
        <v>3333</v>
      </c>
      <c r="G12" s="606">
        <v>97</v>
      </c>
      <c r="H12" s="606">
        <v>22</v>
      </c>
      <c r="I12" s="606">
        <v>6998</v>
      </c>
      <c r="J12" s="556">
        <f t="shared" si="18"/>
        <v>7117</v>
      </c>
      <c r="K12" s="606">
        <v>137</v>
      </c>
      <c r="L12" s="606">
        <v>26</v>
      </c>
      <c r="M12" s="606">
        <v>5122</v>
      </c>
      <c r="N12" s="556">
        <f t="shared" si="6"/>
        <v>5285</v>
      </c>
      <c r="O12" s="606">
        <v>34</v>
      </c>
      <c r="P12" s="606">
        <v>3</v>
      </c>
      <c r="Q12" s="606">
        <v>2150</v>
      </c>
      <c r="R12" s="556">
        <f t="shared" si="28"/>
        <v>2187</v>
      </c>
      <c r="S12" s="606">
        <v>0</v>
      </c>
      <c r="T12" s="556">
        <f t="shared" si="7"/>
        <v>17922</v>
      </c>
      <c r="U12" s="607"/>
      <c r="V12" s="608" t="s">
        <v>30</v>
      </c>
      <c r="W12" s="609">
        <v>40</v>
      </c>
      <c r="X12" s="609">
        <v>5</v>
      </c>
      <c r="Y12" s="609">
        <v>0</v>
      </c>
      <c r="Z12" s="609">
        <v>2</v>
      </c>
      <c r="AA12" s="609">
        <v>14</v>
      </c>
      <c r="AB12" s="609">
        <v>4</v>
      </c>
      <c r="AC12" s="609">
        <v>0</v>
      </c>
      <c r="AD12" s="609">
        <v>1</v>
      </c>
      <c r="AE12" s="609">
        <v>21</v>
      </c>
      <c r="AF12" s="609">
        <v>4</v>
      </c>
      <c r="AG12" s="609">
        <v>0</v>
      </c>
      <c r="AH12" s="609">
        <v>5</v>
      </c>
      <c r="AI12" s="609">
        <v>6</v>
      </c>
      <c r="AJ12" s="609">
        <v>1</v>
      </c>
      <c r="AK12" s="609">
        <v>0</v>
      </c>
      <c r="AL12" s="609">
        <v>1</v>
      </c>
      <c r="AM12" s="609">
        <v>19</v>
      </c>
      <c r="AN12" s="609">
        <v>0</v>
      </c>
      <c r="AO12" s="609">
        <v>0</v>
      </c>
      <c r="AP12" s="609">
        <v>4</v>
      </c>
      <c r="AQ12" s="609">
        <v>9</v>
      </c>
      <c r="AR12" s="609">
        <v>0</v>
      </c>
      <c r="AS12" s="609">
        <v>0</v>
      </c>
      <c r="AT12" s="609">
        <v>2</v>
      </c>
      <c r="AU12" s="609">
        <v>1</v>
      </c>
      <c r="AV12" s="609">
        <v>0</v>
      </c>
      <c r="AW12" s="609">
        <v>0</v>
      </c>
      <c r="AX12" s="609">
        <v>0</v>
      </c>
      <c r="AY12" s="609">
        <v>0</v>
      </c>
      <c r="AZ12" s="609">
        <v>0</v>
      </c>
      <c r="BA12" s="609">
        <v>0</v>
      </c>
      <c r="BB12" s="609">
        <v>0</v>
      </c>
      <c r="BC12" s="557">
        <f t="shared" si="8"/>
        <v>81</v>
      </c>
      <c r="BD12" s="557">
        <f t="shared" si="9"/>
        <v>9</v>
      </c>
      <c r="BE12" s="557">
        <f t="shared" si="10"/>
        <v>0</v>
      </c>
      <c r="BF12" s="557">
        <f t="shared" si="11"/>
        <v>11</v>
      </c>
      <c r="BG12" s="558">
        <v>0</v>
      </c>
      <c r="BH12" s="557">
        <f t="shared" si="19"/>
        <v>29</v>
      </c>
      <c r="BI12" s="557">
        <f t="shared" si="12"/>
        <v>5</v>
      </c>
      <c r="BJ12" s="557">
        <f t="shared" si="12"/>
        <v>0</v>
      </c>
      <c r="BK12" s="557">
        <f t="shared" si="12"/>
        <v>4</v>
      </c>
      <c r="BL12" s="559">
        <v>0</v>
      </c>
      <c r="BM12" s="609">
        <v>7</v>
      </c>
      <c r="BN12" s="609">
        <v>5</v>
      </c>
      <c r="BO12" s="609">
        <v>5</v>
      </c>
      <c r="BP12" s="609">
        <v>0</v>
      </c>
      <c r="BQ12" s="557">
        <v>17</v>
      </c>
      <c r="BR12" s="610"/>
      <c r="BS12" s="611" t="s">
        <v>329</v>
      </c>
      <c r="BT12" s="612">
        <v>35</v>
      </c>
      <c r="BU12" s="612">
        <v>11</v>
      </c>
      <c r="BV12" s="612">
        <v>18</v>
      </c>
      <c r="BW12" s="612">
        <v>4</v>
      </c>
      <c r="BX12" s="554">
        <f t="shared" si="20"/>
        <v>68</v>
      </c>
      <c r="BZ12" s="612">
        <v>130</v>
      </c>
      <c r="CA12" s="612">
        <v>156</v>
      </c>
      <c r="CB12" s="612">
        <v>153</v>
      </c>
      <c r="CC12" s="612">
        <v>39</v>
      </c>
      <c r="CD12" s="554">
        <f t="shared" si="21"/>
        <v>478</v>
      </c>
      <c r="CF12" s="608" t="s">
        <v>30</v>
      </c>
      <c r="CG12" s="555">
        <f t="shared" si="22"/>
        <v>16</v>
      </c>
      <c r="CH12" s="614">
        <v>16</v>
      </c>
      <c r="CI12" s="614">
        <v>0</v>
      </c>
      <c r="CJ12" s="614">
        <v>0</v>
      </c>
      <c r="CK12" s="614">
        <v>0</v>
      </c>
      <c r="CL12" s="555">
        <v>188</v>
      </c>
      <c r="CM12" s="555">
        <f t="shared" si="23"/>
        <v>4</v>
      </c>
      <c r="CN12" s="614">
        <v>4</v>
      </c>
      <c r="CO12" s="614">
        <v>0</v>
      </c>
      <c r="CP12" s="614">
        <v>0</v>
      </c>
      <c r="CQ12" s="614">
        <v>0</v>
      </c>
      <c r="CR12" s="614">
        <v>0</v>
      </c>
      <c r="CS12" s="614">
        <v>0</v>
      </c>
      <c r="CT12" s="614">
        <v>0</v>
      </c>
      <c r="CU12" s="614">
        <v>0</v>
      </c>
      <c r="CW12" s="543" t="s">
        <v>329</v>
      </c>
      <c r="CX12" s="541">
        <v>124</v>
      </c>
      <c r="CY12" s="541">
        <v>147</v>
      </c>
      <c r="CZ12" s="541">
        <v>151</v>
      </c>
      <c r="DA12" s="542">
        <v>43</v>
      </c>
      <c r="DB12" s="571">
        <v>465</v>
      </c>
      <c r="DE12" s="549" t="s">
        <v>404</v>
      </c>
      <c r="DF12" s="567">
        <f t="shared" si="24"/>
        <v>129</v>
      </c>
      <c r="DG12" s="567">
        <f t="shared" si="13"/>
        <v>157</v>
      </c>
      <c r="DH12" s="567">
        <f t="shared" si="14"/>
        <v>152</v>
      </c>
      <c r="DI12" s="567">
        <f t="shared" si="15"/>
        <v>40</v>
      </c>
      <c r="DJ12" s="568">
        <f t="shared" si="25"/>
        <v>478</v>
      </c>
      <c r="DK12" s="596"/>
      <c r="DL12" s="552" t="s">
        <v>404</v>
      </c>
      <c r="DM12" s="569">
        <f t="shared" si="26"/>
        <v>1</v>
      </c>
      <c r="DN12" s="569">
        <f t="shared" si="16"/>
        <v>-1</v>
      </c>
      <c r="DO12" s="569">
        <f t="shared" si="16"/>
        <v>1</v>
      </c>
      <c r="DP12" s="569">
        <f t="shared" si="16"/>
        <v>-1</v>
      </c>
      <c r="DQ12" s="569">
        <f t="shared" si="27"/>
        <v>0</v>
      </c>
      <c r="DR12" s="600" t="b">
        <v>1</v>
      </c>
      <c r="DS12" s="596"/>
    </row>
    <row r="13" spans="2:123" s="613" customFormat="1" ht="18" customHeight="1">
      <c r="B13" s="605" t="s">
        <v>330</v>
      </c>
      <c r="C13" s="606">
        <v>191</v>
      </c>
      <c r="D13" s="606">
        <v>259</v>
      </c>
      <c r="E13" s="606">
        <v>6411</v>
      </c>
      <c r="F13" s="556">
        <f t="shared" si="17"/>
        <v>6861</v>
      </c>
      <c r="G13" s="606">
        <v>32</v>
      </c>
      <c r="H13" s="606">
        <v>29</v>
      </c>
      <c r="I13" s="606">
        <v>2088</v>
      </c>
      <c r="J13" s="556">
        <f t="shared" si="18"/>
        <v>2149</v>
      </c>
      <c r="K13" s="606">
        <v>36</v>
      </c>
      <c r="L13" s="606">
        <v>43</v>
      </c>
      <c r="M13" s="606">
        <v>4778</v>
      </c>
      <c r="N13" s="556">
        <f t="shared" si="6"/>
        <v>4857</v>
      </c>
      <c r="O13" s="606">
        <v>32</v>
      </c>
      <c r="P13" s="606">
        <v>15</v>
      </c>
      <c r="Q13" s="606">
        <v>35</v>
      </c>
      <c r="R13" s="556">
        <f>O13+P13+Q13</f>
        <v>82</v>
      </c>
      <c r="S13" s="606">
        <v>3</v>
      </c>
      <c r="T13" s="556">
        <f t="shared" si="7"/>
        <v>13952</v>
      </c>
      <c r="U13" s="607"/>
      <c r="V13" s="608" t="s">
        <v>31</v>
      </c>
      <c r="W13" s="609">
        <v>112</v>
      </c>
      <c r="X13" s="609">
        <v>33</v>
      </c>
      <c r="Y13" s="609">
        <v>14</v>
      </c>
      <c r="Z13" s="609">
        <v>13</v>
      </c>
      <c r="AA13" s="609">
        <v>31</v>
      </c>
      <c r="AB13" s="609">
        <v>12</v>
      </c>
      <c r="AC13" s="609">
        <v>5</v>
      </c>
      <c r="AD13" s="609">
        <v>7</v>
      </c>
      <c r="AE13" s="609">
        <v>8</v>
      </c>
      <c r="AF13" s="609">
        <v>1</v>
      </c>
      <c r="AG13" s="609">
        <v>0</v>
      </c>
      <c r="AH13" s="609">
        <v>1</v>
      </c>
      <c r="AI13" s="609">
        <v>3</v>
      </c>
      <c r="AJ13" s="609">
        <v>0</v>
      </c>
      <c r="AK13" s="609">
        <v>0</v>
      </c>
      <c r="AL13" s="609">
        <v>1</v>
      </c>
      <c r="AM13" s="609">
        <v>16</v>
      </c>
      <c r="AN13" s="609">
        <v>4</v>
      </c>
      <c r="AO13" s="609">
        <v>3</v>
      </c>
      <c r="AP13" s="609">
        <v>1</v>
      </c>
      <c r="AQ13" s="609">
        <v>6</v>
      </c>
      <c r="AR13" s="609">
        <v>1</v>
      </c>
      <c r="AS13" s="609">
        <v>1</v>
      </c>
      <c r="AT13" s="609">
        <v>1</v>
      </c>
      <c r="AU13" s="609">
        <v>0</v>
      </c>
      <c r="AV13" s="609">
        <v>0</v>
      </c>
      <c r="AW13" s="609">
        <v>0</v>
      </c>
      <c r="AX13" s="609">
        <v>0</v>
      </c>
      <c r="AY13" s="609">
        <v>0</v>
      </c>
      <c r="AZ13" s="609">
        <v>0</v>
      </c>
      <c r="BA13" s="609">
        <v>0</v>
      </c>
      <c r="BB13" s="609">
        <v>0</v>
      </c>
      <c r="BC13" s="557">
        <f t="shared" si="8"/>
        <v>136</v>
      </c>
      <c r="BD13" s="557">
        <f t="shared" si="9"/>
        <v>38</v>
      </c>
      <c r="BE13" s="557">
        <f t="shared" si="10"/>
        <v>17</v>
      </c>
      <c r="BF13" s="557">
        <f t="shared" si="11"/>
        <v>15</v>
      </c>
      <c r="BG13" s="558">
        <v>0</v>
      </c>
      <c r="BH13" s="557">
        <f t="shared" si="19"/>
        <v>40</v>
      </c>
      <c r="BI13" s="557">
        <f t="shared" si="12"/>
        <v>13</v>
      </c>
      <c r="BJ13" s="557">
        <f t="shared" si="12"/>
        <v>6</v>
      </c>
      <c r="BK13" s="557">
        <f t="shared" si="12"/>
        <v>9</v>
      </c>
      <c r="BL13" s="559">
        <v>0</v>
      </c>
      <c r="BM13" s="609">
        <v>14</v>
      </c>
      <c r="BN13" s="609">
        <v>4</v>
      </c>
      <c r="BO13" s="609">
        <v>4</v>
      </c>
      <c r="BP13" s="609">
        <v>0</v>
      </c>
      <c r="BQ13" s="557">
        <v>22</v>
      </c>
      <c r="BR13" s="610"/>
      <c r="BS13" s="611" t="s">
        <v>330</v>
      </c>
      <c r="BT13" s="612">
        <v>73</v>
      </c>
      <c r="BU13" s="612">
        <v>4</v>
      </c>
      <c r="BV13" s="612">
        <v>10</v>
      </c>
      <c r="BW13" s="612">
        <v>2</v>
      </c>
      <c r="BX13" s="554">
        <f t="shared" si="20"/>
        <v>89</v>
      </c>
      <c r="BZ13" s="612">
        <v>345</v>
      </c>
      <c r="CA13" s="616">
        <v>75</v>
      </c>
      <c r="CB13" s="616">
        <v>84</v>
      </c>
      <c r="CC13" s="616">
        <v>3</v>
      </c>
      <c r="CD13" s="554">
        <f t="shared" si="21"/>
        <v>507</v>
      </c>
      <c r="CF13" s="608" t="s">
        <v>31</v>
      </c>
      <c r="CG13" s="555">
        <f t="shared" si="22"/>
        <v>37</v>
      </c>
      <c r="CH13" s="614">
        <v>25</v>
      </c>
      <c r="CI13" s="614">
        <v>0</v>
      </c>
      <c r="CJ13" s="614">
        <v>0</v>
      </c>
      <c r="CK13" s="614">
        <v>12</v>
      </c>
      <c r="CL13" s="555">
        <v>170</v>
      </c>
      <c r="CM13" s="555">
        <f t="shared" si="23"/>
        <v>25</v>
      </c>
      <c r="CN13" s="614">
        <v>22</v>
      </c>
      <c r="CO13" s="614">
        <v>0</v>
      </c>
      <c r="CP13" s="614">
        <v>0</v>
      </c>
      <c r="CQ13" s="614">
        <v>0</v>
      </c>
      <c r="CR13" s="614">
        <v>0</v>
      </c>
      <c r="CS13" s="614">
        <v>0</v>
      </c>
      <c r="CT13" s="614">
        <v>0</v>
      </c>
      <c r="CU13" s="614">
        <v>3</v>
      </c>
      <c r="CW13" s="543" t="s">
        <v>330</v>
      </c>
      <c r="CX13" s="541">
        <v>306</v>
      </c>
      <c r="CY13" s="541">
        <v>71</v>
      </c>
      <c r="CZ13" s="541">
        <v>78</v>
      </c>
      <c r="DA13" s="542">
        <v>5</v>
      </c>
      <c r="DB13" s="571">
        <v>460</v>
      </c>
      <c r="DE13" s="549" t="s">
        <v>405</v>
      </c>
      <c r="DF13" s="567">
        <f t="shared" si="24"/>
        <v>345</v>
      </c>
      <c r="DG13" s="567">
        <f t="shared" si="13"/>
        <v>75</v>
      </c>
      <c r="DH13" s="567">
        <f t="shared" si="14"/>
        <v>84</v>
      </c>
      <c r="DI13" s="567">
        <f t="shared" si="15"/>
        <v>3</v>
      </c>
      <c r="DJ13" s="568">
        <f t="shared" si="25"/>
        <v>507</v>
      </c>
      <c r="DK13" s="596"/>
      <c r="DL13" s="552" t="s">
        <v>405</v>
      </c>
      <c r="DM13" s="569">
        <f t="shared" si="26"/>
        <v>0</v>
      </c>
      <c r="DN13" s="569">
        <f t="shared" si="16"/>
        <v>0</v>
      </c>
      <c r="DO13" s="569">
        <f t="shared" si="16"/>
        <v>0</v>
      </c>
      <c r="DP13" s="569">
        <f t="shared" si="16"/>
        <v>0</v>
      </c>
      <c r="DQ13" s="569">
        <f t="shared" si="27"/>
        <v>0</v>
      </c>
      <c r="DR13" s="600" t="b">
        <v>1</v>
      </c>
      <c r="DS13" s="596"/>
    </row>
    <row r="14" spans="2:123" s="613" customFormat="1" ht="18" customHeight="1">
      <c r="B14" s="605" t="s">
        <v>331</v>
      </c>
      <c r="C14" s="606">
        <v>577</v>
      </c>
      <c r="D14" s="606">
        <v>254</v>
      </c>
      <c r="E14" s="606">
        <v>5623</v>
      </c>
      <c r="F14" s="556">
        <f t="shared" si="17"/>
        <v>6454</v>
      </c>
      <c r="G14" s="606">
        <v>165</v>
      </c>
      <c r="H14" s="606">
        <v>69</v>
      </c>
      <c r="I14" s="606">
        <v>3694</v>
      </c>
      <c r="J14" s="556">
        <f t="shared" si="18"/>
        <v>3928</v>
      </c>
      <c r="K14" s="606">
        <v>240</v>
      </c>
      <c r="L14" s="606">
        <v>97</v>
      </c>
      <c r="M14" s="606">
        <v>2985</v>
      </c>
      <c r="N14" s="556">
        <f t="shared" si="6"/>
        <v>3322</v>
      </c>
      <c r="O14" s="606">
        <v>177</v>
      </c>
      <c r="P14" s="606">
        <v>45</v>
      </c>
      <c r="Q14" s="606">
        <v>597</v>
      </c>
      <c r="R14" s="556">
        <f t="shared" si="28"/>
        <v>819</v>
      </c>
      <c r="S14" s="606">
        <v>0</v>
      </c>
      <c r="T14" s="556">
        <f t="shared" si="7"/>
        <v>14523</v>
      </c>
      <c r="U14" s="607"/>
      <c r="V14" s="608" t="s">
        <v>32</v>
      </c>
      <c r="W14" s="609">
        <v>145</v>
      </c>
      <c r="X14" s="609">
        <v>43</v>
      </c>
      <c r="Y14" s="609">
        <v>24</v>
      </c>
      <c r="Z14" s="609">
        <v>5</v>
      </c>
      <c r="AA14" s="609">
        <v>61</v>
      </c>
      <c r="AB14" s="609">
        <v>20</v>
      </c>
      <c r="AC14" s="609">
        <v>8</v>
      </c>
      <c r="AD14" s="617">
        <v>4</v>
      </c>
      <c r="AE14" s="617">
        <v>36</v>
      </c>
      <c r="AF14" s="617">
        <v>1</v>
      </c>
      <c r="AG14" s="617">
        <v>4</v>
      </c>
      <c r="AH14" s="617">
        <v>10</v>
      </c>
      <c r="AI14" s="617">
        <v>6</v>
      </c>
      <c r="AJ14" s="617">
        <v>0</v>
      </c>
      <c r="AK14" s="617">
        <v>1</v>
      </c>
      <c r="AL14" s="617">
        <v>0</v>
      </c>
      <c r="AM14" s="617">
        <v>49</v>
      </c>
      <c r="AN14" s="617">
        <v>1</v>
      </c>
      <c r="AO14" s="617">
        <v>11</v>
      </c>
      <c r="AP14" s="617">
        <v>10</v>
      </c>
      <c r="AQ14" s="617">
        <v>22</v>
      </c>
      <c r="AR14" s="617">
        <v>0</v>
      </c>
      <c r="AS14" s="617">
        <v>5</v>
      </c>
      <c r="AT14" s="617">
        <v>7</v>
      </c>
      <c r="AU14" s="617">
        <v>12</v>
      </c>
      <c r="AV14" s="617">
        <v>2</v>
      </c>
      <c r="AW14" s="617">
        <v>2</v>
      </c>
      <c r="AX14" s="617">
        <v>1</v>
      </c>
      <c r="AY14" s="609">
        <v>4</v>
      </c>
      <c r="AZ14" s="609">
        <v>1</v>
      </c>
      <c r="BA14" s="609">
        <v>1</v>
      </c>
      <c r="BB14" s="609">
        <v>0</v>
      </c>
      <c r="BC14" s="557">
        <f t="shared" si="8"/>
        <v>242</v>
      </c>
      <c r="BD14" s="557">
        <f t="shared" si="9"/>
        <v>47</v>
      </c>
      <c r="BE14" s="557">
        <f t="shared" si="10"/>
        <v>41</v>
      </c>
      <c r="BF14" s="557">
        <f t="shared" si="11"/>
        <v>26</v>
      </c>
      <c r="BG14" s="558">
        <v>0</v>
      </c>
      <c r="BH14" s="557">
        <f t="shared" si="19"/>
        <v>93</v>
      </c>
      <c r="BI14" s="557">
        <f t="shared" si="12"/>
        <v>21</v>
      </c>
      <c r="BJ14" s="557">
        <f t="shared" si="12"/>
        <v>15</v>
      </c>
      <c r="BK14" s="557">
        <f t="shared" si="12"/>
        <v>11</v>
      </c>
      <c r="BL14" s="559">
        <v>0</v>
      </c>
      <c r="BM14" s="609">
        <v>16</v>
      </c>
      <c r="BN14" s="609">
        <v>5</v>
      </c>
      <c r="BO14" s="609">
        <v>10</v>
      </c>
      <c r="BP14" s="609">
        <v>1</v>
      </c>
      <c r="BQ14" s="557">
        <v>32</v>
      </c>
      <c r="BR14" s="610"/>
      <c r="BS14" s="611" t="s">
        <v>331</v>
      </c>
      <c r="BT14" s="612">
        <v>123</v>
      </c>
      <c r="BU14" s="612">
        <v>14</v>
      </c>
      <c r="BV14" s="612">
        <v>27</v>
      </c>
      <c r="BW14" s="612">
        <v>9</v>
      </c>
      <c r="BX14" s="554">
        <f t="shared" si="20"/>
        <v>173</v>
      </c>
      <c r="BZ14" s="612">
        <v>451</v>
      </c>
      <c r="CA14" s="616">
        <v>206</v>
      </c>
      <c r="CB14" s="616">
        <v>222</v>
      </c>
      <c r="CC14" s="616">
        <v>56</v>
      </c>
      <c r="CD14" s="554">
        <f t="shared" si="21"/>
        <v>935</v>
      </c>
      <c r="CF14" s="608" t="s">
        <v>32</v>
      </c>
      <c r="CG14" s="555">
        <f t="shared" si="22"/>
        <v>72</v>
      </c>
      <c r="CH14" s="614">
        <v>72</v>
      </c>
      <c r="CI14" s="614">
        <v>0</v>
      </c>
      <c r="CJ14" s="614">
        <v>0</v>
      </c>
      <c r="CK14" s="614">
        <v>0</v>
      </c>
      <c r="CL14" s="555">
        <v>201</v>
      </c>
      <c r="CM14" s="555">
        <f t="shared" si="23"/>
        <v>33</v>
      </c>
      <c r="CN14" s="614">
        <v>33</v>
      </c>
      <c r="CO14" s="614">
        <v>0</v>
      </c>
      <c r="CP14" s="614">
        <v>0</v>
      </c>
      <c r="CQ14" s="614">
        <v>0</v>
      </c>
      <c r="CR14" s="614">
        <v>0</v>
      </c>
      <c r="CS14" s="614">
        <v>0</v>
      </c>
      <c r="CT14" s="614">
        <v>0</v>
      </c>
      <c r="CU14" s="614">
        <v>0</v>
      </c>
      <c r="CW14" s="543" t="s">
        <v>331</v>
      </c>
      <c r="CX14" s="541">
        <v>430</v>
      </c>
      <c r="CY14" s="541">
        <v>184</v>
      </c>
      <c r="CZ14" s="541">
        <v>197</v>
      </c>
      <c r="DA14" s="542">
        <v>55</v>
      </c>
      <c r="DB14" s="571">
        <v>866</v>
      </c>
      <c r="DE14" s="549" t="s">
        <v>406</v>
      </c>
      <c r="DF14" s="567">
        <f t="shared" si="24"/>
        <v>452</v>
      </c>
      <c r="DG14" s="567">
        <f t="shared" si="13"/>
        <v>206</v>
      </c>
      <c r="DH14" s="567">
        <f t="shared" si="14"/>
        <v>219</v>
      </c>
      <c r="DI14" s="567">
        <f t="shared" si="15"/>
        <v>58</v>
      </c>
      <c r="DJ14" s="568">
        <f t="shared" si="25"/>
        <v>935</v>
      </c>
      <c r="DK14" s="596"/>
      <c r="DL14" s="552" t="s">
        <v>406</v>
      </c>
      <c r="DM14" s="569">
        <f t="shared" si="26"/>
        <v>-1</v>
      </c>
      <c r="DN14" s="569">
        <f t="shared" si="16"/>
        <v>0</v>
      </c>
      <c r="DO14" s="569">
        <f t="shared" si="16"/>
        <v>3</v>
      </c>
      <c r="DP14" s="569">
        <f t="shared" si="16"/>
        <v>-2</v>
      </c>
      <c r="DQ14" s="569">
        <f t="shared" si="27"/>
        <v>0</v>
      </c>
      <c r="DR14" s="600" t="b">
        <v>1</v>
      </c>
      <c r="DS14" s="599"/>
    </row>
    <row r="15" spans="2:123" s="613" customFormat="1" ht="18" customHeight="1">
      <c r="B15" s="605" t="s">
        <v>332</v>
      </c>
      <c r="C15" s="606">
        <v>129</v>
      </c>
      <c r="D15" s="606">
        <v>186</v>
      </c>
      <c r="E15" s="606">
        <v>7140</v>
      </c>
      <c r="F15" s="556">
        <f t="shared" si="17"/>
        <v>7455</v>
      </c>
      <c r="G15" s="606">
        <v>38</v>
      </c>
      <c r="H15" s="606">
        <v>63</v>
      </c>
      <c r="I15" s="606">
        <v>7722</v>
      </c>
      <c r="J15" s="556">
        <f t="shared" si="18"/>
        <v>7823</v>
      </c>
      <c r="K15" s="606">
        <v>78</v>
      </c>
      <c r="L15" s="606">
        <v>120</v>
      </c>
      <c r="M15" s="606">
        <v>8925</v>
      </c>
      <c r="N15" s="556">
        <f t="shared" si="6"/>
        <v>9123</v>
      </c>
      <c r="O15" s="606">
        <v>98</v>
      </c>
      <c r="P15" s="606">
        <v>45</v>
      </c>
      <c r="Q15" s="606">
        <v>2534</v>
      </c>
      <c r="R15" s="556">
        <f t="shared" si="28"/>
        <v>2677</v>
      </c>
      <c r="S15" s="606">
        <v>0</v>
      </c>
      <c r="T15" s="556">
        <f t="shared" si="7"/>
        <v>27078</v>
      </c>
      <c r="U15" s="607"/>
      <c r="V15" s="608" t="s">
        <v>33</v>
      </c>
      <c r="W15" s="609">
        <v>85</v>
      </c>
      <c r="X15" s="609">
        <v>8</v>
      </c>
      <c r="Y15" s="609">
        <v>1</v>
      </c>
      <c r="Z15" s="609">
        <v>0</v>
      </c>
      <c r="AA15" s="609">
        <v>33</v>
      </c>
      <c r="AB15" s="609">
        <v>2</v>
      </c>
      <c r="AC15" s="609">
        <v>0</v>
      </c>
      <c r="AD15" s="609">
        <v>0</v>
      </c>
      <c r="AE15" s="609">
        <v>37</v>
      </c>
      <c r="AF15" s="609">
        <v>0</v>
      </c>
      <c r="AG15" s="609">
        <v>2</v>
      </c>
      <c r="AH15" s="609">
        <v>2</v>
      </c>
      <c r="AI15" s="609">
        <v>16</v>
      </c>
      <c r="AJ15" s="609">
        <v>0</v>
      </c>
      <c r="AK15" s="609">
        <v>1</v>
      </c>
      <c r="AL15" s="609">
        <v>1</v>
      </c>
      <c r="AM15" s="609">
        <v>34</v>
      </c>
      <c r="AN15" s="609">
        <v>2</v>
      </c>
      <c r="AO15" s="609">
        <v>3</v>
      </c>
      <c r="AP15" s="609">
        <v>1</v>
      </c>
      <c r="AQ15" s="609">
        <v>22</v>
      </c>
      <c r="AR15" s="609">
        <v>2</v>
      </c>
      <c r="AS15" s="609">
        <v>3</v>
      </c>
      <c r="AT15" s="609">
        <v>0</v>
      </c>
      <c r="AU15" s="609">
        <v>8</v>
      </c>
      <c r="AV15" s="609">
        <v>3</v>
      </c>
      <c r="AW15" s="609">
        <v>0</v>
      </c>
      <c r="AX15" s="609">
        <v>0</v>
      </c>
      <c r="AY15" s="609">
        <v>5</v>
      </c>
      <c r="AZ15" s="609">
        <v>1</v>
      </c>
      <c r="BA15" s="609">
        <v>0</v>
      </c>
      <c r="BB15" s="609">
        <v>0</v>
      </c>
      <c r="BC15" s="557">
        <f t="shared" si="8"/>
        <v>164</v>
      </c>
      <c r="BD15" s="557">
        <f t="shared" si="9"/>
        <v>13</v>
      </c>
      <c r="BE15" s="557">
        <f t="shared" si="10"/>
        <v>6</v>
      </c>
      <c r="BF15" s="557">
        <f t="shared" si="11"/>
        <v>3</v>
      </c>
      <c r="BG15" s="558">
        <v>0</v>
      </c>
      <c r="BH15" s="557">
        <f t="shared" si="19"/>
        <v>76</v>
      </c>
      <c r="BI15" s="557">
        <f t="shared" si="12"/>
        <v>5</v>
      </c>
      <c r="BJ15" s="557">
        <f t="shared" si="12"/>
        <v>4</v>
      </c>
      <c r="BK15" s="557">
        <f t="shared" si="12"/>
        <v>1</v>
      </c>
      <c r="BL15" s="559">
        <v>0</v>
      </c>
      <c r="BM15" s="609">
        <v>24</v>
      </c>
      <c r="BN15" s="609">
        <v>3</v>
      </c>
      <c r="BO15" s="609">
        <v>14</v>
      </c>
      <c r="BP15" s="609">
        <v>5</v>
      </c>
      <c r="BQ15" s="557">
        <v>46</v>
      </c>
      <c r="BR15" s="610"/>
      <c r="BS15" s="611" t="s">
        <v>332</v>
      </c>
      <c r="BT15" s="612">
        <v>67</v>
      </c>
      <c r="BU15" s="612">
        <v>20</v>
      </c>
      <c r="BV15" s="612">
        <v>28</v>
      </c>
      <c r="BW15" s="612">
        <v>3</v>
      </c>
      <c r="BX15" s="554">
        <f t="shared" si="20"/>
        <v>118</v>
      </c>
      <c r="BZ15" s="612">
        <v>230</v>
      </c>
      <c r="CA15" s="616">
        <v>165</v>
      </c>
      <c r="CB15" s="616">
        <v>190</v>
      </c>
      <c r="CC15" s="616">
        <v>45</v>
      </c>
      <c r="CD15" s="554">
        <f t="shared" si="21"/>
        <v>630</v>
      </c>
      <c r="CF15" s="608" t="s">
        <v>33</v>
      </c>
      <c r="CG15" s="555">
        <f t="shared" si="22"/>
        <v>108</v>
      </c>
      <c r="CH15" s="614">
        <v>108</v>
      </c>
      <c r="CI15" s="614">
        <v>0</v>
      </c>
      <c r="CJ15" s="614">
        <v>0</v>
      </c>
      <c r="CK15" s="614">
        <v>0</v>
      </c>
      <c r="CL15" s="555">
        <v>223</v>
      </c>
      <c r="CM15" s="555">
        <f t="shared" si="23"/>
        <v>59</v>
      </c>
      <c r="CN15" s="614">
        <v>48</v>
      </c>
      <c r="CO15" s="614">
        <v>0</v>
      </c>
      <c r="CP15" s="614">
        <v>0</v>
      </c>
      <c r="CQ15" s="614">
        <v>0</v>
      </c>
      <c r="CR15" s="614">
        <v>0</v>
      </c>
      <c r="CS15" s="614">
        <v>0</v>
      </c>
      <c r="CT15" s="614">
        <v>0</v>
      </c>
      <c r="CU15" s="614">
        <v>11</v>
      </c>
      <c r="CW15" s="543" t="s">
        <v>332</v>
      </c>
      <c r="CX15" s="541">
        <v>210</v>
      </c>
      <c r="CY15" s="541">
        <v>149</v>
      </c>
      <c r="CZ15" s="541">
        <v>183</v>
      </c>
      <c r="DA15" s="542">
        <v>42</v>
      </c>
      <c r="DB15" s="571">
        <v>584</v>
      </c>
      <c r="DE15" s="549" t="s">
        <v>407</v>
      </c>
      <c r="DF15" s="567">
        <f t="shared" si="24"/>
        <v>228</v>
      </c>
      <c r="DG15" s="567">
        <f t="shared" si="13"/>
        <v>166</v>
      </c>
      <c r="DH15" s="567">
        <f t="shared" si="14"/>
        <v>189</v>
      </c>
      <c r="DI15" s="567">
        <f t="shared" si="15"/>
        <v>47</v>
      </c>
      <c r="DJ15" s="568">
        <f t="shared" si="25"/>
        <v>630</v>
      </c>
      <c r="DK15" s="596"/>
      <c r="DL15" s="552" t="s">
        <v>407</v>
      </c>
      <c r="DM15" s="569">
        <f t="shared" si="26"/>
        <v>2</v>
      </c>
      <c r="DN15" s="569">
        <f t="shared" si="16"/>
        <v>-1</v>
      </c>
      <c r="DO15" s="569">
        <f t="shared" si="16"/>
        <v>1</v>
      </c>
      <c r="DP15" s="569">
        <f t="shared" si="16"/>
        <v>-2</v>
      </c>
      <c r="DQ15" s="569">
        <f t="shared" si="27"/>
        <v>0</v>
      </c>
      <c r="DR15" s="600" t="b">
        <v>1</v>
      </c>
      <c r="DS15" s="596"/>
    </row>
    <row r="16" spans="2:123" s="613" customFormat="1" ht="18" customHeight="1">
      <c r="B16" s="605" t="s">
        <v>333</v>
      </c>
      <c r="C16" s="606">
        <v>379</v>
      </c>
      <c r="D16" s="606">
        <v>363</v>
      </c>
      <c r="E16" s="606">
        <v>18388</v>
      </c>
      <c r="F16" s="556">
        <f t="shared" si="17"/>
        <v>19130</v>
      </c>
      <c r="G16" s="606">
        <v>78</v>
      </c>
      <c r="H16" s="606">
        <v>119</v>
      </c>
      <c r="I16" s="606">
        <v>11098</v>
      </c>
      <c r="J16" s="556">
        <f t="shared" si="18"/>
        <v>11295</v>
      </c>
      <c r="K16" s="606">
        <v>164</v>
      </c>
      <c r="L16" s="606">
        <v>141</v>
      </c>
      <c r="M16" s="606">
        <v>19275</v>
      </c>
      <c r="N16" s="556">
        <f t="shared" si="6"/>
        <v>19580</v>
      </c>
      <c r="O16" s="606">
        <v>94</v>
      </c>
      <c r="P16" s="606">
        <v>54</v>
      </c>
      <c r="Q16" s="606">
        <v>1979</v>
      </c>
      <c r="R16" s="556">
        <f t="shared" si="28"/>
        <v>2127</v>
      </c>
      <c r="S16" s="606">
        <v>137</v>
      </c>
      <c r="T16" s="556">
        <f t="shared" si="7"/>
        <v>52269</v>
      </c>
      <c r="U16" s="607"/>
      <c r="V16" s="608" t="s">
        <v>34</v>
      </c>
      <c r="W16" s="609">
        <v>132</v>
      </c>
      <c r="X16" s="609">
        <v>30</v>
      </c>
      <c r="Y16" s="609">
        <v>12</v>
      </c>
      <c r="Z16" s="609">
        <v>7</v>
      </c>
      <c r="AA16" s="609">
        <v>51</v>
      </c>
      <c r="AB16" s="609">
        <v>12</v>
      </c>
      <c r="AC16" s="609">
        <v>5</v>
      </c>
      <c r="AD16" s="609">
        <v>4</v>
      </c>
      <c r="AE16" s="609">
        <v>38</v>
      </c>
      <c r="AF16" s="609">
        <v>1</v>
      </c>
      <c r="AG16" s="609">
        <v>0</v>
      </c>
      <c r="AH16" s="609">
        <v>5</v>
      </c>
      <c r="AI16" s="609">
        <v>12</v>
      </c>
      <c r="AJ16" s="609">
        <v>1</v>
      </c>
      <c r="AK16" s="609">
        <v>0</v>
      </c>
      <c r="AL16" s="609">
        <v>1</v>
      </c>
      <c r="AM16" s="609">
        <v>63</v>
      </c>
      <c r="AN16" s="609">
        <v>4</v>
      </c>
      <c r="AO16" s="609">
        <v>6</v>
      </c>
      <c r="AP16" s="609">
        <v>5</v>
      </c>
      <c r="AQ16" s="609">
        <v>24</v>
      </c>
      <c r="AR16" s="609">
        <v>0</v>
      </c>
      <c r="AS16" s="609">
        <v>4</v>
      </c>
      <c r="AT16" s="609">
        <v>1</v>
      </c>
      <c r="AU16" s="609">
        <v>5</v>
      </c>
      <c r="AV16" s="609">
        <v>2</v>
      </c>
      <c r="AW16" s="609">
        <v>2</v>
      </c>
      <c r="AX16" s="609">
        <v>0</v>
      </c>
      <c r="AY16" s="609">
        <v>5</v>
      </c>
      <c r="AZ16" s="609">
        <v>1</v>
      </c>
      <c r="BA16" s="609">
        <v>1</v>
      </c>
      <c r="BB16" s="609">
        <v>0</v>
      </c>
      <c r="BC16" s="557">
        <f t="shared" si="8"/>
        <v>238</v>
      </c>
      <c r="BD16" s="557">
        <f t="shared" si="9"/>
        <v>37</v>
      </c>
      <c r="BE16" s="557">
        <f t="shared" si="10"/>
        <v>20</v>
      </c>
      <c r="BF16" s="557">
        <f t="shared" si="11"/>
        <v>17</v>
      </c>
      <c r="BG16" s="558">
        <v>0</v>
      </c>
      <c r="BH16" s="557">
        <f t="shared" si="19"/>
        <v>92</v>
      </c>
      <c r="BI16" s="557">
        <f t="shared" si="12"/>
        <v>14</v>
      </c>
      <c r="BJ16" s="557">
        <f t="shared" si="12"/>
        <v>10</v>
      </c>
      <c r="BK16" s="557">
        <f t="shared" si="12"/>
        <v>6</v>
      </c>
      <c r="BL16" s="559">
        <v>0</v>
      </c>
      <c r="BM16" s="609">
        <v>25</v>
      </c>
      <c r="BN16" s="609">
        <v>6</v>
      </c>
      <c r="BO16" s="609">
        <v>11</v>
      </c>
      <c r="BP16" s="609">
        <v>2</v>
      </c>
      <c r="BQ16" s="557">
        <v>44</v>
      </c>
      <c r="BR16" s="610"/>
      <c r="BS16" s="611" t="s">
        <v>333</v>
      </c>
      <c r="BT16" s="612">
        <v>128</v>
      </c>
      <c r="BU16" s="612">
        <v>14</v>
      </c>
      <c r="BV16" s="612">
        <v>42</v>
      </c>
      <c r="BW16" s="612">
        <v>9</v>
      </c>
      <c r="BX16" s="554">
        <f t="shared" si="20"/>
        <v>193</v>
      </c>
      <c r="BZ16" s="612">
        <v>474</v>
      </c>
      <c r="CA16" s="616">
        <v>206</v>
      </c>
      <c r="CB16" s="616">
        <v>320</v>
      </c>
      <c r="CC16" s="616">
        <v>47</v>
      </c>
      <c r="CD16" s="554">
        <f t="shared" si="21"/>
        <v>1047</v>
      </c>
      <c r="CF16" s="608" t="s">
        <v>34</v>
      </c>
      <c r="CG16" s="555">
        <f t="shared" si="22"/>
        <v>81</v>
      </c>
      <c r="CH16" s="614">
        <v>81</v>
      </c>
      <c r="CI16" s="614">
        <v>0</v>
      </c>
      <c r="CJ16" s="614">
        <v>0</v>
      </c>
      <c r="CK16" s="614">
        <v>0</v>
      </c>
      <c r="CL16" s="555">
        <v>320</v>
      </c>
      <c r="CM16" s="555">
        <f t="shared" si="23"/>
        <v>44</v>
      </c>
      <c r="CN16" s="614">
        <v>44</v>
      </c>
      <c r="CO16" s="614">
        <v>0</v>
      </c>
      <c r="CP16" s="614">
        <v>0</v>
      </c>
      <c r="CQ16" s="614">
        <v>0</v>
      </c>
      <c r="CR16" s="614">
        <v>0</v>
      </c>
      <c r="CS16" s="614">
        <v>0</v>
      </c>
      <c r="CT16" s="614">
        <v>0</v>
      </c>
      <c r="CU16" s="614">
        <v>0</v>
      </c>
      <c r="CW16" s="543" t="s">
        <v>333</v>
      </c>
      <c r="CX16" s="541">
        <v>470</v>
      </c>
      <c r="CY16" s="541">
        <v>182</v>
      </c>
      <c r="CZ16" s="541">
        <v>299</v>
      </c>
      <c r="DA16" s="542">
        <v>51</v>
      </c>
      <c r="DB16" s="571">
        <v>1002</v>
      </c>
      <c r="DE16" s="549" t="s">
        <v>408</v>
      </c>
      <c r="DF16" s="567">
        <f t="shared" si="24"/>
        <v>474</v>
      </c>
      <c r="DG16" s="567">
        <f t="shared" si="13"/>
        <v>206</v>
      </c>
      <c r="DH16" s="567">
        <f t="shared" si="14"/>
        <v>320</v>
      </c>
      <c r="DI16" s="567">
        <f t="shared" si="15"/>
        <v>47</v>
      </c>
      <c r="DJ16" s="568">
        <f t="shared" si="25"/>
        <v>1047</v>
      </c>
      <c r="DK16" s="596"/>
      <c r="DL16" s="552" t="s">
        <v>408</v>
      </c>
      <c r="DM16" s="569">
        <f t="shared" si="26"/>
        <v>0</v>
      </c>
      <c r="DN16" s="569">
        <f t="shared" si="16"/>
        <v>0</v>
      </c>
      <c r="DO16" s="569">
        <f t="shared" si="16"/>
        <v>0</v>
      </c>
      <c r="DP16" s="569">
        <f t="shared" si="16"/>
        <v>0</v>
      </c>
      <c r="DQ16" s="569">
        <f t="shared" si="27"/>
        <v>0</v>
      </c>
      <c r="DR16" s="600" t="b">
        <v>1</v>
      </c>
      <c r="DS16" s="596"/>
    </row>
    <row r="17" spans="2:123" s="613" customFormat="1" ht="18" customHeight="1">
      <c r="B17" s="605" t="s">
        <v>334</v>
      </c>
      <c r="C17" s="606">
        <v>824</v>
      </c>
      <c r="D17" s="606">
        <v>276</v>
      </c>
      <c r="E17" s="606">
        <v>7018</v>
      </c>
      <c r="F17" s="556">
        <f t="shared" si="17"/>
        <v>8118</v>
      </c>
      <c r="G17" s="606">
        <v>143</v>
      </c>
      <c r="H17" s="606">
        <v>37</v>
      </c>
      <c r="I17" s="606">
        <v>5665</v>
      </c>
      <c r="J17" s="556">
        <f t="shared" si="18"/>
        <v>5845</v>
      </c>
      <c r="K17" s="606">
        <v>237</v>
      </c>
      <c r="L17" s="606">
        <v>74</v>
      </c>
      <c r="M17" s="606">
        <v>6455</v>
      </c>
      <c r="N17" s="556">
        <f t="shared" si="6"/>
        <v>6766</v>
      </c>
      <c r="O17" s="606">
        <v>71</v>
      </c>
      <c r="P17" s="606">
        <v>20</v>
      </c>
      <c r="Q17" s="606">
        <v>485</v>
      </c>
      <c r="R17" s="556">
        <f t="shared" si="28"/>
        <v>576</v>
      </c>
      <c r="S17" s="606">
        <v>122</v>
      </c>
      <c r="T17" s="556">
        <f t="shared" si="7"/>
        <v>21427</v>
      </c>
      <c r="U17" s="607"/>
      <c r="V17" s="608" t="s">
        <v>35</v>
      </c>
      <c r="W17" s="609">
        <v>146</v>
      </c>
      <c r="X17" s="609">
        <v>15</v>
      </c>
      <c r="Y17" s="609">
        <v>22</v>
      </c>
      <c r="Z17" s="609">
        <v>0</v>
      </c>
      <c r="AA17" s="609">
        <v>67</v>
      </c>
      <c r="AB17" s="609">
        <v>7</v>
      </c>
      <c r="AC17" s="609">
        <v>7</v>
      </c>
      <c r="AD17" s="609">
        <v>0</v>
      </c>
      <c r="AE17" s="609">
        <v>29</v>
      </c>
      <c r="AF17" s="609">
        <v>5</v>
      </c>
      <c r="AG17" s="609">
        <v>0</v>
      </c>
      <c r="AH17" s="609">
        <v>5</v>
      </c>
      <c r="AI17" s="609">
        <v>9</v>
      </c>
      <c r="AJ17" s="609">
        <v>1</v>
      </c>
      <c r="AK17" s="609">
        <v>0</v>
      </c>
      <c r="AL17" s="609">
        <v>2</v>
      </c>
      <c r="AM17" s="609">
        <v>41</v>
      </c>
      <c r="AN17" s="609">
        <v>0</v>
      </c>
      <c r="AO17" s="609">
        <v>4</v>
      </c>
      <c r="AP17" s="609">
        <v>12</v>
      </c>
      <c r="AQ17" s="609">
        <v>15</v>
      </c>
      <c r="AR17" s="609">
        <v>0</v>
      </c>
      <c r="AS17" s="609">
        <v>0</v>
      </c>
      <c r="AT17" s="609">
        <v>5</v>
      </c>
      <c r="AU17" s="609">
        <v>4</v>
      </c>
      <c r="AV17" s="609">
        <v>0</v>
      </c>
      <c r="AW17" s="609">
        <v>0</v>
      </c>
      <c r="AX17" s="609">
        <v>0</v>
      </c>
      <c r="AY17" s="609">
        <v>2</v>
      </c>
      <c r="AZ17" s="609">
        <v>0</v>
      </c>
      <c r="BA17" s="609">
        <v>0</v>
      </c>
      <c r="BB17" s="609">
        <v>0</v>
      </c>
      <c r="BC17" s="557">
        <f t="shared" si="8"/>
        <v>220</v>
      </c>
      <c r="BD17" s="557">
        <f t="shared" si="9"/>
        <v>20</v>
      </c>
      <c r="BE17" s="557">
        <f t="shared" si="10"/>
        <v>26</v>
      </c>
      <c r="BF17" s="557">
        <f t="shared" si="11"/>
        <v>17</v>
      </c>
      <c r="BG17" s="558">
        <v>0</v>
      </c>
      <c r="BH17" s="557">
        <f t="shared" si="19"/>
        <v>93</v>
      </c>
      <c r="BI17" s="557">
        <f t="shared" si="12"/>
        <v>8</v>
      </c>
      <c r="BJ17" s="557">
        <f t="shared" si="12"/>
        <v>7</v>
      </c>
      <c r="BK17" s="557">
        <f t="shared" si="12"/>
        <v>7</v>
      </c>
      <c r="BL17" s="559">
        <v>0</v>
      </c>
      <c r="BM17" s="609">
        <v>15</v>
      </c>
      <c r="BN17" s="609">
        <v>5</v>
      </c>
      <c r="BO17" s="609">
        <v>7</v>
      </c>
      <c r="BP17" s="609">
        <v>0</v>
      </c>
      <c r="BQ17" s="557">
        <v>27</v>
      </c>
      <c r="BR17" s="610"/>
      <c r="BS17" s="611" t="s">
        <v>334</v>
      </c>
      <c r="BT17" s="612">
        <v>132</v>
      </c>
      <c r="BU17" s="612">
        <v>18</v>
      </c>
      <c r="BV17" s="612">
        <v>20</v>
      </c>
      <c r="BW17" s="612">
        <v>11</v>
      </c>
      <c r="BX17" s="554">
        <f t="shared" si="20"/>
        <v>181</v>
      </c>
      <c r="BZ17" s="612">
        <v>492</v>
      </c>
      <c r="CA17" s="612">
        <v>245</v>
      </c>
      <c r="CB17" s="612">
        <v>253</v>
      </c>
      <c r="CC17" s="612">
        <v>51</v>
      </c>
      <c r="CD17" s="554">
        <f t="shared" si="21"/>
        <v>1041</v>
      </c>
      <c r="CF17" s="608" t="s">
        <v>35</v>
      </c>
      <c r="CG17" s="555">
        <f t="shared" si="22"/>
        <v>40</v>
      </c>
      <c r="CH17" s="614">
        <v>15</v>
      </c>
      <c r="CI17" s="614">
        <v>0</v>
      </c>
      <c r="CJ17" s="614">
        <v>0</v>
      </c>
      <c r="CK17" s="614">
        <v>25</v>
      </c>
      <c r="CL17" s="555">
        <v>307</v>
      </c>
      <c r="CM17" s="555">
        <f t="shared" si="23"/>
        <v>13</v>
      </c>
      <c r="CN17" s="614">
        <v>13</v>
      </c>
      <c r="CO17" s="614">
        <v>0</v>
      </c>
      <c r="CP17" s="614">
        <v>0</v>
      </c>
      <c r="CQ17" s="614">
        <v>0</v>
      </c>
      <c r="CR17" s="614">
        <v>0</v>
      </c>
      <c r="CS17" s="614">
        <v>0</v>
      </c>
      <c r="CT17" s="614">
        <v>0</v>
      </c>
      <c r="CU17" s="614">
        <v>0</v>
      </c>
      <c r="CW17" s="543" t="s">
        <v>334</v>
      </c>
      <c r="CX17" s="541">
        <v>441</v>
      </c>
      <c r="CY17" s="541">
        <v>314</v>
      </c>
      <c r="CZ17" s="541">
        <v>234</v>
      </c>
      <c r="DA17" s="542">
        <v>13</v>
      </c>
      <c r="DB17" s="571">
        <v>1002</v>
      </c>
      <c r="DE17" s="549" t="s">
        <v>409</v>
      </c>
      <c r="DF17" s="567">
        <f t="shared" si="24"/>
        <v>455</v>
      </c>
      <c r="DG17" s="567">
        <f t="shared" si="13"/>
        <v>325</v>
      </c>
      <c r="DH17" s="567">
        <f t="shared" si="14"/>
        <v>255</v>
      </c>
      <c r="DI17" s="567">
        <f t="shared" si="15"/>
        <v>6</v>
      </c>
      <c r="DJ17" s="568">
        <f t="shared" si="25"/>
        <v>1041</v>
      </c>
      <c r="DK17" s="596"/>
      <c r="DL17" s="552" t="s">
        <v>409</v>
      </c>
      <c r="DM17" s="569">
        <f t="shared" si="26"/>
        <v>37</v>
      </c>
      <c r="DN17" s="569">
        <f t="shared" si="16"/>
        <v>-80</v>
      </c>
      <c r="DO17" s="569">
        <f t="shared" si="16"/>
        <v>-2</v>
      </c>
      <c r="DP17" s="569">
        <f t="shared" si="16"/>
        <v>45</v>
      </c>
      <c r="DQ17" s="569">
        <f t="shared" si="27"/>
        <v>0</v>
      </c>
      <c r="DR17" s="600" t="b">
        <v>1</v>
      </c>
      <c r="DS17" s="618" t="s">
        <v>477</v>
      </c>
    </row>
    <row r="18" spans="2:123" s="613" customFormat="1" ht="18" customHeight="1">
      <c r="B18" s="605" t="s">
        <v>335</v>
      </c>
      <c r="C18" s="606">
        <v>326</v>
      </c>
      <c r="D18" s="606">
        <v>252</v>
      </c>
      <c r="E18" s="606">
        <v>9242</v>
      </c>
      <c r="F18" s="556">
        <f t="shared" si="17"/>
        <v>9820</v>
      </c>
      <c r="G18" s="606">
        <v>63</v>
      </c>
      <c r="H18" s="606">
        <v>90</v>
      </c>
      <c r="I18" s="606">
        <v>7784</v>
      </c>
      <c r="J18" s="556">
        <f t="shared" si="18"/>
        <v>7937</v>
      </c>
      <c r="K18" s="606">
        <v>147</v>
      </c>
      <c r="L18" s="606">
        <v>113</v>
      </c>
      <c r="M18" s="606">
        <v>13572</v>
      </c>
      <c r="N18" s="556">
        <f t="shared" si="6"/>
        <v>13832</v>
      </c>
      <c r="O18" s="606">
        <v>15</v>
      </c>
      <c r="P18" s="606">
        <v>8</v>
      </c>
      <c r="Q18" s="606">
        <v>25</v>
      </c>
      <c r="R18" s="556">
        <f t="shared" si="28"/>
        <v>48</v>
      </c>
      <c r="S18" s="606">
        <v>3482</v>
      </c>
      <c r="T18" s="556">
        <f t="shared" si="7"/>
        <v>35119</v>
      </c>
      <c r="U18" s="607"/>
      <c r="V18" s="608" t="s">
        <v>36</v>
      </c>
      <c r="W18" s="609">
        <v>145</v>
      </c>
      <c r="X18" s="609">
        <v>43</v>
      </c>
      <c r="Y18" s="609">
        <v>10</v>
      </c>
      <c r="Z18" s="609">
        <v>3</v>
      </c>
      <c r="AA18" s="609">
        <v>49</v>
      </c>
      <c r="AB18" s="609">
        <v>14</v>
      </c>
      <c r="AC18" s="609">
        <v>5</v>
      </c>
      <c r="AD18" s="609">
        <v>1</v>
      </c>
      <c r="AE18" s="609">
        <v>72</v>
      </c>
      <c r="AF18" s="609">
        <v>4</v>
      </c>
      <c r="AG18" s="609">
        <v>4</v>
      </c>
      <c r="AH18" s="609">
        <v>12</v>
      </c>
      <c r="AI18" s="609">
        <v>21</v>
      </c>
      <c r="AJ18" s="609">
        <v>2</v>
      </c>
      <c r="AK18" s="609">
        <v>1</v>
      </c>
      <c r="AL18" s="609">
        <v>5</v>
      </c>
      <c r="AM18" s="609">
        <v>74</v>
      </c>
      <c r="AN18" s="609">
        <v>5</v>
      </c>
      <c r="AO18" s="609">
        <v>7</v>
      </c>
      <c r="AP18" s="609">
        <v>12</v>
      </c>
      <c r="AQ18" s="609">
        <v>23</v>
      </c>
      <c r="AR18" s="609">
        <v>2</v>
      </c>
      <c r="AS18" s="609">
        <v>3</v>
      </c>
      <c r="AT18" s="609">
        <v>6</v>
      </c>
      <c r="AU18" s="609">
        <v>0</v>
      </c>
      <c r="AV18" s="609">
        <v>0</v>
      </c>
      <c r="AW18" s="609">
        <v>0</v>
      </c>
      <c r="AX18" s="609">
        <v>0</v>
      </c>
      <c r="AY18" s="609">
        <v>0</v>
      </c>
      <c r="AZ18" s="609">
        <v>0</v>
      </c>
      <c r="BA18" s="609">
        <v>0</v>
      </c>
      <c r="BB18" s="609">
        <v>0</v>
      </c>
      <c r="BC18" s="557">
        <f t="shared" si="8"/>
        <v>291</v>
      </c>
      <c r="BD18" s="557">
        <f t="shared" si="9"/>
        <v>52</v>
      </c>
      <c r="BE18" s="557">
        <f t="shared" si="10"/>
        <v>21</v>
      </c>
      <c r="BF18" s="557">
        <f t="shared" si="11"/>
        <v>27</v>
      </c>
      <c r="BG18" s="558">
        <v>0</v>
      </c>
      <c r="BH18" s="557">
        <f t="shared" si="19"/>
        <v>93</v>
      </c>
      <c r="BI18" s="557">
        <f t="shared" si="12"/>
        <v>18</v>
      </c>
      <c r="BJ18" s="557">
        <f t="shared" si="12"/>
        <v>9</v>
      </c>
      <c r="BK18" s="557">
        <f t="shared" si="12"/>
        <v>12</v>
      </c>
      <c r="BL18" s="559">
        <v>0</v>
      </c>
      <c r="BM18" s="609">
        <v>24</v>
      </c>
      <c r="BN18" s="609">
        <v>3</v>
      </c>
      <c r="BO18" s="609">
        <v>8</v>
      </c>
      <c r="BP18" s="609">
        <v>0</v>
      </c>
      <c r="BQ18" s="557">
        <v>35</v>
      </c>
      <c r="BR18" s="610"/>
      <c r="BS18" s="611" t="s">
        <v>335</v>
      </c>
      <c r="BT18" s="612">
        <v>149</v>
      </c>
      <c r="BU18" s="612">
        <v>67</v>
      </c>
      <c r="BV18" s="612">
        <v>69</v>
      </c>
      <c r="BW18" s="612">
        <v>0</v>
      </c>
      <c r="BX18" s="554">
        <f t="shared" si="20"/>
        <v>285</v>
      </c>
      <c r="BZ18" s="612">
        <v>443</v>
      </c>
      <c r="CA18" s="612">
        <v>263</v>
      </c>
      <c r="CB18" s="612">
        <v>352</v>
      </c>
      <c r="CC18" s="612">
        <v>0</v>
      </c>
      <c r="CD18" s="554">
        <f t="shared" si="21"/>
        <v>1058</v>
      </c>
      <c r="CF18" s="608" t="s">
        <v>36</v>
      </c>
      <c r="CG18" s="555">
        <f t="shared" si="22"/>
        <v>91</v>
      </c>
      <c r="CH18" s="614">
        <v>91</v>
      </c>
      <c r="CI18" s="614">
        <v>0</v>
      </c>
      <c r="CJ18" s="614">
        <v>0</v>
      </c>
      <c r="CK18" s="614">
        <v>0</v>
      </c>
      <c r="CL18" s="555">
        <v>739</v>
      </c>
      <c r="CM18" s="555">
        <f t="shared" si="23"/>
        <v>28</v>
      </c>
      <c r="CN18" s="614">
        <v>28</v>
      </c>
      <c r="CO18" s="614">
        <v>0</v>
      </c>
      <c r="CP18" s="614">
        <v>0</v>
      </c>
      <c r="CQ18" s="614">
        <v>0</v>
      </c>
      <c r="CR18" s="614">
        <v>0</v>
      </c>
      <c r="CS18" s="614">
        <v>0</v>
      </c>
      <c r="CT18" s="614">
        <v>0</v>
      </c>
      <c r="CU18" s="614">
        <v>0</v>
      </c>
      <c r="CW18" s="543" t="s">
        <v>335</v>
      </c>
      <c r="CX18" s="541">
        <v>446</v>
      </c>
      <c r="CY18" s="541">
        <v>258</v>
      </c>
      <c r="CZ18" s="541">
        <v>348</v>
      </c>
      <c r="DA18" s="542">
        <v>0</v>
      </c>
      <c r="DB18" s="571">
        <v>1052</v>
      </c>
      <c r="DE18" s="549" t="s">
        <v>410</v>
      </c>
      <c r="DF18" s="567">
        <f t="shared" si="24"/>
        <v>442</v>
      </c>
      <c r="DG18" s="567">
        <f t="shared" si="13"/>
        <v>263</v>
      </c>
      <c r="DH18" s="567">
        <f t="shared" si="14"/>
        <v>353</v>
      </c>
      <c r="DI18" s="567">
        <f t="shared" si="15"/>
        <v>0</v>
      </c>
      <c r="DJ18" s="568">
        <f t="shared" si="25"/>
        <v>1058</v>
      </c>
      <c r="DK18" s="596"/>
      <c r="DL18" s="552" t="s">
        <v>410</v>
      </c>
      <c r="DM18" s="569">
        <f t="shared" si="26"/>
        <v>1</v>
      </c>
      <c r="DN18" s="569">
        <f t="shared" si="16"/>
        <v>0</v>
      </c>
      <c r="DO18" s="569">
        <f t="shared" si="16"/>
        <v>-1</v>
      </c>
      <c r="DP18" s="569">
        <f t="shared" si="16"/>
        <v>0</v>
      </c>
      <c r="DQ18" s="569">
        <f t="shared" si="27"/>
        <v>0</v>
      </c>
      <c r="DR18" s="600" t="b">
        <v>1</v>
      </c>
      <c r="DS18" s="596"/>
    </row>
    <row r="19" spans="2:123" s="613" customFormat="1" ht="18" customHeight="1">
      <c r="B19" s="605" t="s">
        <v>336</v>
      </c>
      <c r="C19" s="606">
        <v>892</v>
      </c>
      <c r="D19" s="606">
        <v>583</v>
      </c>
      <c r="E19" s="606">
        <v>15360</v>
      </c>
      <c r="F19" s="556">
        <f t="shared" si="17"/>
        <v>16835</v>
      </c>
      <c r="G19" s="606">
        <v>110</v>
      </c>
      <c r="H19" s="606">
        <v>74</v>
      </c>
      <c r="I19" s="606">
        <v>6444</v>
      </c>
      <c r="J19" s="556">
        <f t="shared" si="18"/>
        <v>6628</v>
      </c>
      <c r="K19" s="606">
        <v>221</v>
      </c>
      <c r="L19" s="606">
        <v>119</v>
      </c>
      <c r="M19" s="606">
        <v>10550</v>
      </c>
      <c r="N19" s="556">
        <f t="shared" si="6"/>
        <v>10890</v>
      </c>
      <c r="O19" s="606">
        <v>122</v>
      </c>
      <c r="P19" s="606">
        <v>34</v>
      </c>
      <c r="Q19" s="606">
        <v>660</v>
      </c>
      <c r="R19" s="556">
        <f t="shared" si="28"/>
        <v>816</v>
      </c>
      <c r="S19" s="606">
        <v>53</v>
      </c>
      <c r="T19" s="556">
        <f t="shared" si="7"/>
        <v>35222</v>
      </c>
      <c r="U19" s="607"/>
      <c r="V19" s="608" t="s">
        <v>37</v>
      </c>
      <c r="W19" s="609">
        <v>197</v>
      </c>
      <c r="X19" s="609">
        <v>15</v>
      </c>
      <c r="Y19" s="609">
        <v>8</v>
      </c>
      <c r="Z19" s="609">
        <v>5</v>
      </c>
      <c r="AA19" s="609">
        <v>75</v>
      </c>
      <c r="AB19" s="609">
        <v>4</v>
      </c>
      <c r="AC19" s="609">
        <v>1</v>
      </c>
      <c r="AD19" s="609">
        <v>4</v>
      </c>
      <c r="AE19" s="609">
        <v>29</v>
      </c>
      <c r="AF19" s="609">
        <v>0</v>
      </c>
      <c r="AG19" s="609">
        <v>1</v>
      </c>
      <c r="AH19" s="609">
        <v>9</v>
      </c>
      <c r="AI19" s="609">
        <v>9</v>
      </c>
      <c r="AJ19" s="609">
        <v>0</v>
      </c>
      <c r="AK19" s="609">
        <v>0</v>
      </c>
      <c r="AL19" s="609">
        <v>4</v>
      </c>
      <c r="AM19" s="609">
        <v>63</v>
      </c>
      <c r="AN19" s="609">
        <v>1</v>
      </c>
      <c r="AO19" s="609">
        <v>1</v>
      </c>
      <c r="AP19" s="609">
        <v>8</v>
      </c>
      <c r="AQ19" s="609">
        <v>44</v>
      </c>
      <c r="AR19" s="609">
        <v>1</v>
      </c>
      <c r="AS19" s="609">
        <v>1</v>
      </c>
      <c r="AT19" s="609">
        <v>5</v>
      </c>
      <c r="AU19" s="609">
        <v>4</v>
      </c>
      <c r="AV19" s="609">
        <v>0</v>
      </c>
      <c r="AW19" s="609">
        <v>2</v>
      </c>
      <c r="AX19" s="609">
        <v>0</v>
      </c>
      <c r="AY19" s="609">
        <v>2</v>
      </c>
      <c r="AZ19" s="609">
        <v>0</v>
      </c>
      <c r="BA19" s="609">
        <v>1</v>
      </c>
      <c r="BB19" s="609">
        <v>0</v>
      </c>
      <c r="BC19" s="557">
        <f t="shared" si="8"/>
        <v>293</v>
      </c>
      <c r="BD19" s="557">
        <f t="shared" si="9"/>
        <v>16</v>
      </c>
      <c r="BE19" s="557">
        <f t="shared" si="10"/>
        <v>12</v>
      </c>
      <c r="BF19" s="557">
        <f t="shared" si="11"/>
        <v>22</v>
      </c>
      <c r="BG19" s="558">
        <v>0</v>
      </c>
      <c r="BH19" s="557">
        <f t="shared" si="19"/>
        <v>130</v>
      </c>
      <c r="BI19" s="557">
        <f t="shared" si="12"/>
        <v>5</v>
      </c>
      <c r="BJ19" s="557">
        <f t="shared" si="12"/>
        <v>3</v>
      </c>
      <c r="BK19" s="557">
        <f t="shared" si="12"/>
        <v>13</v>
      </c>
      <c r="BL19" s="559">
        <v>0</v>
      </c>
      <c r="BM19" s="609">
        <v>35</v>
      </c>
      <c r="BN19" s="609">
        <v>8</v>
      </c>
      <c r="BO19" s="609">
        <v>12</v>
      </c>
      <c r="BP19" s="609">
        <v>0</v>
      </c>
      <c r="BQ19" s="557">
        <v>55</v>
      </c>
      <c r="BR19" s="610"/>
      <c r="BS19" s="611" t="s">
        <v>336</v>
      </c>
      <c r="BT19" s="612">
        <v>200</v>
      </c>
      <c r="BU19" s="612">
        <v>38</v>
      </c>
      <c r="BV19" s="612">
        <v>65</v>
      </c>
      <c r="BW19" s="612">
        <v>9</v>
      </c>
      <c r="BX19" s="554">
        <f t="shared" si="20"/>
        <v>312</v>
      </c>
      <c r="BZ19" s="612">
        <v>590</v>
      </c>
      <c r="CA19" s="612">
        <v>225</v>
      </c>
      <c r="CB19" s="612">
        <v>307</v>
      </c>
      <c r="CC19" s="612">
        <v>45</v>
      </c>
      <c r="CD19" s="554">
        <f t="shared" si="21"/>
        <v>1167</v>
      </c>
      <c r="CF19" s="608" t="s">
        <v>37</v>
      </c>
      <c r="CG19" s="555">
        <f t="shared" si="22"/>
        <v>164</v>
      </c>
      <c r="CH19" s="614">
        <v>62</v>
      </c>
      <c r="CI19" s="614">
        <v>0</v>
      </c>
      <c r="CJ19" s="614">
        <v>11</v>
      </c>
      <c r="CK19" s="614">
        <v>91</v>
      </c>
      <c r="CL19" s="555">
        <v>453</v>
      </c>
      <c r="CM19" s="555">
        <f t="shared" si="23"/>
        <v>62</v>
      </c>
      <c r="CN19" s="614">
        <v>62</v>
      </c>
      <c r="CO19" s="614">
        <v>0</v>
      </c>
      <c r="CP19" s="614">
        <v>0</v>
      </c>
      <c r="CQ19" s="614">
        <v>0</v>
      </c>
      <c r="CR19" s="614">
        <v>0</v>
      </c>
      <c r="CS19" s="614">
        <v>0</v>
      </c>
      <c r="CT19" s="614">
        <v>0</v>
      </c>
      <c r="CU19" s="614">
        <v>0</v>
      </c>
      <c r="CW19" s="543" t="s">
        <v>336</v>
      </c>
      <c r="CX19" s="541">
        <v>593</v>
      </c>
      <c r="CY19" s="541">
        <v>234</v>
      </c>
      <c r="CZ19" s="541">
        <v>309</v>
      </c>
      <c r="DA19" s="542">
        <v>50</v>
      </c>
      <c r="DB19" s="571">
        <v>1186</v>
      </c>
      <c r="DE19" s="549" t="s">
        <v>411</v>
      </c>
      <c r="DF19" s="567">
        <f t="shared" si="24"/>
        <v>590</v>
      </c>
      <c r="DG19" s="567">
        <f t="shared" si="13"/>
        <v>225</v>
      </c>
      <c r="DH19" s="567">
        <f t="shared" si="14"/>
        <v>307</v>
      </c>
      <c r="DI19" s="567">
        <f t="shared" si="15"/>
        <v>45</v>
      </c>
      <c r="DJ19" s="568">
        <f t="shared" si="25"/>
        <v>1167</v>
      </c>
      <c r="DK19" s="596"/>
      <c r="DL19" s="552" t="s">
        <v>411</v>
      </c>
      <c r="DM19" s="569">
        <f t="shared" si="26"/>
        <v>0</v>
      </c>
      <c r="DN19" s="569">
        <f t="shared" si="16"/>
        <v>0</v>
      </c>
      <c r="DO19" s="569">
        <f t="shared" si="16"/>
        <v>0</v>
      </c>
      <c r="DP19" s="569">
        <f t="shared" si="16"/>
        <v>0</v>
      </c>
      <c r="DQ19" s="569">
        <f t="shared" si="27"/>
        <v>0</v>
      </c>
      <c r="DR19" s="600" t="b">
        <v>1</v>
      </c>
      <c r="DS19" s="596"/>
    </row>
    <row r="20" spans="2:123" s="613" customFormat="1" ht="18" customHeight="1">
      <c r="B20" s="605" t="s">
        <v>337</v>
      </c>
      <c r="C20" s="606">
        <v>74</v>
      </c>
      <c r="D20" s="606">
        <v>1563</v>
      </c>
      <c r="E20" s="606">
        <v>6580</v>
      </c>
      <c r="F20" s="556">
        <f t="shared" si="17"/>
        <v>8217</v>
      </c>
      <c r="G20" s="606">
        <v>9</v>
      </c>
      <c r="H20" s="606">
        <v>174</v>
      </c>
      <c r="I20" s="606">
        <v>897</v>
      </c>
      <c r="J20" s="556">
        <f t="shared" si="18"/>
        <v>1080</v>
      </c>
      <c r="K20" s="606">
        <v>21</v>
      </c>
      <c r="L20" s="606">
        <v>293</v>
      </c>
      <c r="M20" s="606">
        <v>1401</v>
      </c>
      <c r="N20" s="556">
        <f t="shared" si="6"/>
        <v>1715</v>
      </c>
      <c r="O20" s="606">
        <v>21</v>
      </c>
      <c r="P20" s="606">
        <v>201</v>
      </c>
      <c r="Q20" s="606">
        <v>622</v>
      </c>
      <c r="R20" s="556">
        <f t="shared" si="28"/>
        <v>844</v>
      </c>
      <c r="S20" s="606">
        <v>109</v>
      </c>
      <c r="T20" s="556">
        <f t="shared" si="7"/>
        <v>11965</v>
      </c>
      <c r="U20" s="607"/>
      <c r="V20" s="608" t="s">
        <v>38</v>
      </c>
      <c r="W20" s="609">
        <v>299</v>
      </c>
      <c r="X20" s="609">
        <v>32</v>
      </c>
      <c r="Y20" s="609">
        <v>16</v>
      </c>
      <c r="Z20" s="609">
        <v>3</v>
      </c>
      <c r="AA20" s="609">
        <v>127</v>
      </c>
      <c r="AB20" s="609">
        <v>9</v>
      </c>
      <c r="AC20" s="609">
        <v>7</v>
      </c>
      <c r="AD20" s="609">
        <v>2</v>
      </c>
      <c r="AE20" s="609">
        <v>27</v>
      </c>
      <c r="AF20" s="609">
        <v>1</v>
      </c>
      <c r="AG20" s="609">
        <v>1</v>
      </c>
      <c r="AH20" s="609">
        <v>10</v>
      </c>
      <c r="AI20" s="609">
        <v>8</v>
      </c>
      <c r="AJ20" s="609">
        <v>0</v>
      </c>
      <c r="AK20" s="609">
        <v>1</v>
      </c>
      <c r="AL20" s="609">
        <v>3</v>
      </c>
      <c r="AM20" s="609">
        <v>58</v>
      </c>
      <c r="AN20" s="609">
        <v>5</v>
      </c>
      <c r="AO20" s="609">
        <v>7</v>
      </c>
      <c r="AP20" s="609">
        <v>12</v>
      </c>
      <c r="AQ20" s="609">
        <v>39</v>
      </c>
      <c r="AR20" s="609">
        <v>2</v>
      </c>
      <c r="AS20" s="609">
        <v>5</v>
      </c>
      <c r="AT20" s="609">
        <v>4</v>
      </c>
      <c r="AU20" s="609">
        <v>22</v>
      </c>
      <c r="AV20" s="609">
        <v>1</v>
      </c>
      <c r="AW20" s="609">
        <v>0</v>
      </c>
      <c r="AX20" s="609">
        <v>0</v>
      </c>
      <c r="AY20" s="609">
        <v>9</v>
      </c>
      <c r="AZ20" s="609">
        <v>1</v>
      </c>
      <c r="BA20" s="609">
        <v>0</v>
      </c>
      <c r="BB20" s="609">
        <v>0</v>
      </c>
      <c r="BC20" s="557">
        <f t="shared" si="8"/>
        <v>406</v>
      </c>
      <c r="BD20" s="557">
        <f t="shared" si="9"/>
        <v>39</v>
      </c>
      <c r="BE20" s="557">
        <f t="shared" si="10"/>
        <v>24</v>
      </c>
      <c r="BF20" s="557">
        <f t="shared" si="11"/>
        <v>25</v>
      </c>
      <c r="BG20" s="558">
        <v>0</v>
      </c>
      <c r="BH20" s="557">
        <f t="shared" si="19"/>
        <v>183</v>
      </c>
      <c r="BI20" s="557">
        <f t="shared" si="12"/>
        <v>12</v>
      </c>
      <c r="BJ20" s="557">
        <f t="shared" si="12"/>
        <v>13</v>
      </c>
      <c r="BK20" s="557">
        <f t="shared" si="12"/>
        <v>9</v>
      </c>
      <c r="BL20" s="559">
        <v>0</v>
      </c>
      <c r="BM20" s="609">
        <v>21</v>
      </c>
      <c r="BN20" s="609">
        <v>1</v>
      </c>
      <c r="BO20" s="609">
        <v>6</v>
      </c>
      <c r="BP20" s="609">
        <v>4</v>
      </c>
      <c r="BQ20" s="557">
        <v>32</v>
      </c>
      <c r="BR20" s="610"/>
      <c r="BS20" s="611" t="s">
        <v>337</v>
      </c>
      <c r="BT20" s="612">
        <v>201</v>
      </c>
      <c r="BU20" s="612">
        <v>18</v>
      </c>
      <c r="BV20" s="612">
        <v>41</v>
      </c>
      <c r="BW20" s="612">
        <v>11</v>
      </c>
      <c r="BX20" s="554">
        <f t="shared" si="20"/>
        <v>271</v>
      </c>
      <c r="BZ20" s="612">
        <v>946</v>
      </c>
      <c r="CA20" s="612">
        <v>186</v>
      </c>
      <c r="CB20" s="612">
        <v>353</v>
      </c>
      <c r="CC20" s="612">
        <v>148</v>
      </c>
      <c r="CD20" s="554">
        <f t="shared" si="21"/>
        <v>1633</v>
      </c>
      <c r="CF20" s="608" t="s">
        <v>38</v>
      </c>
      <c r="CG20" s="555">
        <f t="shared" si="22"/>
        <v>188</v>
      </c>
      <c r="CH20" s="614">
        <v>188</v>
      </c>
      <c r="CI20" s="614">
        <v>0</v>
      </c>
      <c r="CJ20" s="614">
        <v>0</v>
      </c>
      <c r="CK20" s="614">
        <v>0</v>
      </c>
      <c r="CL20" s="555">
        <v>807</v>
      </c>
      <c r="CM20" s="555">
        <f t="shared" si="23"/>
        <v>53</v>
      </c>
      <c r="CN20" s="614">
        <v>53</v>
      </c>
      <c r="CO20" s="614">
        <v>0</v>
      </c>
      <c r="CP20" s="614">
        <v>0</v>
      </c>
      <c r="CQ20" s="614">
        <v>0</v>
      </c>
      <c r="CR20" s="614">
        <v>0</v>
      </c>
      <c r="CS20" s="614">
        <v>0</v>
      </c>
      <c r="CT20" s="614">
        <v>0</v>
      </c>
      <c r="CU20" s="614">
        <v>0</v>
      </c>
      <c r="CW20" s="543" t="s">
        <v>337</v>
      </c>
      <c r="CX20" s="541">
        <v>848</v>
      </c>
      <c r="CY20" s="541">
        <v>177</v>
      </c>
      <c r="CZ20" s="541">
        <v>336</v>
      </c>
      <c r="DA20" s="542">
        <v>137</v>
      </c>
      <c r="DB20" s="571">
        <v>1498</v>
      </c>
      <c r="DE20" s="549" t="s">
        <v>412</v>
      </c>
      <c r="DF20" s="567">
        <f t="shared" si="24"/>
        <v>946</v>
      </c>
      <c r="DG20" s="567">
        <f t="shared" si="13"/>
        <v>186</v>
      </c>
      <c r="DH20" s="567">
        <f t="shared" si="14"/>
        <v>353</v>
      </c>
      <c r="DI20" s="567">
        <f t="shared" si="15"/>
        <v>148</v>
      </c>
      <c r="DJ20" s="568">
        <f t="shared" si="25"/>
        <v>1633</v>
      </c>
      <c r="DK20" s="596"/>
      <c r="DL20" s="552" t="s">
        <v>412</v>
      </c>
      <c r="DM20" s="569">
        <f t="shared" si="26"/>
        <v>0</v>
      </c>
      <c r="DN20" s="569">
        <f t="shared" si="16"/>
        <v>0</v>
      </c>
      <c r="DO20" s="569">
        <f t="shared" si="16"/>
        <v>0</v>
      </c>
      <c r="DP20" s="569">
        <f t="shared" si="16"/>
        <v>0</v>
      </c>
      <c r="DQ20" s="569">
        <f t="shared" si="27"/>
        <v>0</v>
      </c>
      <c r="DR20" s="600" t="b">
        <v>1</v>
      </c>
      <c r="DS20" s="599"/>
    </row>
    <row r="21" spans="2:123" s="613" customFormat="1" ht="18" customHeight="1">
      <c r="B21" s="605" t="s">
        <v>338</v>
      </c>
      <c r="C21" s="606">
        <v>2766</v>
      </c>
      <c r="D21" s="606">
        <v>3720</v>
      </c>
      <c r="E21" s="606">
        <v>114678</v>
      </c>
      <c r="F21" s="556">
        <f t="shared" si="17"/>
        <v>121164</v>
      </c>
      <c r="G21" s="606">
        <v>190</v>
      </c>
      <c r="H21" s="606">
        <v>293</v>
      </c>
      <c r="I21" s="606">
        <v>21530</v>
      </c>
      <c r="J21" s="556">
        <f t="shared" si="18"/>
        <v>22013</v>
      </c>
      <c r="K21" s="606">
        <v>502</v>
      </c>
      <c r="L21" s="606">
        <v>642</v>
      </c>
      <c r="M21" s="606">
        <v>49791</v>
      </c>
      <c r="N21" s="556">
        <f t="shared" si="6"/>
        <v>50935</v>
      </c>
      <c r="O21" s="606">
        <v>2265</v>
      </c>
      <c r="P21" s="606">
        <v>862</v>
      </c>
      <c r="Q21" s="606">
        <v>11289</v>
      </c>
      <c r="R21" s="556">
        <f t="shared" si="28"/>
        <v>14416</v>
      </c>
      <c r="S21" s="606">
        <v>5595</v>
      </c>
      <c r="T21" s="556">
        <f t="shared" si="7"/>
        <v>214123</v>
      </c>
      <c r="U21" s="607"/>
      <c r="V21" s="608" t="s">
        <v>39</v>
      </c>
      <c r="W21" s="609">
        <v>751</v>
      </c>
      <c r="X21" s="609">
        <v>22</v>
      </c>
      <c r="Y21" s="609">
        <v>3</v>
      </c>
      <c r="Z21" s="609">
        <v>1</v>
      </c>
      <c r="AA21" s="609">
        <v>202</v>
      </c>
      <c r="AB21" s="609">
        <v>4</v>
      </c>
      <c r="AC21" s="609">
        <v>0</v>
      </c>
      <c r="AD21" s="609">
        <v>0</v>
      </c>
      <c r="AE21" s="609">
        <v>59</v>
      </c>
      <c r="AF21" s="609">
        <v>2</v>
      </c>
      <c r="AG21" s="609">
        <v>0</v>
      </c>
      <c r="AH21" s="609">
        <v>12</v>
      </c>
      <c r="AI21" s="609">
        <v>14</v>
      </c>
      <c r="AJ21" s="609">
        <v>1</v>
      </c>
      <c r="AK21" s="609">
        <v>0</v>
      </c>
      <c r="AL21" s="609">
        <v>3</v>
      </c>
      <c r="AM21" s="609">
        <v>152</v>
      </c>
      <c r="AN21" s="609">
        <v>0</v>
      </c>
      <c r="AO21" s="609">
        <v>1</v>
      </c>
      <c r="AP21" s="609">
        <v>6</v>
      </c>
      <c r="AQ21" s="609">
        <v>68</v>
      </c>
      <c r="AR21" s="609">
        <v>0</v>
      </c>
      <c r="AS21" s="609">
        <v>0</v>
      </c>
      <c r="AT21" s="609">
        <v>4</v>
      </c>
      <c r="AU21" s="609">
        <v>75</v>
      </c>
      <c r="AV21" s="609">
        <v>2</v>
      </c>
      <c r="AW21" s="609">
        <v>0</v>
      </c>
      <c r="AX21" s="609">
        <v>0</v>
      </c>
      <c r="AY21" s="609">
        <v>19</v>
      </c>
      <c r="AZ21" s="609">
        <v>0</v>
      </c>
      <c r="BA21" s="609">
        <v>0</v>
      </c>
      <c r="BB21" s="609">
        <v>0</v>
      </c>
      <c r="BC21" s="557">
        <f t="shared" si="8"/>
        <v>1037</v>
      </c>
      <c r="BD21" s="557">
        <f t="shared" si="9"/>
        <v>26</v>
      </c>
      <c r="BE21" s="557">
        <f t="shared" si="10"/>
        <v>4</v>
      </c>
      <c r="BF21" s="557">
        <f t="shared" si="11"/>
        <v>19</v>
      </c>
      <c r="BG21" s="558">
        <v>0</v>
      </c>
      <c r="BH21" s="557">
        <f t="shared" si="19"/>
        <v>303</v>
      </c>
      <c r="BI21" s="557">
        <f t="shared" si="12"/>
        <v>5</v>
      </c>
      <c r="BJ21" s="557">
        <f t="shared" si="12"/>
        <v>0</v>
      </c>
      <c r="BK21" s="557">
        <f t="shared" si="12"/>
        <v>7</v>
      </c>
      <c r="BL21" s="559">
        <v>0</v>
      </c>
      <c r="BM21" s="609">
        <v>261</v>
      </c>
      <c r="BN21" s="609">
        <v>14</v>
      </c>
      <c r="BO21" s="609">
        <v>50</v>
      </c>
      <c r="BP21" s="609">
        <v>18</v>
      </c>
      <c r="BQ21" s="557">
        <v>343</v>
      </c>
      <c r="BR21" s="610"/>
      <c r="BS21" s="611" t="s">
        <v>338</v>
      </c>
      <c r="BT21" s="612">
        <v>675</v>
      </c>
      <c r="BU21" s="612">
        <v>35</v>
      </c>
      <c r="BV21" s="612">
        <v>140</v>
      </c>
      <c r="BW21" s="612">
        <v>50</v>
      </c>
      <c r="BX21" s="554">
        <f t="shared" si="20"/>
        <v>900</v>
      </c>
      <c r="BZ21" s="612">
        <v>2302</v>
      </c>
      <c r="CA21" s="612">
        <v>444</v>
      </c>
      <c r="CB21" s="612">
        <v>890</v>
      </c>
      <c r="CC21" s="612">
        <v>340</v>
      </c>
      <c r="CD21" s="554">
        <f t="shared" si="21"/>
        <v>3976</v>
      </c>
      <c r="CF21" s="608" t="s">
        <v>39</v>
      </c>
      <c r="CG21" s="555">
        <f t="shared" si="22"/>
        <v>281</v>
      </c>
      <c r="CH21" s="614">
        <v>136</v>
      </c>
      <c r="CI21" s="614">
        <v>0</v>
      </c>
      <c r="CJ21" s="614">
        <v>125</v>
      </c>
      <c r="CK21" s="614">
        <v>20</v>
      </c>
      <c r="CL21" s="555">
        <v>1424</v>
      </c>
      <c r="CM21" s="555">
        <f t="shared" si="23"/>
        <v>62</v>
      </c>
      <c r="CN21" s="614">
        <v>61</v>
      </c>
      <c r="CO21" s="614">
        <v>0</v>
      </c>
      <c r="CP21" s="614">
        <v>0</v>
      </c>
      <c r="CQ21" s="614">
        <v>1</v>
      </c>
      <c r="CR21" s="614">
        <v>0</v>
      </c>
      <c r="CS21" s="614">
        <v>0</v>
      </c>
      <c r="CT21" s="614">
        <v>0</v>
      </c>
      <c r="CU21" s="614">
        <v>0</v>
      </c>
      <c r="CW21" s="543" t="s">
        <v>338</v>
      </c>
      <c r="CX21" s="541">
        <v>2226</v>
      </c>
      <c r="CY21" s="541">
        <v>420</v>
      </c>
      <c r="CZ21" s="541">
        <v>878</v>
      </c>
      <c r="DA21" s="542">
        <v>315</v>
      </c>
      <c r="DB21" s="571">
        <v>3839</v>
      </c>
      <c r="DE21" s="549" t="s">
        <v>413</v>
      </c>
      <c r="DF21" s="567">
        <f t="shared" si="24"/>
        <v>2302</v>
      </c>
      <c r="DG21" s="567">
        <f t="shared" si="13"/>
        <v>444</v>
      </c>
      <c r="DH21" s="567">
        <f t="shared" si="14"/>
        <v>890</v>
      </c>
      <c r="DI21" s="567">
        <f t="shared" si="15"/>
        <v>340</v>
      </c>
      <c r="DJ21" s="568">
        <f t="shared" si="25"/>
        <v>3976</v>
      </c>
      <c r="DK21" s="596"/>
      <c r="DL21" s="552" t="s">
        <v>413</v>
      </c>
      <c r="DM21" s="569">
        <f t="shared" si="26"/>
        <v>0</v>
      </c>
      <c r="DN21" s="569">
        <f t="shared" si="16"/>
        <v>0</v>
      </c>
      <c r="DO21" s="569">
        <f t="shared" si="16"/>
        <v>0</v>
      </c>
      <c r="DP21" s="569">
        <f t="shared" si="16"/>
        <v>0</v>
      </c>
      <c r="DQ21" s="569">
        <f t="shared" si="27"/>
        <v>0</v>
      </c>
      <c r="DR21" s="600" t="b">
        <v>1</v>
      </c>
      <c r="DS21" s="596"/>
    </row>
    <row r="22" spans="2:123" s="613" customFormat="1" ht="18" customHeight="1">
      <c r="B22" s="605" t="s">
        <v>339</v>
      </c>
      <c r="C22" s="606">
        <v>255</v>
      </c>
      <c r="D22" s="606">
        <v>418</v>
      </c>
      <c r="E22" s="606">
        <v>16537</v>
      </c>
      <c r="F22" s="556">
        <f t="shared" si="17"/>
        <v>17210</v>
      </c>
      <c r="G22" s="606">
        <v>37</v>
      </c>
      <c r="H22" s="606">
        <v>64</v>
      </c>
      <c r="I22" s="606">
        <v>6108</v>
      </c>
      <c r="J22" s="556">
        <f t="shared" si="18"/>
        <v>6209</v>
      </c>
      <c r="K22" s="606">
        <v>79</v>
      </c>
      <c r="L22" s="606">
        <v>145</v>
      </c>
      <c r="M22" s="606">
        <v>14349</v>
      </c>
      <c r="N22" s="556">
        <f t="shared" si="6"/>
        <v>14573</v>
      </c>
      <c r="O22" s="606">
        <v>83</v>
      </c>
      <c r="P22" s="606">
        <v>96</v>
      </c>
      <c r="Q22" s="606">
        <v>3727</v>
      </c>
      <c r="R22" s="556">
        <f t="shared" si="28"/>
        <v>3906</v>
      </c>
      <c r="S22" s="606">
        <v>26</v>
      </c>
      <c r="T22" s="556">
        <f t="shared" si="7"/>
        <v>41924</v>
      </c>
      <c r="U22" s="607"/>
      <c r="V22" s="608" t="s">
        <v>40</v>
      </c>
      <c r="W22" s="609">
        <v>122</v>
      </c>
      <c r="X22" s="609">
        <v>14</v>
      </c>
      <c r="Y22" s="609">
        <v>2</v>
      </c>
      <c r="Z22" s="609">
        <v>0</v>
      </c>
      <c r="AA22" s="609">
        <v>61</v>
      </c>
      <c r="AB22" s="609">
        <v>5</v>
      </c>
      <c r="AC22" s="609">
        <v>1</v>
      </c>
      <c r="AD22" s="609">
        <v>0</v>
      </c>
      <c r="AE22" s="609">
        <v>20</v>
      </c>
      <c r="AF22" s="609">
        <v>3</v>
      </c>
      <c r="AG22" s="609">
        <v>0</v>
      </c>
      <c r="AH22" s="609">
        <v>8</v>
      </c>
      <c r="AI22" s="609">
        <v>11</v>
      </c>
      <c r="AJ22" s="609">
        <v>2</v>
      </c>
      <c r="AK22" s="609">
        <v>0</v>
      </c>
      <c r="AL22" s="609">
        <v>5</v>
      </c>
      <c r="AM22" s="609">
        <v>53</v>
      </c>
      <c r="AN22" s="609">
        <v>6</v>
      </c>
      <c r="AO22" s="609">
        <v>0</v>
      </c>
      <c r="AP22" s="609">
        <v>8</v>
      </c>
      <c r="AQ22" s="609">
        <v>36</v>
      </c>
      <c r="AR22" s="609">
        <v>2</v>
      </c>
      <c r="AS22" s="609">
        <v>0</v>
      </c>
      <c r="AT22" s="609">
        <v>5</v>
      </c>
      <c r="AU22" s="609">
        <v>20</v>
      </c>
      <c r="AV22" s="609">
        <v>1</v>
      </c>
      <c r="AW22" s="609">
        <v>1</v>
      </c>
      <c r="AX22" s="609">
        <v>1</v>
      </c>
      <c r="AY22" s="609">
        <v>12</v>
      </c>
      <c r="AZ22" s="609">
        <v>1</v>
      </c>
      <c r="BA22" s="609">
        <v>1</v>
      </c>
      <c r="BB22" s="609">
        <v>1</v>
      </c>
      <c r="BC22" s="557">
        <f t="shared" si="8"/>
        <v>215</v>
      </c>
      <c r="BD22" s="557">
        <f t="shared" si="9"/>
        <v>24</v>
      </c>
      <c r="BE22" s="557">
        <f t="shared" si="10"/>
        <v>3</v>
      </c>
      <c r="BF22" s="557">
        <f t="shared" si="11"/>
        <v>17</v>
      </c>
      <c r="BG22" s="558">
        <v>0</v>
      </c>
      <c r="BH22" s="557">
        <f t="shared" si="19"/>
        <v>120</v>
      </c>
      <c r="BI22" s="557">
        <f t="shared" si="12"/>
        <v>10</v>
      </c>
      <c r="BJ22" s="557">
        <f t="shared" si="12"/>
        <v>2</v>
      </c>
      <c r="BK22" s="557">
        <f t="shared" si="12"/>
        <v>11</v>
      </c>
      <c r="BL22" s="559">
        <v>0</v>
      </c>
      <c r="BM22" s="609">
        <v>37</v>
      </c>
      <c r="BN22" s="609">
        <v>1</v>
      </c>
      <c r="BO22" s="609">
        <v>29</v>
      </c>
      <c r="BP22" s="609">
        <v>6</v>
      </c>
      <c r="BQ22" s="557">
        <v>73</v>
      </c>
      <c r="BR22" s="610"/>
      <c r="BS22" s="611" t="s">
        <v>339</v>
      </c>
      <c r="BT22" s="612">
        <v>118</v>
      </c>
      <c r="BU22" s="612">
        <v>19</v>
      </c>
      <c r="BV22" s="612">
        <v>37</v>
      </c>
      <c r="BW22" s="612">
        <v>12</v>
      </c>
      <c r="BX22" s="554">
        <f t="shared" si="20"/>
        <v>186</v>
      </c>
      <c r="BZ22" s="612">
        <v>355</v>
      </c>
      <c r="CA22" s="612">
        <v>153</v>
      </c>
      <c r="CB22" s="612">
        <v>270</v>
      </c>
      <c r="CC22" s="612">
        <v>95</v>
      </c>
      <c r="CD22" s="554">
        <f t="shared" si="21"/>
        <v>873</v>
      </c>
      <c r="CF22" s="608" t="s">
        <v>40</v>
      </c>
      <c r="CG22" s="555">
        <f t="shared" si="22"/>
        <v>30</v>
      </c>
      <c r="CH22" s="614">
        <v>30</v>
      </c>
      <c r="CI22" s="614">
        <v>0</v>
      </c>
      <c r="CJ22" s="614">
        <v>0</v>
      </c>
      <c r="CK22" s="614">
        <v>0</v>
      </c>
      <c r="CL22" s="555">
        <v>146</v>
      </c>
      <c r="CM22" s="555">
        <f t="shared" si="23"/>
        <v>30</v>
      </c>
      <c r="CN22" s="614">
        <v>30</v>
      </c>
      <c r="CO22" s="614">
        <v>0</v>
      </c>
      <c r="CP22" s="614">
        <v>0</v>
      </c>
      <c r="CQ22" s="614">
        <v>0</v>
      </c>
      <c r="CR22" s="614">
        <v>0</v>
      </c>
      <c r="CS22" s="614">
        <v>0</v>
      </c>
      <c r="CT22" s="614">
        <v>0</v>
      </c>
      <c r="CU22" s="614">
        <v>0</v>
      </c>
      <c r="CW22" s="543" t="s">
        <v>339</v>
      </c>
      <c r="CX22" s="541">
        <v>349</v>
      </c>
      <c r="CY22" s="541">
        <v>153</v>
      </c>
      <c r="CZ22" s="541">
        <v>252</v>
      </c>
      <c r="DA22" s="542">
        <v>90</v>
      </c>
      <c r="DB22" s="571">
        <v>844</v>
      </c>
      <c r="DE22" s="549" t="s">
        <v>414</v>
      </c>
      <c r="DF22" s="567">
        <f t="shared" si="24"/>
        <v>353</v>
      </c>
      <c r="DG22" s="567">
        <f t="shared" si="13"/>
        <v>154</v>
      </c>
      <c r="DH22" s="567">
        <f t="shared" si="14"/>
        <v>268</v>
      </c>
      <c r="DI22" s="567">
        <f t="shared" si="15"/>
        <v>98</v>
      </c>
      <c r="DJ22" s="568">
        <f t="shared" si="25"/>
        <v>873</v>
      </c>
      <c r="DK22" s="596"/>
      <c r="DL22" s="552" t="s">
        <v>414</v>
      </c>
      <c r="DM22" s="569">
        <f t="shared" si="26"/>
        <v>2</v>
      </c>
      <c r="DN22" s="569">
        <f t="shared" si="16"/>
        <v>-1</v>
      </c>
      <c r="DO22" s="569">
        <f t="shared" si="16"/>
        <v>2</v>
      </c>
      <c r="DP22" s="569">
        <f t="shared" si="16"/>
        <v>-3</v>
      </c>
      <c r="DQ22" s="569">
        <f t="shared" si="27"/>
        <v>0</v>
      </c>
      <c r="DR22" s="600" t="b">
        <v>1</v>
      </c>
      <c r="DS22" s="599"/>
    </row>
    <row r="23" spans="2:123" s="613" customFormat="1" ht="18.75">
      <c r="B23" s="605" t="s">
        <v>340</v>
      </c>
      <c r="C23" s="606">
        <v>259</v>
      </c>
      <c r="D23" s="606">
        <v>167</v>
      </c>
      <c r="E23" s="606">
        <v>4373</v>
      </c>
      <c r="F23" s="556">
        <f t="shared" si="17"/>
        <v>4799</v>
      </c>
      <c r="G23" s="606">
        <v>103</v>
      </c>
      <c r="H23" s="606">
        <v>71</v>
      </c>
      <c r="I23" s="606">
        <v>7118</v>
      </c>
      <c r="J23" s="556">
        <f t="shared" si="18"/>
        <v>7292</v>
      </c>
      <c r="K23" s="606">
        <v>112</v>
      </c>
      <c r="L23" s="606">
        <v>65</v>
      </c>
      <c r="M23" s="606">
        <v>6854</v>
      </c>
      <c r="N23" s="556">
        <f t="shared" si="6"/>
        <v>7031</v>
      </c>
      <c r="O23" s="606">
        <v>133</v>
      </c>
      <c r="P23" s="606">
        <v>69</v>
      </c>
      <c r="Q23" s="606">
        <v>168</v>
      </c>
      <c r="R23" s="556">
        <f t="shared" si="28"/>
        <v>370</v>
      </c>
      <c r="S23" s="606">
        <v>25</v>
      </c>
      <c r="T23" s="556">
        <f t="shared" si="7"/>
        <v>19517</v>
      </c>
      <c r="U23" s="607"/>
      <c r="V23" s="608" t="s">
        <v>41</v>
      </c>
      <c r="W23" s="609">
        <v>24</v>
      </c>
      <c r="X23" s="609">
        <v>6</v>
      </c>
      <c r="Y23" s="609">
        <v>4</v>
      </c>
      <c r="Z23" s="609">
        <v>0</v>
      </c>
      <c r="AA23" s="609">
        <v>3</v>
      </c>
      <c r="AB23" s="609">
        <v>1</v>
      </c>
      <c r="AC23" s="609">
        <v>0</v>
      </c>
      <c r="AD23" s="609">
        <v>0</v>
      </c>
      <c r="AE23" s="609">
        <v>28</v>
      </c>
      <c r="AF23" s="609">
        <v>2</v>
      </c>
      <c r="AG23" s="609">
        <v>1</v>
      </c>
      <c r="AH23" s="609">
        <v>3</v>
      </c>
      <c r="AI23" s="609">
        <v>4</v>
      </c>
      <c r="AJ23" s="609">
        <v>0</v>
      </c>
      <c r="AK23" s="609">
        <v>0</v>
      </c>
      <c r="AL23" s="609">
        <v>0</v>
      </c>
      <c r="AM23" s="609">
        <v>17</v>
      </c>
      <c r="AN23" s="609">
        <v>1</v>
      </c>
      <c r="AO23" s="609">
        <v>3</v>
      </c>
      <c r="AP23" s="609">
        <v>0</v>
      </c>
      <c r="AQ23" s="609">
        <v>2</v>
      </c>
      <c r="AR23" s="609">
        <v>0</v>
      </c>
      <c r="AS23" s="609">
        <v>1</v>
      </c>
      <c r="AT23" s="609">
        <v>0</v>
      </c>
      <c r="AU23" s="609">
        <v>0</v>
      </c>
      <c r="AV23" s="609">
        <v>0</v>
      </c>
      <c r="AW23" s="609">
        <v>0</v>
      </c>
      <c r="AX23" s="609">
        <v>0</v>
      </c>
      <c r="AY23" s="609">
        <v>0</v>
      </c>
      <c r="AZ23" s="609">
        <v>0</v>
      </c>
      <c r="BA23" s="609">
        <v>0</v>
      </c>
      <c r="BB23" s="609">
        <v>0</v>
      </c>
      <c r="BC23" s="557">
        <f t="shared" si="8"/>
        <v>69</v>
      </c>
      <c r="BD23" s="557">
        <f t="shared" si="9"/>
        <v>9</v>
      </c>
      <c r="BE23" s="557">
        <f t="shared" si="10"/>
        <v>8</v>
      </c>
      <c r="BF23" s="557">
        <f t="shared" si="11"/>
        <v>3</v>
      </c>
      <c r="BG23" s="558">
        <v>0</v>
      </c>
      <c r="BH23" s="557">
        <f t="shared" si="19"/>
        <v>9</v>
      </c>
      <c r="BI23" s="557">
        <f t="shared" si="12"/>
        <v>1</v>
      </c>
      <c r="BJ23" s="557">
        <f t="shared" si="12"/>
        <v>1</v>
      </c>
      <c r="BK23" s="557">
        <f t="shared" si="12"/>
        <v>0</v>
      </c>
      <c r="BL23" s="559">
        <v>0</v>
      </c>
      <c r="BM23" s="609">
        <v>7</v>
      </c>
      <c r="BN23" s="609">
        <v>7</v>
      </c>
      <c r="BO23" s="609">
        <v>8</v>
      </c>
      <c r="BP23" s="609">
        <v>0</v>
      </c>
      <c r="BQ23" s="557">
        <v>22</v>
      </c>
      <c r="BR23" s="610"/>
      <c r="BS23" s="611" t="s">
        <v>340</v>
      </c>
      <c r="BT23" s="612">
        <v>43</v>
      </c>
      <c r="BU23" s="612">
        <v>19</v>
      </c>
      <c r="BV23" s="612">
        <v>21</v>
      </c>
      <c r="BW23" s="612">
        <v>0</v>
      </c>
      <c r="BX23" s="554">
        <f t="shared" si="20"/>
        <v>83</v>
      </c>
      <c r="BZ23" s="612">
        <v>148</v>
      </c>
      <c r="CA23" s="612">
        <v>204</v>
      </c>
      <c r="CB23" s="612">
        <v>147</v>
      </c>
      <c r="CC23" s="612">
        <v>0</v>
      </c>
      <c r="CD23" s="554">
        <f t="shared" si="21"/>
        <v>499</v>
      </c>
      <c r="CF23" s="608" t="s">
        <v>41</v>
      </c>
      <c r="CG23" s="555">
        <f t="shared" si="22"/>
        <v>71</v>
      </c>
      <c r="CH23" s="614">
        <v>71</v>
      </c>
      <c r="CI23" s="614">
        <v>0</v>
      </c>
      <c r="CJ23" s="614">
        <v>0</v>
      </c>
      <c r="CK23" s="614">
        <v>0</v>
      </c>
      <c r="CL23" s="555">
        <v>339</v>
      </c>
      <c r="CM23" s="555">
        <f t="shared" si="23"/>
        <v>29</v>
      </c>
      <c r="CN23" s="614">
        <v>29</v>
      </c>
      <c r="CO23" s="614">
        <v>0</v>
      </c>
      <c r="CP23" s="614">
        <v>0</v>
      </c>
      <c r="CQ23" s="614">
        <v>0</v>
      </c>
      <c r="CR23" s="614">
        <v>0</v>
      </c>
      <c r="CS23" s="614">
        <v>0</v>
      </c>
      <c r="CT23" s="614">
        <v>0</v>
      </c>
      <c r="CU23" s="614">
        <v>0</v>
      </c>
      <c r="CW23" s="543" t="s">
        <v>340</v>
      </c>
      <c r="CX23" s="541">
        <v>167</v>
      </c>
      <c r="CY23" s="541">
        <v>195</v>
      </c>
      <c r="CZ23" s="541">
        <v>151</v>
      </c>
      <c r="DA23" s="542">
        <v>0</v>
      </c>
      <c r="DB23" s="571">
        <v>513</v>
      </c>
      <c r="DE23" s="549" t="s">
        <v>415</v>
      </c>
      <c r="DF23" s="567">
        <f t="shared" si="24"/>
        <v>148</v>
      </c>
      <c r="DG23" s="567">
        <f t="shared" si="13"/>
        <v>204</v>
      </c>
      <c r="DH23" s="567">
        <f t="shared" si="14"/>
        <v>147</v>
      </c>
      <c r="DI23" s="567">
        <f t="shared" si="15"/>
        <v>0</v>
      </c>
      <c r="DJ23" s="568">
        <f t="shared" si="25"/>
        <v>499</v>
      </c>
      <c r="DK23" s="596"/>
      <c r="DL23" s="552" t="s">
        <v>415</v>
      </c>
      <c r="DM23" s="569">
        <f t="shared" si="26"/>
        <v>0</v>
      </c>
      <c r="DN23" s="569">
        <f t="shared" si="16"/>
        <v>0</v>
      </c>
      <c r="DO23" s="569">
        <f t="shared" si="16"/>
        <v>0</v>
      </c>
      <c r="DP23" s="569">
        <f t="shared" si="16"/>
        <v>0</v>
      </c>
      <c r="DQ23" s="569">
        <f t="shared" si="27"/>
        <v>0</v>
      </c>
      <c r="DR23" s="600" t="b">
        <v>1</v>
      </c>
      <c r="DS23" s="599"/>
    </row>
    <row r="24" spans="2:123" s="613" customFormat="1" ht="18" customHeight="1">
      <c r="B24" s="605" t="s">
        <v>341</v>
      </c>
      <c r="C24" s="606">
        <v>118</v>
      </c>
      <c r="D24" s="606">
        <v>123</v>
      </c>
      <c r="E24" s="606">
        <v>5886</v>
      </c>
      <c r="F24" s="556">
        <f t="shared" si="17"/>
        <v>6127</v>
      </c>
      <c r="G24" s="606">
        <v>17</v>
      </c>
      <c r="H24" s="606">
        <v>24</v>
      </c>
      <c r="I24" s="606">
        <v>4008</v>
      </c>
      <c r="J24" s="556">
        <f t="shared" si="18"/>
        <v>4049</v>
      </c>
      <c r="K24" s="606">
        <v>40</v>
      </c>
      <c r="L24" s="606">
        <v>51</v>
      </c>
      <c r="M24" s="606">
        <v>6532</v>
      </c>
      <c r="N24" s="556">
        <f t="shared" si="6"/>
        <v>6623</v>
      </c>
      <c r="O24" s="606">
        <v>33</v>
      </c>
      <c r="P24" s="606">
        <v>24</v>
      </c>
      <c r="Q24" s="606">
        <v>1598</v>
      </c>
      <c r="R24" s="556">
        <f t="shared" si="28"/>
        <v>1655</v>
      </c>
      <c r="S24" s="606">
        <v>7</v>
      </c>
      <c r="T24" s="556">
        <f t="shared" si="7"/>
        <v>18461</v>
      </c>
      <c r="U24" s="607"/>
      <c r="V24" s="608" t="s">
        <v>42</v>
      </c>
      <c r="W24" s="609">
        <v>43</v>
      </c>
      <c r="X24" s="609">
        <v>6</v>
      </c>
      <c r="Y24" s="609">
        <v>4</v>
      </c>
      <c r="Z24" s="609">
        <v>1</v>
      </c>
      <c r="AA24" s="609">
        <v>8</v>
      </c>
      <c r="AB24" s="609">
        <v>1</v>
      </c>
      <c r="AC24" s="609">
        <v>1</v>
      </c>
      <c r="AD24" s="609">
        <v>0</v>
      </c>
      <c r="AE24" s="609">
        <v>15</v>
      </c>
      <c r="AF24" s="609">
        <v>3</v>
      </c>
      <c r="AG24" s="609">
        <v>0</v>
      </c>
      <c r="AH24" s="609">
        <v>2</v>
      </c>
      <c r="AI24" s="609">
        <v>2</v>
      </c>
      <c r="AJ24" s="609">
        <v>0</v>
      </c>
      <c r="AK24" s="609">
        <v>0</v>
      </c>
      <c r="AL24" s="609">
        <v>2</v>
      </c>
      <c r="AM24" s="609">
        <v>27</v>
      </c>
      <c r="AN24" s="609">
        <v>3</v>
      </c>
      <c r="AO24" s="609">
        <v>4</v>
      </c>
      <c r="AP24" s="609">
        <v>5</v>
      </c>
      <c r="AQ24" s="609">
        <v>9</v>
      </c>
      <c r="AR24" s="609">
        <v>1</v>
      </c>
      <c r="AS24" s="609">
        <v>0</v>
      </c>
      <c r="AT24" s="609">
        <v>1</v>
      </c>
      <c r="AU24" s="609">
        <v>8</v>
      </c>
      <c r="AV24" s="609">
        <v>1</v>
      </c>
      <c r="AW24" s="609">
        <v>1</v>
      </c>
      <c r="AX24" s="609">
        <v>1</v>
      </c>
      <c r="AY24" s="609">
        <v>4</v>
      </c>
      <c r="AZ24" s="609">
        <v>1</v>
      </c>
      <c r="BA24" s="609">
        <v>1</v>
      </c>
      <c r="BB24" s="609">
        <v>0</v>
      </c>
      <c r="BC24" s="557">
        <f t="shared" si="8"/>
        <v>93</v>
      </c>
      <c r="BD24" s="557">
        <f t="shared" si="9"/>
        <v>13</v>
      </c>
      <c r="BE24" s="557">
        <f t="shared" si="10"/>
        <v>9</v>
      </c>
      <c r="BF24" s="557">
        <f t="shared" si="11"/>
        <v>9</v>
      </c>
      <c r="BG24" s="558">
        <v>0</v>
      </c>
      <c r="BH24" s="557">
        <f t="shared" si="19"/>
        <v>23</v>
      </c>
      <c r="BI24" s="557">
        <f t="shared" si="12"/>
        <v>3</v>
      </c>
      <c r="BJ24" s="557">
        <f t="shared" si="12"/>
        <v>2</v>
      </c>
      <c r="BK24" s="557">
        <f t="shared" si="12"/>
        <v>3</v>
      </c>
      <c r="BL24" s="559">
        <v>0</v>
      </c>
      <c r="BM24" s="609">
        <v>12</v>
      </c>
      <c r="BN24" s="609">
        <v>2</v>
      </c>
      <c r="BO24" s="609">
        <v>7</v>
      </c>
      <c r="BP24" s="609">
        <v>0</v>
      </c>
      <c r="BQ24" s="557">
        <v>21</v>
      </c>
      <c r="BR24" s="610"/>
      <c r="BS24" s="611" t="s">
        <v>341</v>
      </c>
      <c r="BT24" s="612">
        <v>54</v>
      </c>
      <c r="BU24" s="612">
        <v>12</v>
      </c>
      <c r="BV24" s="612">
        <v>12</v>
      </c>
      <c r="BW24" s="612">
        <v>7</v>
      </c>
      <c r="BX24" s="554">
        <f t="shared" si="20"/>
        <v>85</v>
      </c>
      <c r="BZ24" s="612">
        <v>192</v>
      </c>
      <c r="CA24" s="612">
        <v>109</v>
      </c>
      <c r="CB24" s="612">
        <v>178</v>
      </c>
      <c r="CC24" s="612">
        <v>41</v>
      </c>
      <c r="CD24" s="554">
        <f t="shared" si="21"/>
        <v>520</v>
      </c>
      <c r="CF24" s="608" t="s">
        <v>42</v>
      </c>
      <c r="CG24" s="555">
        <f t="shared" si="22"/>
        <v>23</v>
      </c>
      <c r="CH24" s="614">
        <v>16</v>
      </c>
      <c r="CI24" s="614">
        <v>0</v>
      </c>
      <c r="CJ24" s="614">
        <v>3</v>
      </c>
      <c r="CK24" s="614">
        <v>4</v>
      </c>
      <c r="CL24" s="555">
        <v>370</v>
      </c>
      <c r="CM24" s="555">
        <f t="shared" si="23"/>
        <v>15</v>
      </c>
      <c r="CN24" s="614">
        <v>15</v>
      </c>
      <c r="CO24" s="614">
        <v>0</v>
      </c>
      <c r="CP24" s="614">
        <v>0</v>
      </c>
      <c r="CQ24" s="614">
        <v>0</v>
      </c>
      <c r="CR24" s="614">
        <v>0</v>
      </c>
      <c r="CS24" s="614">
        <v>0</v>
      </c>
      <c r="CT24" s="614">
        <v>0</v>
      </c>
      <c r="CU24" s="614">
        <v>0</v>
      </c>
      <c r="CW24" s="543" t="s">
        <v>341</v>
      </c>
      <c r="CX24" s="541">
        <v>203</v>
      </c>
      <c r="CY24" s="541">
        <v>106</v>
      </c>
      <c r="CZ24" s="541">
        <v>163</v>
      </c>
      <c r="DA24" s="542">
        <v>40</v>
      </c>
      <c r="DB24" s="571">
        <v>512</v>
      </c>
      <c r="DE24" s="549" t="s">
        <v>416</v>
      </c>
      <c r="DF24" s="567">
        <f t="shared" si="24"/>
        <v>192</v>
      </c>
      <c r="DG24" s="567">
        <f t="shared" si="13"/>
        <v>109</v>
      </c>
      <c r="DH24" s="567">
        <f t="shared" si="14"/>
        <v>178</v>
      </c>
      <c r="DI24" s="567">
        <f t="shared" si="15"/>
        <v>41</v>
      </c>
      <c r="DJ24" s="568">
        <f t="shared" si="25"/>
        <v>520</v>
      </c>
      <c r="DK24" s="596"/>
      <c r="DL24" s="552" t="s">
        <v>416</v>
      </c>
      <c r="DM24" s="569">
        <f t="shared" si="26"/>
        <v>0</v>
      </c>
      <c r="DN24" s="569">
        <f t="shared" si="16"/>
        <v>0</v>
      </c>
      <c r="DO24" s="569">
        <f t="shared" si="16"/>
        <v>0</v>
      </c>
      <c r="DP24" s="569">
        <f t="shared" si="16"/>
        <v>0</v>
      </c>
      <c r="DQ24" s="569">
        <f t="shared" si="27"/>
        <v>0</v>
      </c>
      <c r="DR24" s="600" t="b">
        <v>1</v>
      </c>
      <c r="DS24" s="599"/>
    </row>
    <row r="25" spans="2:123" s="613" customFormat="1" ht="18" customHeight="1">
      <c r="B25" s="605" t="s">
        <v>342</v>
      </c>
      <c r="C25" s="606">
        <v>104</v>
      </c>
      <c r="D25" s="606">
        <v>174</v>
      </c>
      <c r="E25" s="606">
        <v>7537</v>
      </c>
      <c r="F25" s="556">
        <f t="shared" si="17"/>
        <v>7815</v>
      </c>
      <c r="G25" s="606">
        <v>14</v>
      </c>
      <c r="H25" s="606">
        <v>42</v>
      </c>
      <c r="I25" s="606">
        <v>3691</v>
      </c>
      <c r="J25" s="556">
        <f t="shared" si="18"/>
        <v>3747</v>
      </c>
      <c r="K25" s="606">
        <v>35</v>
      </c>
      <c r="L25" s="606">
        <v>97</v>
      </c>
      <c r="M25" s="606">
        <v>9326</v>
      </c>
      <c r="N25" s="556">
        <f t="shared" si="6"/>
        <v>9458</v>
      </c>
      <c r="O25" s="606">
        <v>19</v>
      </c>
      <c r="P25" s="606">
        <v>38</v>
      </c>
      <c r="Q25" s="606">
        <v>457</v>
      </c>
      <c r="R25" s="556">
        <f t="shared" si="28"/>
        <v>514</v>
      </c>
      <c r="S25" s="606">
        <v>5</v>
      </c>
      <c r="T25" s="556">
        <f t="shared" si="7"/>
        <v>21539</v>
      </c>
      <c r="U25" s="607"/>
      <c r="V25" s="608" t="s">
        <v>43</v>
      </c>
      <c r="W25" s="609">
        <v>75</v>
      </c>
      <c r="X25" s="609">
        <v>18</v>
      </c>
      <c r="Y25" s="609">
        <v>6</v>
      </c>
      <c r="Z25" s="609">
        <v>3</v>
      </c>
      <c r="AA25" s="609">
        <v>28</v>
      </c>
      <c r="AB25" s="609">
        <v>5</v>
      </c>
      <c r="AC25" s="609">
        <v>5</v>
      </c>
      <c r="AD25" s="609">
        <v>1</v>
      </c>
      <c r="AE25" s="609">
        <v>14</v>
      </c>
      <c r="AF25" s="609">
        <v>1</v>
      </c>
      <c r="AG25" s="609">
        <v>0</v>
      </c>
      <c r="AH25" s="609">
        <v>2</v>
      </c>
      <c r="AI25" s="609">
        <v>1</v>
      </c>
      <c r="AJ25" s="609">
        <v>0</v>
      </c>
      <c r="AK25" s="609">
        <v>0</v>
      </c>
      <c r="AL25" s="609">
        <v>0</v>
      </c>
      <c r="AM25" s="609">
        <v>33</v>
      </c>
      <c r="AN25" s="609">
        <v>1</v>
      </c>
      <c r="AO25" s="609">
        <v>2</v>
      </c>
      <c r="AP25" s="609">
        <v>9</v>
      </c>
      <c r="AQ25" s="609">
        <v>18</v>
      </c>
      <c r="AR25" s="609">
        <v>0</v>
      </c>
      <c r="AS25" s="609">
        <v>2</v>
      </c>
      <c r="AT25" s="609">
        <v>6</v>
      </c>
      <c r="AU25" s="609">
        <v>2</v>
      </c>
      <c r="AV25" s="609">
        <v>1</v>
      </c>
      <c r="AW25" s="609">
        <v>0</v>
      </c>
      <c r="AX25" s="609">
        <v>0</v>
      </c>
      <c r="AY25" s="609">
        <v>1</v>
      </c>
      <c r="AZ25" s="609">
        <v>0</v>
      </c>
      <c r="BA25" s="609">
        <v>0</v>
      </c>
      <c r="BB25" s="609">
        <v>0</v>
      </c>
      <c r="BC25" s="557">
        <f t="shared" si="8"/>
        <v>124</v>
      </c>
      <c r="BD25" s="557">
        <f t="shared" si="9"/>
        <v>21</v>
      </c>
      <c r="BE25" s="557">
        <f t="shared" si="10"/>
        <v>8</v>
      </c>
      <c r="BF25" s="557">
        <f t="shared" si="11"/>
        <v>14</v>
      </c>
      <c r="BG25" s="558">
        <v>0</v>
      </c>
      <c r="BH25" s="557">
        <f t="shared" si="19"/>
        <v>48</v>
      </c>
      <c r="BI25" s="557">
        <f t="shared" si="12"/>
        <v>5</v>
      </c>
      <c r="BJ25" s="557">
        <f t="shared" si="12"/>
        <v>7</v>
      </c>
      <c r="BK25" s="557">
        <f t="shared" si="12"/>
        <v>7</v>
      </c>
      <c r="BL25" s="559">
        <v>0</v>
      </c>
      <c r="BM25" s="609">
        <v>9</v>
      </c>
      <c r="BN25" s="609">
        <v>2</v>
      </c>
      <c r="BO25" s="609">
        <v>11</v>
      </c>
      <c r="BP25" s="609">
        <v>0</v>
      </c>
      <c r="BQ25" s="557">
        <v>22</v>
      </c>
      <c r="BR25" s="610"/>
      <c r="BS25" s="611" t="s">
        <v>342</v>
      </c>
      <c r="BT25" s="612">
        <v>41</v>
      </c>
      <c r="BU25" s="612">
        <v>6</v>
      </c>
      <c r="BV25" s="612">
        <v>19</v>
      </c>
      <c r="BW25" s="612">
        <v>1</v>
      </c>
      <c r="BX25" s="554">
        <f t="shared" si="20"/>
        <v>67</v>
      </c>
      <c r="BZ25" s="612">
        <v>231</v>
      </c>
      <c r="CA25" s="612">
        <v>94</v>
      </c>
      <c r="CB25" s="612">
        <v>165</v>
      </c>
      <c r="CC25" s="612">
        <v>10</v>
      </c>
      <c r="CD25" s="554">
        <f t="shared" si="21"/>
        <v>500</v>
      </c>
      <c r="CF25" s="608" t="s">
        <v>43</v>
      </c>
      <c r="CG25" s="555">
        <f t="shared" si="22"/>
        <v>39</v>
      </c>
      <c r="CH25" s="614">
        <v>20</v>
      </c>
      <c r="CI25" s="614">
        <v>0</v>
      </c>
      <c r="CJ25" s="614">
        <v>0</v>
      </c>
      <c r="CK25" s="614">
        <v>19</v>
      </c>
      <c r="CL25" s="555">
        <v>141</v>
      </c>
      <c r="CM25" s="555">
        <f t="shared" si="23"/>
        <v>19</v>
      </c>
      <c r="CN25" s="614">
        <v>19</v>
      </c>
      <c r="CO25" s="614">
        <v>0</v>
      </c>
      <c r="CP25" s="614">
        <v>0</v>
      </c>
      <c r="CQ25" s="614">
        <v>0</v>
      </c>
      <c r="CR25" s="614">
        <v>0</v>
      </c>
      <c r="CS25" s="614">
        <v>0</v>
      </c>
      <c r="CT25" s="614">
        <v>0</v>
      </c>
      <c r="CU25" s="614">
        <v>0</v>
      </c>
      <c r="CW25" s="543" t="s">
        <v>342</v>
      </c>
      <c r="CX25" s="541">
        <v>197</v>
      </c>
      <c r="CY25" s="541">
        <v>86</v>
      </c>
      <c r="CZ25" s="541">
        <v>151</v>
      </c>
      <c r="DA25" s="542">
        <v>9</v>
      </c>
      <c r="DB25" s="571">
        <v>443</v>
      </c>
      <c r="DE25" s="549" t="s">
        <v>417</v>
      </c>
      <c r="DF25" s="567">
        <f t="shared" si="24"/>
        <v>231</v>
      </c>
      <c r="DG25" s="567">
        <f t="shared" si="13"/>
        <v>94</v>
      </c>
      <c r="DH25" s="567">
        <f t="shared" si="14"/>
        <v>165</v>
      </c>
      <c r="DI25" s="567">
        <f t="shared" si="15"/>
        <v>10</v>
      </c>
      <c r="DJ25" s="568">
        <f t="shared" si="25"/>
        <v>500</v>
      </c>
      <c r="DK25" s="596"/>
      <c r="DL25" s="552" t="s">
        <v>417</v>
      </c>
      <c r="DM25" s="569">
        <f t="shared" si="26"/>
        <v>0</v>
      </c>
      <c r="DN25" s="569">
        <f t="shared" si="16"/>
        <v>0</v>
      </c>
      <c r="DO25" s="569">
        <f t="shared" si="16"/>
        <v>0</v>
      </c>
      <c r="DP25" s="569">
        <f t="shared" si="16"/>
        <v>0</v>
      </c>
      <c r="DQ25" s="569">
        <f t="shared" si="27"/>
        <v>0</v>
      </c>
      <c r="DR25" s="600" t="b">
        <v>1</v>
      </c>
      <c r="DS25" s="596"/>
    </row>
    <row r="26" spans="2:123" s="613" customFormat="1" ht="18" customHeight="1">
      <c r="B26" s="605" t="s">
        <v>343</v>
      </c>
      <c r="C26" s="606">
        <v>485</v>
      </c>
      <c r="D26" s="606">
        <v>140</v>
      </c>
      <c r="E26" s="606">
        <v>11398</v>
      </c>
      <c r="F26" s="556">
        <f t="shared" si="17"/>
        <v>12023</v>
      </c>
      <c r="G26" s="606">
        <v>191</v>
      </c>
      <c r="H26" s="606">
        <v>29</v>
      </c>
      <c r="I26" s="606">
        <v>7745</v>
      </c>
      <c r="J26" s="556">
        <f t="shared" si="18"/>
        <v>7965</v>
      </c>
      <c r="K26" s="606">
        <v>166</v>
      </c>
      <c r="L26" s="606">
        <v>59</v>
      </c>
      <c r="M26" s="606">
        <v>7520</v>
      </c>
      <c r="N26" s="556">
        <f t="shared" si="6"/>
        <v>7745</v>
      </c>
      <c r="O26" s="606">
        <v>104</v>
      </c>
      <c r="P26" s="606">
        <v>11</v>
      </c>
      <c r="Q26" s="606">
        <v>1182</v>
      </c>
      <c r="R26" s="556">
        <f t="shared" si="28"/>
        <v>1297</v>
      </c>
      <c r="S26" s="606">
        <v>0</v>
      </c>
      <c r="T26" s="556">
        <f t="shared" si="7"/>
        <v>29030</v>
      </c>
      <c r="U26" s="607"/>
      <c r="V26" s="608" t="s">
        <v>44</v>
      </c>
      <c r="W26" s="609">
        <v>71</v>
      </c>
      <c r="X26" s="609">
        <v>6</v>
      </c>
      <c r="Y26" s="609">
        <v>0</v>
      </c>
      <c r="Z26" s="609">
        <v>0</v>
      </c>
      <c r="AA26" s="609">
        <v>19</v>
      </c>
      <c r="AB26" s="609">
        <v>1</v>
      </c>
      <c r="AC26" s="609">
        <v>0</v>
      </c>
      <c r="AD26" s="609">
        <v>0</v>
      </c>
      <c r="AE26" s="609">
        <v>25</v>
      </c>
      <c r="AF26" s="609">
        <v>1</v>
      </c>
      <c r="AG26" s="609">
        <v>0</v>
      </c>
      <c r="AH26" s="609">
        <v>6</v>
      </c>
      <c r="AI26" s="609">
        <v>5</v>
      </c>
      <c r="AJ26" s="609">
        <v>0</v>
      </c>
      <c r="AK26" s="609">
        <v>0</v>
      </c>
      <c r="AL26" s="609">
        <v>0</v>
      </c>
      <c r="AM26" s="609">
        <v>37</v>
      </c>
      <c r="AN26" s="609">
        <v>1</v>
      </c>
      <c r="AO26" s="609">
        <v>2</v>
      </c>
      <c r="AP26" s="609">
        <v>4</v>
      </c>
      <c r="AQ26" s="609">
        <v>15</v>
      </c>
      <c r="AR26" s="609">
        <v>0</v>
      </c>
      <c r="AS26" s="609">
        <v>1</v>
      </c>
      <c r="AT26" s="609">
        <v>2</v>
      </c>
      <c r="AU26" s="609">
        <v>2</v>
      </c>
      <c r="AV26" s="609">
        <v>0</v>
      </c>
      <c r="AW26" s="609">
        <v>0</v>
      </c>
      <c r="AX26" s="609">
        <v>0</v>
      </c>
      <c r="AY26" s="609">
        <v>2</v>
      </c>
      <c r="AZ26" s="609">
        <v>0</v>
      </c>
      <c r="BA26" s="609">
        <v>0</v>
      </c>
      <c r="BB26" s="609">
        <v>0</v>
      </c>
      <c r="BC26" s="557">
        <f t="shared" si="8"/>
        <v>135</v>
      </c>
      <c r="BD26" s="557">
        <f t="shared" si="9"/>
        <v>8</v>
      </c>
      <c r="BE26" s="557">
        <f t="shared" si="10"/>
        <v>2</v>
      </c>
      <c r="BF26" s="557">
        <f t="shared" si="11"/>
        <v>10</v>
      </c>
      <c r="BG26" s="558">
        <v>0</v>
      </c>
      <c r="BH26" s="557">
        <f t="shared" si="19"/>
        <v>41</v>
      </c>
      <c r="BI26" s="557">
        <f t="shared" si="12"/>
        <v>1</v>
      </c>
      <c r="BJ26" s="557">
        <f t="shared" si="12"/>
        <v>1</v>
      </c>
      <c r="BK26" s="557">
        <f t="shared" si="12"/>
        <v>2</v>
      </c>
      <c r="BL26" s="559">
        <v>0</v>
      </c>
      <c r="BM26" s="609">
        <v>20</v>
      </c>
      <c r="BN26" s="609">
        <v>12</v>
      </c>
      <c r="BO26" s="609">
        <v>8</v>
      </c>
      <c r="BP26" s="609">
        <v>4</v>
      </c>
      <c r="BQ26" s="557">
        <v>44</v>
      </c>
      <c r="BR26" s="610"/>
      <c r="BS26" s="611" t="s">
        <v>343</v>
      </c>
      <c r="BT26" s="612">
        <v>74</v>
      </c>
      <c r="BU26" s="612">
        <v>19</v>
      </c>
      <c r="BV26" s="612">
        <v>20</v>
      </c>
      <c r="BW26" s="612">
        <v>1</v>
      </c>
      <c r="BX26" s="554">
        <f t="shared" si="20"/>
        <v>114</v>
      </c>
      <c r="BZ26" s="612">
        <v>334</v>
      </c>
      <c r="CA26" s="612">
        <v>196</v>
      </c>
      <c r="CB26" s="612">
        <v>192</v>
      </c>
      <c r="CC26" s="612">
        <v>32</v>
      </c>
      <c r="CD26" s="554">
        <f t="shared" si="21"/>
        <v>754</v>
      </c>
      <c r="CF26" s="608" t="s">
        <v>44</v>
      </c>
      <c r="CG26" s="555">
        <f t="shared" si="22"/>
        <v>67</v>
      </c>
      <c r="CH26" s="614">
        <v>25</v>
      </c>
      <c r="CI26" s="614">
        <v>0</v>
      </c>
      <c r="CJ26" s="614">
        <v>0</v>
      </c>
      <c r="CK26" s="614">
        <v>42</v>
      </c>
      <c r="CL26" s="555">
        <v>198</v>
      </c>
      <c r="CM26" s="555">
        <f>SUM(CN26:CU26)</f>
        <v>17</v>
      </c>
      <c r="CN26" s="614">
        <v>17</v>
      </c>
      <c r="CO26" s="614">
        <v>0</v>
      </c>
      <c r="CP26" s="614">
        <v>0</v>
      </c>
      <c r="CQ26" s="614">
        <v>0</v>
      </c>
      <c r="CR26" s="614">
        <v>0</v>
      </c>
      <c r="CS26" s="614">
        <v>0</v>
      </c>
      <c r="CT26" s="614">
        <v>0</v>
      </c>
      <c r="CU26" s="614">
        <v>0</v>
      </c>
      <c r="CW26" s="543" t="s">
        <v>343</v>
      </c>
      <c r="CX26" s="541">
        <v>337</v>
      </c>
      <c r="CY26" s="541">
        <v>190</v>
      </c>
      <c r="CZ26" s="541">
        <v>175</v>
      </c>
      <c r="DA26" s="542">
        <v>31</v>
      </c>
      <c r="DB26" s="571">
        <v>733</v>
      </c>
      <c r="DE26" s="549" t="s">
        <v>418</v>
      </c>
      <c r="DF26" s="567">
        <f t="shared" si="24"/>
        <v>334</v>
      </c>
      <c r="DG26" s="567">
        <f t="shared" si="13"/>
        <v>196</v>
      </c>
      <c r="DH26" s="567">
        <f t="shared" si="14"/>
        <v>192</v>
      </c>
      <c r="DI26" s="567">
        <f t="shared" si="15"/>
        <v>32</v>
      </c>
      <c r="DJ26" s="568">
        <f t="shared" si="25"/>
        <v>754</v>
      </c>
      <c r="DK26" s="596"/>
      <c r="DL26" s="552" t="s">
        <v>418</v>
      </c>
      <c r="DM26" s="569">
        <f t="shared" si="26"/>
        <v>0</v>
      </c>
      <c r="DN26" s="569">
        <f t="shared" si="16"/>
        <v>0</v>
      </c>
      <c r="DO26" s="569">
        <f t="shared" si="16"/>
        <v>0</v>
      </c>
      <c r="DP26" s="569">
        <f t="shared" si="16"/>
        <v>0</v>
      </c>
      <c r="DQ26" s="569">
        <f t="shared" si="27"/>
        <v>0</v>
      </c>
      <c r="DR26" s="600" t="b">
        <v>1</v>
      </c>
      <c r="DS26" s="596"/>
    </row>
    <row r="27" spans="2:123" s="613" customFormat="1" ht="18" customHeight="1">
      <c r="B27" s="605" t="s">
        <v>344</v>
      </c>
      <c r="C27" s="606">
        <v>144</v>
      </c>
      <c r="D27" s="606">
        <v>127</v>
      </c>
      <c r="E27" s="606">
        <v>9181</v>
      </c>
      <c r="F27" s="556">
        <f t="shared" si="17"/>
        <v>9452</v>
      </c>
      <c r="G27" s="606">
        <v>48</v>
      </c>
      <c r="H27" s="606">
        <v>45</v>
      </c>
      <c r="I27" s="606">
        <v>8766</v>
      </c>
      <c r="J27" s="556">
        <f t="shared" si="18"/>
        <v>8859</v>
      </c>
      <c r="K27" s="606">
        <v>80</v>
      </c>
      <c r="L27" s="606">
        <v>64</v>
      </c>
      <c r="M27" s="606">
        <v>12829</v>
      </c>
      <c r="N27" s="556">
        <f t="shared" si="6"/>
        <v>12973</v>
      </c>
      <c r="O27" s="606">
        <v>34</v>
      </c>
      <c r="P27" s="606">
        <v>22</v>
      </c>
      <c r="Q27" s="606">
        <v>1318</v>
      </c>
      <c r="R27" s="556">
        <f t="shared" si="28"/>
        <v>1374</v>
      </c>
      <c r="S27" s="606">
        <v>3</v>
      </c>
      <c r="T27" s="556">
        <f t="shared" si="7"/>
        <v>32661</v>
      </c>
      <c r="U27" s="607"/>
      <c r="V27" s="608" t="s">
        <v>45</v>
      </c>
      <c r="W27" s="609">
        <v>93</v>
      </c>
      <c r="X27" s="609">
        <v>8</v>
      </c>
      <c r="Y27" s="609">
        <v>4</v>
      </c>
      <c r="Z27" s="609">
        <v>0</v>
      </c>
      <c r="AA27" s="609">
        <v>28</v>
      </c>
      <c r="AB27" s="609">
        <v>2</v>
      </c>
      <c r="AC27" s="609">
        <v>1</v>
      </c>
      <c r="AD27" s="609">
        <v>0</v>
      </c>
      <c r="AE27" s="609">
        <v>55</v>
      </c>
      <c r="AF27" s="609">
        <v>1</v>
      </c>
      <c r="AG27" s="609">
        <v>0</v>
      </c>
      <c r="AH27" s="609">
        <v>4</v>
      </c>
      <c r="AI27" s="609">
        <v>4</v>
      </c>
      <c r="AJ27" s="609">
        <v>0</v>
      </c>
      <c r="AK27" s="609">
        <v>0</v>
      </c>
      <c r="AL27" s="609">
        <v>0</v>
      </c>
      <c r="AM27" s="609">
        <v>83</v>
      </c>
      <c r="AN27" s="609">
        <v>1</v>
      </c>
      <c r="AO27" s="609">
        <v>6</v>
      </c>
      <c r="AP27" s="609">
        <v>5</v>
      </c>
      <c r="AQ27" s="609">
        <v>18</v>
      </c>
      <c r="AR27" s="609">
        <v>1</v>
      </c>
      <c r="AS27" s="609">
        <v>2</v>
      </c>
      <c r="AT27" s="609">
        <v>0</v>
      </c>
      <c r="AU27" s="609">
        <v>11</v>
      </c>
      <c r="AV27" s="609">
        <v>2</v>
      </c>
      <c r="AW27" s="609">
        <v>0</v>
      </c>
      <c r="AX27" s="609">
        <v>0</v>
      </c>
      <c r="AY27" s="609">
        <v>3</v>
      </c>
      <c r="AZ27" s="609">
        <v>1</v>
      </c>
      <c r="BA27" s="609">
        <v>0</v>
      </c>
      <c r="BB27" s="609">
        <v>0</v>
      </c>
      <c r="BC27" s="557">
        <f t="shared" si="8"/>
        <v>242</v>
      </c>
      <c r="BD27" s="557">
        <f t="shared" si="9"/>
        <v>12</v>
      </c>
      <c r="BE27" s="557">
        <f t="shared" si="10"/>
        <v>10</v>
      </c>
      <c r="BF27" s="557">
        <f t="shared" si="11"/>
        <v>9</v>
      </c>
      <c r="BG27" s="558">
        <v>0</v>
      </c>
      <c r="BH27" s="557">
        <f t="shared" si="19"/>
        <v>53</v>
      </c>
      <c r="BI27" s="557">
        <f t="shared" si="12"/>
        <v>4</v>
      </c>
      <c r="BJ27" s="557">
        <f t="shared" si="12"/>
        <v>3</v>
      </c>
      <c r="BK27" s="557">
        <f t="shared" si="12"/>
        <v>0</v>
      </c>
      <c r="BL27" s="559">
        <v>0</v>
      </c>
      <c r="BM27" s="609">
        <v>8</v>
      </c>
      <c r="BN27" s="609">
        <v>2</v>
      </c>
      <c r="BO27" s="609">
        <v>11</v>
      </c>
      <c r="BP27" s="609">
        <v>0</v>
      </c>
      <c r="BQ27" s="557">
        <v>21</v>
      </c>
      <c r="BR27" s="610"/>
      <c r="BS27" s="611" t="s">
        <v>344</v>
      </c>
      <c r="BT27" s="612">
        <v>96</v>
      </c>
      <c r="BU27" s="612">
        <v>47</v>
      </c>
      <c r="BV27" s="612">
        <v>67</v>
      </c>
      <c r="BW27" s="612">
        <v>6</v>
      </c>
      <c r="BX27" s="554">
        <f t="shared" si="20"/>
        <v>216</v>
      </c>
      <c r="BZ27" s="612">
        <v>201</v>
      </c>
      <c r="CA27" s="612">
        <v>182</v>
      </c>
      <c r="CB27" s="612">
        <v>188</v>
      </c>
      <c r="CC27" s="612">
        <v>28</v>
      </c>
      <c r="CD27" s="554">
        <f t="shared" si="21"/>
        <v>599</v>
      </c>
      <c r="CF27" s="608" t="s">
        <v>45</v>
      </c>
      <c r="CG27" s="555">
        <f t="shared" si="22"/>
        <v>26</v>
      </c>
      <c r="CH27" s="614">
        <v>16</v>
      </c>
      <c r="CI27" s="614">
        <v>0</v>
      </c>
      <c r="CJ27" s="614">
        <v>1</v>
      </c>
      <c r="CK27" s="614">
        <v>9</v>
      </c>
      <c r="CL27" s="555">
        <v>167</v>
      </c>
      <c r="CM27" s="555">
        <f t="shared" si="23"/>
        <v>16</v>
      </c>
      <c r="CN27" s="614">
        <v>16</v>
      </c>
      <c r="CO27" s="614">
        <v>0</v>
      </c>
      <c r="CP27" s="614">
        <v>0</v>
      </c>
      <c r="CQ27" s="614">
        <v>0</v>
      </c>
      <c r="CR27" s="614">
        <v>0</v>
      </c>
      <c r="CS27" s="614">
        <v>0</v>
      </c>
      <c r="CT27" s="614">
        <v>0</v>
      </c>
      <c r="CU27" s="614">
        <v>0</v>
      </c>
      <c r="CW27" s="543" t="s">
        <v>344</v>
      </c>
      <c r="CX27" s="541">
        <v>204</v>
      </c>
      <c r="CY27" s="541">
        <v>174</v>
      </c>
      <c r="CZ27" s="541">
        <v>172</v>
      </c>
      <c r="DA27" s="542">
        <v>23</v>
      </c>
      <c r="DB27" s="571">
        <v>573</v>
      </c>
      <c r="DE27" s="549" t="s">
        <v>419</v>
      </c>
      <c r="DF27" s="567">
        <f t="shared" si="24"/>
        <v>201</v>
      </c>
      <c r="DG27" s="567">
        <f t="shared" si="13"/>
        <v>182</v>
      </c>
      <c r="DH27" s="567">
        <f t="shared" si="14"/>
        <v>188</v>
      </c>
      <c r="DI27" s="567">
        <f t="shared" si="15"/>
        <v>28</v>
      </c>
      <c r="DJ27" s="568">
        <f t="shared" si="25"/>
        <v>599</v>
      </c>
      <c r="DK27" s="596"/>
      <c r="DL27" s="552" t="s">
        <v>419</v>
      </c>
      <c r="DM27" s="569">
        <f t="shared" si="26"/>
        <v>0</v>
      </c>
      <c r="DN27" s="569">
        <f t="shared" si="16"/>
        <v>0</v>
      </c>
      <c r="DO27" s="569">
        <f t="shared" si="16"/>
        <v>0</v>
      </c>
      <c r="DP27" s="569">
        <f t="shared" si="16"/>
        <v>0</v>
      </c>
      <c r="DQ27" s="569">
        <f t="shared" si="27"/>
        <v>0</v>
      </c>
      <c r="DR27" s="600" t="b">
        <v>1</v>
      </c>
      <c r="DS27" s="596"/>
    </row>
    <row r="28" spans="2:123" s="613" customFormat="1" ht="18" customHeight="1">
      <c r="B28" s="605" t="s">
        <v>345</v>
      </c>
      <c r="C28" s="606">
        <v>1039</v>
      </c>
      <c r="D28" s="606">
        <v>333</v>
      </c>
      <c r="E28" s="606">
        <v>21354</v>
      </c>
      <c r="F28" s="556">
        <f t="shared" si="17"/>
        <v>22726</v>
      </c>
      <c r="G28" s="606">
        <v>848</v>
      </c>
      <c r="H28" s="606">
        <v>98</v>
      </c>
      <c r="I28" s="606">
        <v>32453</v>
      </c>
      <c r="J28" s="556">
        <f t="shared" si="18"/>
        <v>33399</v>
      </c>
      <c r="K28" s="606">
        <v>1590</v>
      </c>
      <c r="L28" s="606">
        <v>138</v>
      </c>
      <c r="M28" s="606">
        <v>41088</v>
      </c>
      <c r="N28" s="556">
        <f t="shared" si="6"/>
        <v>42816</v>
      </c>
      <c r="O28" s="606">
        <v>27</v>
      </c>
      <c r="P28" s="606">
        <v>26</v>
      </c>
      <c r="Q28" s="606">
        <v>352</v>
      </c>
      <c r="R28" s="556">
        <f t="shared" si="28"/>
        <v>405</v>
      </c>
      <c r="S28" s="606">
        <v>66</v>
      </c>
      <c r="T28" s="556">
        <f t="shared" si="7"/>
        <v>99412</v>
      </c>
      <c r="U28" s="607"/>
      <c r="V28" s="608" t="s">
        <v>46</v>
      </c>
      <c r="W28" s="609">
        <v>91</v>
      </c>
      <c r="X28" s="609">
        <v>10</v>
      </c>
      <c r="Y28" s="609">
        <v>2</v>
      </c>
      <c r="Z28" s="609">
        <v>0</v>
      </c>
      <c r="AA28" s="609">
        <v>14</v>
      </c>
      <c r="AB28" s="609">
        <v>1</v>
      </c>
      <c r="AC28" s="609">
        <v>0</v>
      </c>
      <c r="AD28" s="609">
        <v>0</v>
      </c>
      <c r="AE28" s="609">
        <v>45</v>
      </c>
      <c r="AF28" s="609">
        <v>0</v>
      </c>
      <c r="AG28" s="609">
        <v>0</v>
      </c>
      <c r="AH28" s="609">
        <v>9</v>
      </c>
      <c r="AI28" s="609">
        <v>12</v>
      </c>
      <c r="AJ28" s="609">
        <v>0</v>
      </c>
      <c r="AK28" s="609">
        <v>0</v>
      </c>
      <c r="AL28" s="609">
        <v>4</v>
      </c>
      <c r="AM28" s="609">
        <v>56</v>
      </c>
      <c r="AN28" s="609">
        <v>2</v>
      </c>
      <c r="AO28" s="609">
        <v>3</v>
      </c>
      <c r="AP28" s="609">
        <v>18</v>
      </c>
      <c r="AQ28" s="609">
        <v>17</v>
      </c>
      <c r="AR28" s="609">
        <v>0</v>
      </c>
      <c r="AS28" s="609">
        <v>0</v>
      </c>
      <c r="AT28" s="609">
        <v>8</v>
      </c>
      <c r="AU28" s="609">
        <v>3</v>
      </c>
      <c r="AV28" s="609">
        <v>0</v>
      </c>
      <c r="AW28" s="609">
        <v>1</v>
      </c>
      <c r="AX28" s="609">
        <v>1</v>
      </c>
      <c r="AY28" s="609">
        <v>0</v>
      </c>
      <c r="AZ28" s="609">
        <v>0</v>
      </c>
      <c r="BA28" s="609">
        <v>0</v>
      </c>
      <c r="BB28" s="609">
        <v>0</v>
      </c>
      <c r="BC28" s="557">
        <f t="shared" si="8"/>
        <v>195</v>
      </c>
      <c r="BD28" s="557">
        <f t="shared" si="9"/>
        <v>12</v>
      </c>
      <c r="BE28" s="557">
        <f t="shared" si="10"/>
        <v>6</v>
      </c>
      <c r="BF28" s="557">
        <f t="shared" si="11"/>
        <v>28</v>
      </c>
      <c r="BG28" s="558">
        <v>0</v>
      </c>
      <c r="BH28" s="557">
        <f t="shared" si="19"/>
        <v>43</v>
      </c>
      <c r="BI28" s="557">
        <f t="shared" si="12"/>
        <v>1</v>
      </c>
      <c r="BJ28" s="557">
        <f t="shared" si="12"/>
        <v>0</v>
      </c>
      <c r="BK28" s="557">
        <f t="shared" si="12"/>
        <v>12</v>
      </c>
      <c r="BL28" s="559">
        <v>0</v>
      </c>
      <c r="BM28" s="609">
        <v>25</v>
      </c>
      <c r="BN28" s="609">
        <v>8</v>
      </c>
      <c r="BO28" s="609">
        <v>28</v>
      </c>
      <c r="BP28" s="609">
        <v>11</v>
      </c>
      <c r="BQ28" s="557">
        <v>72</v>
      </c>
      <c r="BR28" s="610"/>
      <c r="BS28" s="611" t="s">
        <v>345</v>
      </c>
      <c r="BT28" s="612">
        <v>89</v>
      </c>
      <c r="BU28" s="612">
        <v>40</v>
      </c>
      <c r="BV28" s="612">
        <v>57</v>
      </c>
      <c r="BW28" s="612">
        <v>8</v>
      </c>
      <c r="BX28" s="554">
        <f t="shared" si="20"/>
        <v>194</v>
      </c>
      <c r="BZ28" s="612">
        <v>361</v>
      </c>
      <c r="CA28" s="612">
        <v>479</v>
      </c>
      <c r="CB28" s="612">
        <v>540</v>
      </c>
      <c r="CC28" s="612">
        <v>45</v>
      </c>
      <c r="CD28" s="554">
        <f t="shared" si="21"/>
        <v>1425</v>
      </c>
      <c r="CF28" s="608" t="s">
        <v>46</v>
      </c>
      <c r="CG28" s="555">
        <f t="shared" si="22"/>
        <v>122</v>
      </c>
      <c r="CH28" s="614">
        <v>20</v>
      </c>
      <c r="CI28" s="614">
        <v>0</v>
      </c>
      <c r="CJ28" s="614">
        <v>0</v>
      </c>
      <c r="CK28" s="614">
        <v>102</v>
      </c>
      <c r="CL28" s="555">
        <v>171</v>
      </c>
      <c r="CM28" s="555">
        <f t="shared" si="23"/>
        <v>38</v>
      </c>
      <c r="CN28" s="614">
        <v>20</v>
      </c>
      <c r="CO28" s="614">
        <v>0</v>
      </c>
      <c r="CP28" s="614">
        <v>0</v>
      </c>
      <c r="CQ28" s="614">
        <v>0</v>
      </c>
      <c r="CR28" s="614">
        <v>0</v>
      </c>
      <c r="CS28" s="614">
        <v>0</v>
      </c>
      <c r="CT28" s="614">
        <v>18</v>
      </c>
      <c r="CU28" s="614">
        <v>0</v>
      </c>
      <c r="CW28" s="543" t="s">
        <v>345</v>
      </c>
      <c r="CX28" s="541">
        <v>359</v>
      </c>
      <c r="CY28" s="541">
        <v>474</v>
      </c>
      <c r="CZ28" s="541">
        <v>541</v>
      </c>
      <c r="DA28" s="542">
        <v>50</v>
      </c>
      <c r="DB28" s="571">
        <v>1424</v>
      </c>
      <c r="DE28" s="549" t="s">
        <v>420</v>
      </c>
      <c r="DF28" s="567">
        <f t="shared" si="24"/>
        <v>361</v>
      </c>
      <c r="DG28" s="567">
        <f t="shared" si="13"/>
        <v>479</v>
      </c>
      <c r="DH28" s="567">
        <f t="shared" si="14"/>
        <v>540</v>
      </c>
      <c r="DI28" s="567">
        <f t="shared" si="15"/>
        <v>45</v>
      </c>
      <c r="DJ28" s="568">
        <f t="shared" si="25"/>
        <v>1425</v>
      </c>
      <c r="DK28" s="596"/>
      <c r="DL28" s="552" t="s">
        <v>420</v>
      </c>
      <c r="DM28" s="569">
        <f t="shared" si="26"/>
        <v>0</v>
      </c>
      <c r="DN28" s="569">
        <f t="shared" si="16"/>
        <v>0</v>
      </c>
      <c r="DO28" s="569">
        <f t="shared" si="16"/>
        <v>0</v>
      </c>
      <c r="DP28" s="569">
        <f t="shared" si="16"/>
        <v>0</v>
      </c>
      <c r="DQ28" s="569">
        <f t="shared" si="27"/>
        <v>0</v>
      </c>
      <c r="DR28" s="600" t="b">
        <v>1</v>
      </c>
      <c r="DS28" s="596"/>
    </row>
    <row r="29" spans="2:123" s="613" customFormat="1" ht="18" customHeight="1">
      <c r="B29" s="605" t="s">
        <v>257</v>
      </c>
      <c r="C29" s="606">
        <v>394</v>
      </c>
      <c r="D29" s="606">
        <v>89</v>
      </c>
      <c r="E29" s="606">
        <v>6752</v>
      </c>
      <c r="F29" s="556">
        <f t="shared" si="17"/>
        <v>7235</v>
      </c>
      <c r="G29" s="606">
        <v>261</v>
      </c>
      <c r="H29" s="606">
        <v>43</v>
      </c>
      <c r="I29" s="606">
        <v>13009</v>
      </c>
      <c r="J29" s="556">
        <f t="shared" si="18"/>
        <v>13313</v>
      </c>
      <c r="K29" s="606">
        <v>241</v>
      </c>
      <c r="L29" s="606">
        <v>51</v>
      </c>
      <c r="M29" s="606">
        <v>13338</v>
      </c>
      <c r="N29" s="556">
        <f t="shared" si="6"/>
        <v>13630</v>
      </c>
      <c r="O29" s="606">
        <v>243</v>
      </c>
      <c r="P29" s="606">
        <v>74</v>
      </c>
      <c r="Q29" s="606">
        <v>6990</v>
      </c>
      <c r="R29" s="556">
        <f t="shared" si="28"/>
        <v>7307</v>
      </c>
      <c r="S29" s="606">
        <v>720</v>
      </c>
      <c r="T29" s="556">
        <f t="shared" si="7"/>
        <v>42205</v>
      </c>
      <c r="U29" s="607"/>
      <c r="V29" s="608" t="s">
        <v>47</v>
      </c>
      <c r="W29" s="609">
        <v>28</v>
      </c>
      <c r="X29" s="609">
        <v>7</v>
      </c>
      <c r="Y29" s="609">
        <v>0</v>
      </c>
      <c r="Z29" s="609">
        <v>0</v>
      </c>
      <c r="AA29" s="609">
        <v>11</v>
      </c>
      <c r="AB29" s="609">
        <v>3</v>
      </c>
      <c r="AC29" s="609">
        <v>0</v>
      </c>
      <c r="AD29" s="609">
        <v>0</v>
      </c>
      <c r="AE29" s="609">
        <v>20</v>
      </c>
      <c r="AF29" s="609">
        <v>7</v>
      </c>
      <c r="AG29" s="609">
        <v>0</v>
      </c>
      <c r="AH29" s="609">
        <v>1</v>
      </c>
      <c r="AI29" s="609">
        <v>4</v>
      </c>
      <c r="AJ29" s="609">
        <v>4</v>
      </c>
      <c r="AK29" s="609">
        <v>0</v>
      </c>
      <c r="AL29" s="609">
        <v>0</v>
      </c>
      <c r="AM29" s="609">
        <v>23</v>
      </c>
      <c r="AN29" s="609">
        <v>10</v>
      </c>
      <c r="AO29" s="609">
        <v>0</v>
      </c>
      <c r="AP29" s="609">
        <v>0</v>
      </c>
      <c r="AQ29" s="609">
        <v>10</v>
      </c>
      <c r="AR29" s="609">
        <v>5</v>
      </c>
      <c r="AS29" s="609">
        <v>0</v>
      </c>
      <c r="AT29" s="609">
        <v>0</v>
      </c>
      <c r="AU29" s="609">
        <v>21</v>
      </c>
      <c r="AV29" s="609">
        <v>6</v>
      </c>
      <c r="AW29" s="609">
        <v>0</v>
      </c>
      <c r="AX29" s="609">
        <v>0</v>
      </c>
      <c r="AY29" s="609">
        <v>9</v>
      </c>
      <c r="AZ29" s="609">
        <v>4</v>
      </c>
      <c r="BA29" s="609">
        <v>0</v>
      </c>
      <c r="BB29" s="609">
        <v>0</v>
      </c>
      <c r="BC29" s="557">
        <f t="shared" si="8"/>
        <v>92</v>
      </c>
      <c r="BD29" s="557">
        <f t="shared" si="9"/>
        <v>30</v>
      </c>
      <c r="BE29" s="557">
        <f t="shared" si="10"/>
        <v>0</v>
      </c>
      <c r="BF29" s="557">
        <f t="shared" si="11"/>
        <v>1</v>
      </c>
      <c r="BG29" s="558">
        <v>0</v>
      </c>
      <c r="BH29" s="557">
        <f t="shared" si="19"/>
        <v>34</v>
      </c>
      <c r="BI29" s="557">
        <f t="shared" si="12"/>
        <v>16</v>
      </c>
      <c r="BJ29" s="557">
        <f t="shared" si="12"/>
        <v>0</v>
      </c>
      <c r="BK29" s="557">
        <f t="shared" si="12"/>
        <v>0</v>
      </c>
      <c r="BL29" s="559">
        <v>0</v>
      </c>
      <c r="BM29" s="609">
        <v>9</v>
      </c>
      <c r="BN29" s="609">
        <v>5</v>
      </c>
      <c r="BO29" s="609">
        <v>6</v>
      </c>
      <c r="BP29" s="609">
        <v>6</v>
      </c>
      <c r="BQ29" s="557">
        <v>26</v>
      </c>
      <c r="BR29" s="610"/>
      <c r="BS29" s="611" t="s">
        <v>257</v>
      </c>
      <c r="BT29" s="612">
        <v>41</v>
      </c>
      <c r="BU29" s="612">
        <v>21</v>
      </c>
      <c r="BV29" s="612">
        <v>21</v>
      </c>
      <c r="BW29" s="612">
        <v>31</v>
      </c>
      <c r="BX29" s="554">
        <f t="shared" si="20"/>
        <v>114</v>
      </c>
      <c r="BZ29" s="612">
        <v>143</v>
      </c>
      <c r="CA29" s="612">
        <v>233</v>
      </c>
      <c r="CB29" s="612">
        <v>206</v>
      </c>
      <c r="CC29" s="612">
        <v>145</v>
      </c>
      <c r="CD29" s="554">
        <f t="shared" si="21"/>
        <v>727</v>
      </c>
      <c r="CF29" s="608" t="s">
        <v>346</v>
      </c>
      <c r="CG29" s="555">
        <f t="shared" si="22"/>
        <v>35</v>
      </c>
      <c r="CH29" s="614">
        <v>35</v>
      </c>
      <c r="CI29" s="614">
        <v>0</v>
      </c>
      <c r="CJ29" s="614">
        <v>0</v>
      </c>
      <c r="CK29" s="614">
        <v>0</v>
      </c>
      <c r="CL29" s="555">
        <v>369</v>
      </c>
      <c r="CM29" s="555">
        <f t="shared" si="23"/>
        <v>33</v>
      </c>
      <c r="CN29" s="614">
        <v>33</v>
      </c>
      <c r="CO29" s="614">
        <v>0</v>
      </c>
      <c r="CP29" s="614">
        <v>0</v>
      </c>
      <c r="CQ29" s="614">
        <v>0</v>
      </c>
      <c r="CR29" s="614">
        <v>0</v>
      </c>
      <c r="CS29" s="614">
        <v>0</v>
      </c>
      <c r="CT29" s="614">
        <v>0</v>
      </c>
      <c r="CU29" s="614">
        <v>0</v>
      </c>
      <c r="CW29" s="543" t="s">
        <v>257</v>
      </c>
      <c r="CX29" s="541">
        <v>156</v>
      </c>
      <c r="CY29" s="541">
        <v>233</v>
      </c>
      <c r="CZ29" s="541">
        <v>204</v>
      </c>
      <c r="DA29" s="542">
        <v>156</v>
      </c>
      <c r="DB29" s="571">
        <v>749</v>
      </c>
      <c r="DE29" s="549" t="s">
        <v>421</v>
      </c>
      <c r="DF29" s="567">
        <f t="shared" si="24"/>
        <v>143</v>
      </c>
      <c r="DG29" s="567">
        <f t="shared" si="13"/>
        <v>232</v>
      </c>
      <c r="DH29" s="567">
        <f t="shared" si="14"/>
        <v>206</v>
      </c>
      <c r="DI29" s="567">
        <f t="shared" si="15"/>
        <v>146</v>
      </c>
      <c r="DJ29" s="568">
        <f t="shared" si="25"/>
        <v>727</v>
      </c>
      <c r="DK29" s="596"/>
      <c r="DL29" s="552" t="s">
        <v>421</v>
      </c>
      <c r="DM29" s="569">
        <f t="shared" si="26"/>
        <v>0</v>
      </c>
      <c r="DN29" s="569">
        <f t="shared" si="16"/>
        <v>1</v>
      </c>
      <c r="DO29" s="569">
        <f t="shared" si="16"/>
        <v>0</v>
      </c>
      <c r="DP29" s="569">
        <f t="shared" si="16"/>
        <v>-1</v>
      </c>
      <c r="DQ29" s="569">
        <f t="shared" si="27"/>
        <v>0</v>
      </c>
      <c r="DR29" s="600" t="b">
        <v>1</v>
      </c>
      <c r="DS29" s="596"/>
    </row>
    <row r="30" spans="2:123" s="613" customFormat="1" ht="18" customHeight="1">
      <c r="B30" s="605" t="s">
        <v>258</v>
      </c>
      <c r="C30" s="606">
        <v>152</v>
      </c>
      <c r="D30" s="606">
        <v>253</v>
      </c>
      <c r="E30" s="606">
        <v>6449</v>
      </c>
      <c r="F30" s="556">
        <f t="shared" si="17"/>
        <v>6854</v>
      </c>
      <c r="G30" s="606">
        <v>45</v>
      </c>
      <c r="H30" s="606">
        <v>64</v>
      </c>
      <c r="I30" s="606">
        <v>5374</v>
      </c>
      <c r="J30" s="556">
        <f t="shared" si="18"/>
        <v>5483</v>
      </c>
      <c r="K30" s="606">
        <v>97</v>
      </c>
      <c r="L30" s="606">
        <v>82</v>
      </c>
      <c r="M30" s="606">
        <v>7103</v>
      </c>
      <c r="N30" s="556">
        <f t="shared" si="6"/>
        <v>7282</v>
      </c>
      <c r="O30" s="606">
        <v>100</v>
      </c>
      <c r="P30" s="606">
        <v>56</v>
      </c>
      <c r="Q30" s="606">
        <v>2120</v>
      </c>
      <c r="R30" s="556">
        <f t="shared" si="28"/>
        <v>2276</v>
      </c>
      <c r="S30" s="606">
        <v>18</v>
      </c>
      <c r="T30" s="556">
        <f t="shared" si="7"/>
        <v>21913</v>
      </c>
      <c r="U30" s="607"/>
      <c r="V30" s="608" t="s">
        <v>48</v>
      </c>
      <c r="W30" s="609">
        <v>107</v>
      </c>
      <c r="X30" s="609">
        <v>7</v>
      </c>
      <c r="Y30" s="609">
        <v>6</v>
      </c>
      <c r="Z30" s="609">
        <v>3</v>
      </c>
      <c r="AA30" s="609">
        <v>38</v>
      </c>
      <c r="AB30" s="609">
        <v>1</v>
      </c>
      <c r="AC30" s="609">
        <v>0</v>
      </c>
      <c r="AD30" s="609">
        <v>2</v>
      </c>
      <c r="AE30" s="609">
        <v>31</v>
      </c>
      <c r="AF30" s="609">
        <v>1</v>
      </c>
      <c r="AG30" s="609">
        <v>1</v>
      </c>
      <c r="AH30" s="609">
        <v>6</v>
      </c>
      <c r="AI30" s="609">
        <v>4</v>
      </c>
      <c r="AJ30" s="609">
        <v>0</v>
      </c>
      <c r="AK30" s="609">
        <v>0</v>
      </c>
      <c r="AL30" s="609">
        <v>1</v>
      </c>
      <c r="AM30" s="609">
        <v>55</v>
      </c>
      <c r="AN30" s="609">
        <v>3</v>
      </c>
      <c r="AO30" s="609">
        <v>4</v>
      </c>
      <c r="AP30" s="609">
        <v>2</v>
      </c>
      <c r="AQ30" s="609">
        <v>16</v>
      </c>
      <c r="AR30" s="609">
        <v>1</v>
      </c>
      <c r="AS30" s="609">
        <v>2</v>
      </c>
      <c r="AT30" s="609">
        <v>0</v>
      </c>
      <c r="AU30" s="609">
        <v>22</v>
      </c>
      <c r="AV30" s="609">
        <v>1</v>
      </c>
      <c r="AW30" s="609">
        <v>2</v>
      </c>
      <c r="AX30" s="609">
        <v>0</v>
      </c>
      <c r="AY30" s="609">
        <v>9</v>
      </c>
      <c r="AZ30" s="609">
        <v>1</v>
      </c>
      <c r="BA30" s="609">
        <v>1</v>
      </c>
      <c r="BB30" s="609">
        <v>0</v>
      </c>
      <c r="BC30" s="557">
        <f t="shared" si="8"/>
        <v>215</v>
      </c>
      <c r="BD30" s="557">
        <f t="shared" si="9"/>
        <v>12</v>
      </c>
      <c r="BE30" s="557">
        <f t="shared" si="10"/>
        <v>13</v>
      </c>
      <c r="BF30" s="557">
        <f t="shared" si="11"/>
        <v>11</v>
      </c>
      <c r="BG30" s="558">
        <v>0</v>
      </c>
      <c r="BH30" s="557">
        <f t="shared" si="19"/>
        <v>67</v>
      </c>
      <c r="BI30" s="557">
        <f t="shared" si="12"/>
        <v>3</v>
      </c>
      <c r="BJ30" s="557">
        <f t="shared" si="12"/>
        <v>3</v>
      </c>
      <c r="BK30" s="557">
        <f t="shared" si="12"/>
        <v>3</v>
      </c>
      <c r="BL30" s="559">
        <v>0</v>
      </c>
      <c r="BM30" s="609">
        <v>3</v>
      </c>
      <c r="BN30" s="609">
        <v>3</v>
      </c>
      <c r="BO30" s="609">
        <v>5</v>
      </c>
      <c r="BP30" s="609">
        <v>1</v>
      </c>
      <c r="BQ30" s="557">
        <v>12</v>
      </c>
      <c r="BR30" s="610"/>
      <c r="BS30" s="611" t="s">
        <v>258</v>
      </c>
      <c r="BT30" s="612">
        <v>113</v>
      </c>
      <c r="BU30" s="612">
        <v>27</v>
      </c>
      <c r="BV30" s="612">
        <v>24</v>
      </c>
      <c r="BW30" s="612">
        <v>18</v>
      </c>
      <c r="BX30" s="554">
        <f t="shared" si="20"/>
        <v>182</v>
      </c>
      <c r="BZ30" s="612">
        <v>337</v>
      </c>
      <c r="CA30" s="612">
        <v>301</v>
      </c>
      <c r="CB30" s="612">
        <v>258</v>
      </c>
      <c r="CC30" s="612">
        <v>60</v>
      </c>
      <c r="CD30" s="554">
        <f t="shared" si="21"/>
        <v>956</v>
      </c>
      <c r="CF30" s="608" t="s">
        <v>347</v>
      </c>
      <c r="CG30" s="555">
        <f t="shared" si="22"/>
        <v>77</v>
      </c>
      <c r="CH30" s="614">
        <v>77</v>
      </c>
      <c r="CI30" s="614">
        <v>0</v>
      </c>
      <c r="CJ30" s="614">
        <v>0</v>
      </c>
      <c r="CK30" s="614">
        <v>0</v>
      </c>
      <c r="CL30" s="555">
        <v>204</v>
      </c>
      <c r="CM30" s="555">
        <f t="shared" si="23"/>
        <v>41</v>
      </c>
      <c r="CN30" s="614">
        <v>41</v>
      </c>
      <c r="CO30" s="614">
        <v>0</v>
      </c>
      <c r="CP30" s="614">
        <v>0</v>
      </c>
      <c r="CQ30" s="614">
        <v>0</v>
      </c>
      <c r="CR30" s="614">
        <v>0</v>
      </c>
      <c r="CS30" s="614">
        <v>0</v>
      </c>
      <c r="CT30" s="614">
        <v>0</v>
      </c>
      <c r="CU30" s="614">
        <v>0</v>
      </c>
      <c r="CW30" s="543" t="s">
        <v>258</v>
      </c>
      <c r="CX30" s="541">
        <v>343</v>
      </c>
      <c r="CY30" s="541">
        <v>297</v>
      </c>
      <c r="CZ30" s="541">
        <v>227</v>
      </c>
      <c r="DA30" s="542">
        <v>56</v>
      </c>
      <c r="DB30" s="571">
        <v>923</v>
      </c>
      <c r="DE30" s="549" t="s">
        <v>422</v>
      </c>
      <c r="DF30" s="567">
        <f t="shared" si="24"/>
        <v>337</v>
      </c>
      <c r="DG30" s="567">
        <f t="shared" si="13"/>
        <v>301</v>
      </c>
      <c r="DH30" s="567">
        <f t="shared" si="14"/>
        <v>258</v>
      </c>
      <c r="DI30" s="567">
        <f t="shared" si="15"/>
        <v>60</v>
      </c>
      <c r="DJ30" s="568">
        <f t="shared" si="25"/>
        <v>956</v>
      </c>
      <c r="DK30" s="596"/>
      <c r="DL30" s="552" t="s">
        <v>422</v>
      </c>
      <c r="DM30" s="569">
        <f t="shared" si="26"/>
        <v>0</v>
      </c>
      <c r="DN30" s="569">
        <f t="shared" si="16"/>
        <v>0</v>
      </c>
      <c r="DO30" s="569">
        <f t="shared" si="16"/>
        <v>0</v>
      </c>
      <c r="DP30" s="569">
        <f t="shared" si="16"/>
        <v>0</v>
      </c>
      <c r="DQ30" s="569">
        <f t="shared" si="27"/>
        <v>0</v>
      </c>
      <c r="DR30" s="600" t="b">
        <v>1</v>
      </c>
      <c r="DS30" s="596"/>
    </row>
    <row r="31" spans="2:123" s="613" customFormat="1" ht="18" customHeight="1">
      <c r="B31" s="605" t="s">
        <v>348</v>
      </c>
      <c r="C31" s="606">
        <v>529</v>
      </c>
      <c r="D31" s="606">
        <v>228</v>
      </c>
      <c r="E31" s="606">
        <v>17347</v>
      </c>
      <c r="F31" s="556">
        <f t="shared" si="17"/>
        <v>18104</v>
      </c>
      <c r="G31" s="606">
        <v>415</v>
      </c>
      <c r="H31" s="606">
        <v>71</v>
      </c>
      <c r="I31" s="606">
        <v>20562</v>
      </c>
      <c r="J31" s="556">
        <f t="shared" si="18"/>
        <v>21048</v>
      </c>
      <c r="K31" s="606">
        <v>520</v>
      </c>
      <c r="L31" s="606">
        <v>137</v>
      </c>
      <c r="M31" s="606">
        <v>23875</v>
      </c>
      <c r="N31" s="556">
        <f t="shared" si="6"/>
        <v>24532</v>
      </c>
      <c r="O31" s="606">
        <v>40</v>
      </c>
      <c r="P31" s="606">
        <v>34</v>
      </c>
      <c r="Q31" s="606">
        <v>180</v>
      </c>
      <c r="R31" s="556">
        <f t="shared" si="28"/>
        <v>254</v>
      </c>
      <c r="S31" s="606">
        <v>158</v>
      </c>
      <c r="T31" s="556">
        <f t="shared" si="7"/>
        <v>64096</v>
      </c>
      <c r="U31" s="607"/>
      <c r="V31" s="608" t="s">
        <v>49</v>
      </c>
      <c r="W31" s="609">
        <v>115</v>
      </c>
      <c r="X31" s="609">
        <v>11</v>
      </c>
      <c r="Y31" s="609">
        <v>2</v>
      </c>
      <c r="Z31" s="609">
        <v>0</v>
      </c>
      <c r="AA31" s="609">
        <v>39</v>
      </c>
      <c r="AB31" s="609">
        <v>2</v>
      </c>
      <c r="AC31" s="609">
        <v>0</v>
      </c>
      <c r="AD31" s="609">
        <v>1</v>
      </c>
      <c r="AE31" s="609">
        <v>45</v>
      </c>
      <c r="AF31" s="609">
        <v>2</v>
      </c>
      <c r="AG31" s="609">
        <v>0</v>
      </c>
      <c r="AH31" s="609">
        <v>14</v>
      </c>
      <c r="AI31" s="609">
        <v>15</v>
      </c>
      <c r="AJ31" s="609">
        <v>1</v>
      </c>
      <c r="AK31" s="609">
        <v>0</v>
      </c>
      <c r="AL31" s="609">
        <v>5</v>
      </c>
      <c r="AM31" s="609">
        <v>64</v>
      </c>
      <c r="AN31" s="609">
        <v>1</v>
      </c>
      <c r="AO31" s="609">
        <v>1</v>
      </c>
      <c r="AP31" s="609">
        <v>9</v>
      </c>
      <c r="AQ31" s="609">
        <v>26</v>
      </c>
      <c r="AR31" s="609">
        <v>0</v>
      </c>
      <c r="AS31" s="609">
        <v>0</v>
      </c>
      <c r="AT31" s="609">
        <v>8</v>
      </c>
      <c r="AU31" s="609">
        <v>0</v>
      </c>
      <c r="AV31" s="609">
        <v>0</v>
      </c>
      <c r="AW31" s="609">
        <v>0</v>
      </c>
      <c r="AX31" s="609">
        <v>0</v>
      </c>
      <c r="AY31" s="609">
        <v>0</v>
      </c>
      <c r="AZ31" s="609">
        <v>0</v>
      </c>
      <c r="BA31" s="609">
        <v>0</v>
      </c>
      <c r="BB31" s="609">
        <v>1</v>
      </c>
      <c r="BC31" s="557">
        <f t="shared" si="8"/>
        <v>224</v>
      </c>
      <c r="BD31" s="557">
        <f t="shared" si="9"/>
        <v>14</v>
      </c>
      <c r="BE31" s="557">
        <f t="shared" si="10"/>
        <v>3</v>
      </c>
      <c r="BF31" s="557">
        <f t="shared" si="11"/>
        <v>23</v>
      </c>
      <c r="BG31" s="558">
        <v>0</v>
      </c>
      <c r="BH31" s="557">
        <f t="shared" si="19"/>
        <v>80</v>
      </c>
      <c r="BI31" s="557">
        <f t="shared" si="12"/>
        <v>3</v>
      </c>
      <c r="BJ31" s="557">
        <f t="shared" si="12"/>
        <v>0</v>
      </c>
      <c r="BK31" s="557">
        <f t="shared" si="12"/>
        <v>15</v>
      </c>
      <c r="BL31" s="559">
        <v>0</v>
      </c>
      <c r="BM31" s="609">
        <v>6</v>
      </c>
      <c r="BN31" s="609">
        <v>2</v>
      </c>
      <c r="BO31" s="609">
        <v>7</v>
      </c>
      <c r="BP31" s="609">
        <v>0</v>
      </c>
      <c r="BQ31" s="557">
        <v>15</v>
      </c>
      <c r="BR31" s="610"/>
      <c r="BS31" s="611" t="s">
        <v>348</v>
      </c>
      <c r="BT31" s="612">
        <v>100</v>
      </c>
      <c r="BU31" s="612">
        <v>36</v>
      </c>
      <c r="BV31" s="612">
        <v>41</v>
      </c>
      <c r="BW31" s="612">
        <v>0</v>
      </c>
      <c r="BX31" s="554">
        <f t="shared" si="20"/>
        <v>177</v>
      </c>
      <c r="BZ31" s="612">
        <v>403</v>
      </c>
      <c r="CA31" s="612">
        <v>395</v>
      </c>
      <c r="CB31" s="612">
        <v>399</v>
      </c>
      <c r="CC31" s="612">
        <v>0</v>
      </c>
      <c r="CD31" s="554">
        <f t="shared" si="21"/>
        <v>1197</v>
      </c>
      <c r="CF31" s="608" t="s">
        <v>49</v>
      </c>
      <c r="CG31" s="555">
        <f t="shared" si="22"/>
        <v>87</v>
      </c>
      <c r="CH31" s="614">
        <v>87</v>
      </c>
      <c r="CI31" s="614">
        <v>0</v>
      </c>
      <c r="CJ31" s="614">
        <v>0</v>
      </c>
      <c r="CK31" s="614">
        <v>0</v>
      </c>
      <c r="CL31" s="555">
        <v>305</v>
      </c>
      <c r="CM31" s="555">
        <f t="shared" si="23"/>
        <v>54</v>
      </c>
      <c r="CN31" s="614">
        <v>53</v>
      </c>
      <c r="CO31" s="614">
        <v>0</v>
      </c>
      <c r="CP31" s="614">
        <v>0</v>
      </c>
      <c r="CQ31" s="614">
        <v>0</v>
      </c>
      <c r="CR31" s="614">
        <v>0</v>
      </c>
      <c r="CS31" s="614">
        <v>1</v>
      </c>
      <c r="CT31" s="614">
        <v>0</v>
      </c>
      <c r="CU31" s="614">
        <v>0</v>
      </c>
      <c r="CW31" s="543" t="s">
        <v>348</v>
      </c>
      <c r="CX31" s="541">
        <v>388</v>
      </c>
      <c r="CY31" s="541">
        <v>386</v>
      </c>
      <c r="CZ31" s="541">
        <v>376</v>
      </c>
      <c r="DA31" s="542">
        <v>0</v>
      </c>
      <c r="DB31" s="571">
        <v>1150</v>
      </c>
      <c r="DE31" s="549" t="s">
        <v>423</v>
      </c>
      <c r="DF31" s="567">
        <f t="shared" si="24"/>
        <v>403</v>
      </c>
      <c r="DG31" s="567">
        <f t="shared" si="13"/>
        <v>395</v>
      </c>
      <c r="DH31" s="567">
        <f t="shared" si="14"/>
        <v>399</v>
      </c>
      <c r="DI31" s="567">
        <f t="shared" si="15"/>
        <v>0</v>
      </c>
      <c r="DJ31" s="568">
        <f t="shared" si="25"/>
        <v>1197</v>
      </c>
      <c r="DK31" s="596"/>
      <c r="DL31" s="552" t="s">
        <v>423</v>
      </c>
      <c r="DM31" s="569">
        <f t="shared" si="26"/>
        <v>0</v>
      </c>
      <c r="DN31" s="569">
        <f t="shared" si="16"/>
        <v>0</v>
      </c>
      <c r="DO31" s="569">
        <f t="shared" si="16"/>
        <v>0</v>
      </c>
      <c r="DP31" s="569">
        <f t="shared" si="16"/>
        <v>0</v>
      </c>
      <c r="DQ31" s="569">
        <f t="shared" si="27"/>
        <v>0</v>
      </c>
      <c r="DR31" s="600" t="b">
        <v>1</v>
      </c>
      <c r="DS31" s="599"/>
    </row>
    <row r="32" spans="2:123" s="613" customFormat="1" ht="18" customHeight="1">
      <c r="B32" s="605" t="s">
        <v>349</v>
      </c>
      <c r="C32" s="606">
        <v>134</v>
      </c>
      <c r="D32" s="606">
        <v>284</v>
      </c>
      <c r="E32" s="606">
        <v>11877</v>
      </c>
      <c r="F32" s="556">
        <f t="shared" si="17"/>
        <v>12295</v>
      </c>
      <c r="G32" s="606">
        <v>62</v>
      </c>
      <c r="H32" s="606">
        <v>120</v>
      </c>
      <c r="I32" s="606">
        <v>15064</v>
      </c>
      <c r="J32" s="556">
        <f t="shared" si="18"/>
        <v>15246</v>
      </c>
      <c r="K32" s="606">
        <v>107</v>
      </c>
      <c r="L32" s="606">
        <v>182</v>
      </c>
      <c r="M32" s="606">
        <v>21243</v>
      </c>
      <c r="N32" s="556">
        <f t="shared" si="6"/>
        <v>21532</v>
      </c>
      <c r="O32" s="606">
        <v>89</v>
      </c>
      <c r="P32" s="606">
        <v>47</v>
      </c>
      <c r="Q32" s="606">
        <v>2265</v>
      </c>
      <c r="R32" s="556">
        <f t="shared" si="28"/>
        <v>2401</v>
      </c>
      <c r="S32" s="606">
        <v>42</v>
      </c>
      <c r="T32" s="556">
        <f t="shared" si="7"/>
        <v>51516</v>
      </c>
      <c r="U32" s="607"/>
      <c r="V32" s="608" t="s">
        <v>50</v>
      </c>
      <c r="W32" s="609">
        <v>172</v>
      </c>
      <c r="X32" s="609">
        <v>38</v>
      </c>
      <c r="Y32" s="609">
        <v>13</v>
      </c>
      <c r="Z32" s="609">
        <v>1</v>
      </c>
      <c r="AA32" s="609">
        <v>53</v>
      </c>
      <c r="AB32" s="609">
        <v>12</v>
      </c>
      <c r="AC32" s="609">
        <v>2</v>
      </c>
      <c r="AD32" s="609">
        <v>2</v>
      </c>
      <c r="AE32" s="609">
        <v>81</v>
      </c>
      <c r="AF32" s="609">
        <v>5</v>
      </c>
      <c r="AG32" s="609">
        <v>1</v>
      </c>
      <c r="AH32" s="609">
        <v>15</v>
      </c>
      <c r="AI32" s="609">
        <v>26</v>
      </c>
      <c r="AJ32" s="609">
        <v>3</v>
      </c>
      <c r="AK32" s="609">
        <v>0</v>
      </c>
      <c r="AL32" s="609">
        <v>3</v>
      </c>
      <c r="AM32" s="609">
        <v>123</v>
      </c>
      <c r="AN32" s="609">
        <v>10</v>
      </c>
      <c r="AO32" s="609">
        <v>9</v>
      </c>
      <c r="AP32" s="609">
        <v>17</v>
      </c>
      <c r="AQ32" s="609">
        <v>60</v>
      </c>
      <c r="AR32" s="609">
        <v>4</v>
      </c>
      <c r="AS32" s="609">
        <v>4</v>
      </c>
      <c r="AT32" s="609">
        <v>9</v>
      </c>
      <c r="AU32" s="609">
        <v>30</v>
      </c>
      <c r="AV32" s="609">
        <v>6</v>
      </c>
      <c r="AW32" s="609">
        <v>1</v>
      </c>
      <c r="AX32" s="609">
        <v>1</v>
      </c>
      <c r="AY32" s="609">
        <v>14</v>
      </c>
      <c r="AZ32" s="609">
        <v>1</v>
      </c>
      <c r="BA32" s="609">
        <v>1</v>
      </c>
      <c r="BB32" s="609">
        <v>2</v>
      </c>
      <c r="BC32" s="557">
        <f t="shared" si="8"/>
        <v>406</v>
      </c>
      <c r="BD32" s="557">
        <f t="shared" si="9"/>
        <v>59</v>
      </c>
      <c r="BE32" s="557">
        <f t="shared" si="10"/>
        <v>24</v>
      </c>
      <c r="BF32" s="557">
        <f t="shared" si="11"/>
        <v>34</v>
      </c>
      <c r="BG32" s="558">
        <v>0</v>
      </c>
      <c r="BH32" s="557">
        <f t="shared" si="19"/>
        <v>153</v>
      </c>
      <c r="BI32" s="557">
        <f t="shared" si="12"/>
        <v>20</v>
      </c>
      <c r="BJ32" s="557">
        <f t="shared" si="12"/>
        <v>7</v>
      </c>
      <c r="BK32" s="557">
        <f t="shared" si="12"/>
        <v>16</v>
      </c>
      <c r="BL32" s="559">
        <v>0</v>
      </c>
      <c r="BM32" s="609">
        <v>25</v>
      </c>
      <c r="BN32" s="609">
        <v>18</v>
      </c>
      <c r="BO32" s="609">
        <v>26</v>
      </c>
      <c r="BP32" s="609">
        <v>1</v>
      </c>
      <c r="BQ32" s="557">
        <v>70</v>
      </c>
      <c r="BR32" s="610"/>
      <c r="BS32" s="611" t="s">
        <v>349</v>
      </c>
      <c r="BT32" s="612">
        <v>166</v>
      </c>
      <c r="BU32" s="612">
        <v>64</v>
      </c>
      <c r="BV32" s="612">
        <v>68</v>
      </c>
      <c r="BW32" s="612">
        <v>17</v>
      </c>
      <c r="BX32" s="554">
        <f t="shared" si="20"/>
        <v>315</v>
      </c>
      <c r="BZ32" s="612">
        <v>613</v>
      </c>
      <c r="CA32" s="612">
        <v>530</v>
      </c>
      <c r="CB32" s="612">
        <v>731</v>
      </c>
      <c r="CC32" s="612">
        <v>108</v>
      </c>
      <c r="CD32" s="554">
        <f t="shared" si="21"/>
        <v>1982</v>
      </c>
      <c r="CF32" s="608" t="s">
        <v>50</v>
      </c>
      <c r="CG32" s="555">
        <f t="shared" si="22"/>
        <v>88</v>
      </c>
      <c r="CH32" s="614">
        <v>88</v>
      </c>
      <c r="CI32" s="614">
        <v>0</v>
      </c>
      <c r="CJ32" s="614">
        <v>0</v>
      </c>
      <c r="CK32" s="614">
        <v>0</v>
      </c>
      <c r="CL32" s="555">
        <v>362</v>
      </c>
      <c r="CM32" s="555">
        <f t="shared" si="23"/>
        <v>29</v>
      </c>
      <c r="CN32" s="614">
        <v>29</v>
      </c>
      <c r="CO32" s="614">
        <v>0</v>
      </c>
      <c r="CP32" s="614">
        <v>0</v>
      </c>
      <c r="CQ32" s="614">
        <v>0</v>
      </c>
      <c r="CR32" s="614">
        <v>0</v>
      </c>
      <c r="CS32" s="614">
        <v>0</v>
      </c>
      <c r="CT32" s="614">
        <v>0</v>
      </c>
      <c r="CU32" s="614">
        <v>0</v>
      </c>
      <c r="CW32" s="543" t="s">
        <v>349</v>
      </c>
      <c r="CX32" s="541">
        <v>607</v>
      </c>
      <c r="CY32" s="541">
        <v>513</v>
      </c>
      <c r="CZ32" s="541">
        <v>676</v>
      </c>
      <c r="DA32" s="542">
        <v>95</v>
      </c>
      <c r="DB32" s="571">
        <v>1891</v>
      </c>
      <c r="DE32" s="549" t="s">
        <v>424</v>
      </c>
      <c r="DF32" s="567">
        <f t="shared" si="24"/>
        <v>613</v>
      </c>
      <c r="DG32" s="567">
        <f t="shared" si="13"/>
        <v>530</v>
      </c>
      <c r="DH32" s="567">
        <f t="shared" si="14"/>
        <v>731</v>
      </c>
      <c r="DI32" s="567">
        <f t="shared" si="15"/>
        <v>108</v>
      </c>
      <c r="DJ32" s="568">
        <f t="shared" si="25"/>
        <v>1982</v>
      </c>
      <c r="DK32" s="596"/>
      <c r="DL32" s="552" t="s">
        <v>424</v>
      </c>
      <c r="DM32" s="569">
        <f t="shared" si="26"/>
        <v>0</v>
      </c>
      <c r="DN32" s="569">
        <f t="shared" si="16"/>
        <v>0</v>
      </c>
      <c r="DO32" s="569">
        <f t="shared" si="16"/>
        <v>0</v>
      </c>
      <c r="DP32" s="569">
        <f t="shared" si="16"/>
        <v>0</v>
      </c>
      <c r="DQ32" s="569">
        <f t="shared" si="27"/>
        <v>0</v>
      </c>
      <c r="DR32" s="600" t="b">
        <v>1</v>
      </c>
      <c r="DS32" s="599"/>
    </row>
    <row r="33" spans="2:123" s="613" customFormat="1" ht="18" customHeight="1">
      <c r="B33" s="605" t="s">
        <v>350</v>
      </c>
      <c r="C33" s="606">
        <v>152</v>
      </c>
      <c r="D33" s="606">
        <v>235</v>
      </c>
      <c r="E33" s="606">
        <v>28774</v>
      </c>
      <c r="F33" s="556">
        <f t="shared" si="17"/>
        <v>29161</v>
      </c>
      <c r="G33" s="606">
        <v>60</v>
      </c>
      <c r="H33" s="606">
        <v>102</v>
      </c>
      <c r="I33" s="606">
        <v>40245</v>
      </c>
      <c r="J33" s="556">
        <f t="shared" si="18"/>
        <v>40407</v>
      </c>
      <c r="K33" s="606">
        <v>44</v>
      </c>
      <c r="L33" s="606">
        <v>107</v>
      </c>
      <c r="M33" s="606">
        <v>32504</v>
      </c>
      <c r="N33" s="556">
        <f t="shared" si="6"/>
        <v>32655</v>
      </c>
      <c r="O33" s="606">
        <v>28</v>
      </c>
      <c r="P33" s="606">
        <v>62</v>
      </c>
      <c r="Q33" s="606">
        <v>4026</v>
      </c>
      <c r="R33" s="556">
        <f t="shared" si="28"/>
        <v>4116</v>
      </c>
      <c r="S33" s="606">
        <v>1</v>
      </c>
      <c r="T33" s="556">
        <f t="shared" si="7"/>
        <v>106340</v>
      </c>
      <c r="U33" s="607"/>
      <c r="V33" s="608" t="s">
        <v>51</v>
      </c>
      <c r="W33" s="609">
        <v>119</v>
      </c>
      <c r="X33" s="609">
        <v>8</v>
      </c>
      <c r="Y33" s="609">
        <v>10</v>
      </c>
      <c r="Z33" s="609">
        <v>0</v>
      </c>
      <c r="AA33" s="609">
        <v>39</v>
      </c>
      <c r="AB33" s="609">
        <v>0</v>
      </c>
      <c r="AC33" s="609">
        <v>6</v>
      </c>
      <c r="AD33" s="609">
        <v>0</v>
      </c>
      <c r="AE33" s="609">
        <v>50</v>
      </c>
      <c r="AF33" s="609">
        <v>0</v>
      </c>
      <c r="AG33" s="609">
        <v>0</v>
      </c>
      <c r="AH33" s="609">
        <v>8</v>
      </c>
      <c r="AI33" s="609">
        <v>11</v>
      </c>
      <c r="AJ33" s="609">
        <v>0</v>
      </c>
      <c r="AK33" s="609">
        <v>0</v>
      </c>
      <c r="AL33" s="609">
        <v>0</v>
      </c>
      <c r="AM33" s="609">
        <v>62</v>
      </c>
      <c r="AN33" s="609">
        <v>1</v>
      </c>
      <c r="AO33" s="609">
        <v>6</v>
      </c>
      <c r="AP33" s="609">
        <v>2</v>
      </c>
      <c r="AQ33" s="609">
        <v>25</v>
      </c>
      <c r="AR33" s="609">
        <v>0</v>
      </c>
      <c r="AS33" s="609">
        <v>2</v>
      </c>
      <c r="AT33" s="609">
        <v>0</v>
      </c>
      <c r="AU33" s="609">
        <v>7</v>
      </c>
      <c r="AV33" s="609">
        <v>0</v>
      </c>
      <c r="AW33" s="609">
        <v>2</v>
      </c>
      <c r="AX33" s="609">
        <v>1</v>
      </c>
      <c r="AY33" s="609">
        <v>2</v>
      </c>
      <c r="AZ33" s="609">
        <v>0</v>
      </c>
      <c r="BA33" s="609">
        <v>1</v>
      </c>
      <c r="BB33" s="609">
        <v>0</v>
      </c>
      <c r="BC33" s="557">
        <f t="shared" si="8"/>
        <v>238</v>
      </c>
      <c r="BD33" s="557">
        <f t="shared" si="9"/>
        <v>9</v>
      </c>
      <c r="BE33" s="557">
        <f t="shared" si="10"/>
        <v>18</v>
      </c>
      <c r="BF33" s="557">
        <f t="shared" si="11"/>
        <v>11</v>
      </c>
      <c r="BG33" s="558">
        <v>0</v>
      </c>
      <c r="BH33" s="557">
        <f t="shared" si="19"/>
        <v>77</v>
      </c>
      <c r="BI33" s="557">
        <f t="shared" si="12"/>
        <v>0</v>
      </c>
      <c r="BJ33" s="557">
        <f t="shared" si="12"/>
        <v>9</v>
      </c>
      <c r="BK33" s="557">
        <f t="shared" si="12"/>
        <v>0</v>
      </c>
      <c r="BL33" s="559">
        <v>0</v>
      </c>
      <c r="BM33" s="609">
        <v>24</v>
      </c>
      <c r="BN33" s="609">
        <v>15</v>
      </c>
      <c r="BO33" s="609">
        <v>9</v>
      </c>
      <c r="BP33" s="609">
        <v>3</v>
      </c>
      <c r="BQ33" s="557">
        <v>51</v>
      </c>
      <c r="BR33" s="610"/>
      <c r="BS33" s="611" t="s">
        <v>350</v>
      </c>
      <c r="BT33" s="612">
        <v>122</v>
      </c>
      <c r="BU33" s="612">
        <v>59</v>
      </c>
      <c r="BV33" s="612">
        <v>32</v>
      </c>
      <c r="BW33" s="612">
        <v>15</v>
      </c>
      <c r="BX33" s="554">
        <f t="shared" si="20"/>
        <v>228</v>
      </c>
      <c r="BZ33" s="612">
        <v>418</v>
      </c>
      <c r="CA33" s="612">
        <v>609</v>
      </c>
      <c r="CB33" s="612">
        <v>411</v>
      </c>
      <c r="CC33" s="612">
        <v>66</v>
      </c>
      <c r="CD33" s="554">
        <f t="shared" si="21"/>
        <v>1504</v>
      </c>
      <c r="CF33" s="608" t="s">
        <v>51</v>
      </c>
      <c r="CG33" s="555">
        <f t="shared" si="22"/>
        <v>63</v>
      </c>
      <c r="CH33" s="614">
        <v>50</v>
      </c>
      <c r="CI33" s="614">
        <v>0</v>
      </c>
      <c r="CJ33" s="614">
        <v>7</v>
      </c>
      <c r="CK33" s="614">
        <v>6</v>
      </c>
      <c r="CL33" s="555">
        <v>95</v>
      </c>
      <c r="CM33" s="555">
        <f t="shared" si="23"/>
        <v>19</v>
      </c>
      <c r="CN33" s="614">
        <v>19</v>
      </c>
      <c r="CO33" s="614">
        <v>0</v>
      </c>
      <c r="CP33" s="614">
        <v>0</v>
      </c>
      <c r="CQ33" s="614">
        <v>0</v>
      </c>
      <c r="CR33" s="614">
        <v>0</v>
      </c>
      <c r="CS33" s="614">
        <v>0</v>
      </c>
      <c r="CT33" s="614">
        <v>0</v>
      </c>
      <c r="CU33" s="614">
        <v>0</v>
      </c>
      <c r="CW33" s="543" t="s">
        <v>350</v>
      </c>
      <c r="CX33" s="541">
        <v>421</v>
      </c>
      <c r="CY33" s="541">
        <v>618</v>
      </c>
      <c r="CZ33" s="541">
        <v>381</v>
      </c>
      <c r="DA33" s="542">
        <v>74</v>
      </c>
      <c r="DB33" s="571">
        <v>1494</v>
      </c>
      <c r="DE33" s="549" t="s">
        <v>425</v>
      </c>
      <c r="DF33" s="567">
        <f t="shared" si="24"/>
        <v>418</v>
      </c>
      <c r="DG33" s="567">
        <f t="shared" si="13"/>
        <v>609</v>
      </c>
      <c r="DH33" s="567">
        <f t="shared" si="14"/>
        <v>411</v>
      </c>
      <c r="DI33" s="567">
        <f t="shared" si="15"/>
        <v>66</v>
      </c>
      <c r="DJ33" s="568">
        <f t="shared" si="25"/>
        <v>1504</v>
      </c>
      <c r="DK33" s="596"/>
      <c r="DL33" s="552" t="s">
        <v>425</v>
      </c>
      <c r="DM33" s="569">
        <f t="shared" si="26"/>
        <v>0</v>
      </c>
      <c r="DN33" s="569">
        <f t="shared" si="16"/>
        <v>0</v>
      </c>
      <c r="DO33" s="569">
        <f t="shared" si="16"/>
        <v>0</v>
      </c>
      <c r="DP33" s="569">
        <f t="shared" si="16"/>
        <v>0</v>
      </c>
      <c r="DQ33" s="569">
        <f t="shared" si="27"/>
        <v>0</v>
      </c>
      <c r="DR33" s="600" t="b">
        <v>1</v>
      </c>
      <c r="DS33" s="599"/>
    </row>
    <row r="34" spans="2:123" s="613" customFormat="1" ht="18" customHeight="1">
      <c r="B34" s="605" t="s">
        <v>351</v>
      </c>
      <c r="C34" s="606">
        <v>647</v>
      </c>
      <c r="D34" s="606">
        <v>201</v>
      </c>
      <c r="E34" s="606">
        <v>23500</v>
      </c>
      <c r="F34" s="556">
        <f t="shared" si="17"/>
        <v>24348</v>
      </c>
      <c r="G34" s="606">
        <v>44</v>
      </c>
      <c r="H34" s="606">
        <v>41</v>
      </c>
      <c r="I34" s="606">
        <v>22979</v>
      </c>
      <c r="J34" s="556">
        <f t="shared" si="18"/>
        <v>23064</v>
      </c>
      <c r="K34" s="606">
        <v>287</v>
      </c>
      <c r="L34" s="606">
        <v>65</v>
      </c>
      <c r="M34" s="606">
        <v>20146</v>
      </c>
      <c r="N34" s="556">
        <f t="shared" si="6"/>
        <v>20498</v>
      </c>
      <c r="O34" s="606">
        <v>121</v>
      </c>
      <c r="P34" s="606">
        <v>43</v>
      </c>
      <c r="Q34" s="606">
        <v>8192</v>
      </c>
      <c r="R34" s="556">
        <f t="shared" si="28"/>
        <v>8356</v>
      </c>
      <c r="S34" s="606">
        <v>0</v>
      </c>
      <c r="T34" s="556">
        <f t="shared" si="7"/>
        <v>76266</v>
      </c>
      <c r="U34" s="607"/>
      <c r="V34" s="608" t="s">
        <v>52</v>
      </c>
      <c r="W34" s="609">
        <v>115</v>
      </c>
      <c r="X34" s="609">
        <v>0</v>
      </c>
      <c r="Y34" s="609">
        <v>0</v>
      </c>
      <c r="Z34" s="609">
        <v>0</v>
      </c>
      <c r="AA34" s="609">
        <v>33</v>
      </c>
      <c r="AB34" s="609">
        <v>0</v>
      </c>
      <c r="AC34" s="609">
        <v>0</v>
      </c>
      <c r="AD34" s="609">
        <v>0</v>
      </c>
      <c r="AE34" s="609">
        <v>38</v>
      </c>
      <c r="AF34" s="609">
        <v>0</v>
      </c>
      <c r="AG34" s="609">
        <v>0</v>
      </c>
      <c r="AH34" s="609">
        <v>0</v>
      </c>
      <c r="AI34" s="609">
        <v>5</v>
      </c>
      <c r="AJ34" s="609">
        <v>0</v>
      </c>
      <c r="AK34" s="609">
        <v>0</v>
      </c>
      <c r="AL34" s="609">
        <v>0</v>
      </c>
      <c r="AM34" s="609">
        <v>43</v>
      </c>
      <c r="AN34" s="609">
        <v>0</v>
      </c>
      <c r="AO34" s="609">
        <v>0</v>
      </c>
      <c r="AP34" s="609">
        <v>0</v>
      </c>
      <c r="AQ34" s="609">
        <v>19</v>
      </c>
      <c r="AR34" s="609">
        <v>0</v>
      </c>
      <c r="AS34" s="609">
        <v>0</v>
      </c>
      <c r="AT34" s="609">
        <v>0</v>
      </c>
      <c r="AU34" s="609">
        <v>28</v>
      </c>
      <c r="AV34" s="609">
        <v>0</v>
      </c>
      <c r="AW34" s="609">
        <v>0</v>
      </c>
      <c r="AX34" s="609">
        <v>0</v>
      </c>
      <c r="AY34" s="609">
        <v>7</v>
      </c>
      <c r="AZ34" s="609">
        <v>0</v>
      </c>
      <c r="BA34" s="609">
        <v>0</v>
      </c>
      <c r="BB34" s="609">
        <v>0</v>
      </c>
      <c r="BC34" s="557">
        <f t="shared" si="8"/>
        <v>224</v>
      </c>
      <c r="BD34" s="557">
        <f t="shared" si="9"/>
        <v>0</v>
      </c>
      <c r="BE34" s="557">
        <f t="shared" si="10"/>
        <v>0</v>
      </c>
      <c r="BF34" s="557">
        <f t="shared" si="11"/>
        <v>0</v>
      </c>
      <c r="BG34" s="558">
        <v>0</v>
      </c>
      <c r="BH34" s="557">
        <f t="shared" si="19"/>
        <v>64</v>
      </c>
      <c r="BI34" s="557">
        <f t="shared" si="12"/>
        <v>0</v>
      </c>
      <c r="BJ34" s="557">
        <f t="shared" si="12"/>
        <v>0</v>
      </c>
      <c r="BK34" s="557">
        <f t="shared" si="12"/>
        <v>0</v>
      </c>
      <c r="BL34" s="559">
        <v>0</v>
      </c>
      <c r="BM34" s="609">
        <v>19</v>
      </c>
      <c r="BN34" s="609">
        <v>7</v>
      </c>
      <c r="BO34" s="609">
        <v>10</v>
      </c>
      <c r="BP34" s="609">
        <v>1</v>
      </c>
      <c r="BQ34" s="557">
        <v>37</v>
      </c>
      <c r="BR34" s="610"/>
      <c r="BS34" s="611" t="s">
        <v>351</v>
      </c>
      <c r="BT34" s="612">
        <v>104</v>
      </c>
      <c r="BU34" s="612">
        <v>31</v>
      </c>
      <c r="BV34" s="612">
        <v>25</v>
      </c>
      <c r="BW34" s="612">
        <v>23</v>
      </c>
      <c r="BX34" s="554">
        <f t="shared" si="20"/>
        <v>183</v>
      </c>
      <c r="BZ34" s="612">
        <v>322</v>
      </c>
      <c r="CA34" s="612">
        <v>242</v>
      </c>
      <c r="CB34" s="612">
        <v>207</v>
      </c>
      <c r="CC34" s="612">
        <v>129</v>
      </c>
      <c r="CD34" s="554">
        <f t="shared" si="21"/>
        <v>900</v>
      </c>
      <c r="CF34" s="608" t="s">
        <v>52</v>
      </c>
      <c r="CG34" s="555">
        <f t="shared" si="22"/>
        <v>26</v>
      </c>
      <c r="CH34" s="614">
        <v>25</v>
      </c>
      <c r="CI34" s="614">
        <v>0</v>
      </c>
      <c r="CJ34" s="614">
        <v>0</v>
      </c>
      <c r="CK34" s="614">
        <v>1</v>
      </c>
      <c r="CL34" s="555">
        <v>372</v>
      </c>
      <c r="CM34" s="555">
        <f t="shared" si="23"/>
        <v>25</v>
      </c>
      <c r="CN34" s="614">
        <v>25</v>
      </c>
      <c r="CO34" s="614">
        <v>0</v>
      </c>
      <c r="CP34" s="614">
        <v>0</v>
      </c>
      <c r="CQ34" s="614">
        <v>0</v>
      </c>
      <c r="CR34" s="614">
        <v>0</v>
      </c>
      <c r="CS34" s="614">
        <v>0</v>
      </c>
      <c r="CT34" s="614">
        <v>0</v>
      </c>
      <c r="CU34" s="614">
        <v>0</v>
      </c>
      <c r="CW34" s="543" t="s">
        <v>351</v>
      </c>
      <c r="CX34" s="541">
        <v>311</v>
      </c>
      <c r="CY34" s="541">
        <v>235</v>
      </c>
      <c r="CZ34" s="541">
        <v>189</v>
      </c>
      <c r="DA34" s="542">
        <v>124</v>
      </c>
      <c r="DB34" s="571">
        <v>859</v>
      </c>
      <c r="DE34" s="549" t="s">
        <v>426</v>
      </c>
      <c r="DF34" s="567">
        <f t="shared" si="24"/>
        <v>322</v>
      </c>
      <c r="DG34" s="567">
        <f t="shared" si="13"/>
        <v>242</v>
      </c>
      <c r="DH34" s="567">
        <f t="shared" si="14"/>
        <v>207</v>
      </c>
      <c r="DI34" s="567">
        <f t="shared" si="15"/>
        <v>129</v>
      </c>
      <c r="DJ34" s="568">
        <f t="shared" si="25"/>
        <v>900</v>
      </c>
      <c r="DK34" s="596"/>
      <c r="DL34" s="552" t="s">
        <v>426</v>
      </c>
      <c r="DM34" s="569">
        <f t="shared" si="26"/>
        <v>0</v>
      </c>
      <c r="DN34" s="569">
        <f t="shared" si="16"/>
        <v>0</v>
      </c>
      <c r="DO34" s="569">
        <f t="shared" si="16"/>
        <v>0</v>
      </c>
      <c r="DP34" s="569">
        <f t="shared" si="16"/>
        <v>0</v>
      </c>
      <c r="DQ34" s="569">
        <f t="shared" si="27"/>
        <v>0</v>
      </c>
      <c r="DR34" s="600" t="b">
        <v>1</v>
      </c>
      <c r="DS34" s="596"/>
    </row>
    <row r="35" spans="2:123" s="618" customFormat="1" ht="18" customHeight="1">
      <c r="B35" s="605" t="s">
        <v>352</v>
      </c>
      <c r="C35" s="606">
        <v>772</v>
      </c>
      <c r="D35" s="606">
        <v>517</v>
      </c>
      <c r="E35" s="606">
        <v>12783</v>
      </c>
      <c r="F35" s="556">
        <f t="shared" si="17"/>
        <v>14072</v>
      </c>
      <c r="G35" s="606">
        <v>187</v>
      </c>
      <c r="H35" s="606">
        <v>172</v>
      </c>
      <c r="I35" s="606">
        <v>13300</v>
      </c>
      <c r="J35" s="556">
        <f t="shared" si="18"/>
        <v>13659</v>
      </c>
      <c r="K35" s="606">
        <v>380</v>
      </c>
      <c r="L35" s="606">
        <v>311</v>
      </c>
      <c r="M35" s="606">
        <v>25144</v>
      </c>
      <c r="N35" s="556">
        <f t="shared" si="6"/>
        <v>25835</v>
      </c>
      <c r="O35" s="606">
        <v>99</v>
      </c>
      <c r="P35" s="606">
        <v>23</v>
      </c>
      <c r="Q35" s="606">
        <v>45</v>
      </c>
      <c r="R35" s="556">
        <f t="shared" si="28"/>
        <v>167</v>
      </c>
      <c r="S35" s="606">
        <v>28</v>
      </c>
      <c r="T35" s="556">
        <f t="shared" si="7"/>
        <v>53761</v>
      </c>
      <c r="U35" s="619"/>
      <c r="V35" s="608" t="s">
        <v>53</v>
      </c>
      <c r="W35" s="609">
        <v>201</v>
      </c>
      <c r="X35" s="609">
        <v>32</v>
      </c>
      <c r="Y35" s="609">
        <v>2</v>
      </c>
      <c r="Z35" s="609">
        <v>2</v>
      </c>
      <c r="AA35" s="609">
        <v>127</v>
      </c>
      <c r="AB35" s="609">
        <v>19</v>
      </c>
      <c r="AC35" s="609">
        <v>0</v>
      </c>
      <c r="AD35" s="609">
        <v>0</v>
      </c>
      <c r="AE35" s="609">
        <v>97</v>
      </c>
      <c r="AF35" s="609">
        <v>2</v>
      </c>
      <c r="AG35" s="609">
        <v>0</v>
      </c>
      <c r="AH35" s="609">
        <v>25</v>
      </c>
      <c r="AI35" s="609">
        <v>50</v>
      </c>
      <c r="AJ35" s="609">
        <v>1</v>
      </c>
      <c r="AK35" s="609">
        <v>0</v>
      </c>
      <c r="AL35" s="609">
        <v>15</v>
      </c>
      <c r="AM35" s="609">
        <v>195</v>
      </c>
      <c r="AN35" s="609">
        <v>12</v>
      </c>
      <c r="AO35" s="609">
        <v>10</v>
      </c>
      <c r="AP35" s="609">
        <v>32</v>
      </c>
      <c r="AQ35" s="609">
        <v>140</v>
      </c>
      <c r="AR35" s="609">
        <v>10</v>
      </c>
      <c r="AS35" s="609">
        <v>7</v>
      </c>
      <c r="AT35" s="609">
        <v>24</v>
      </c>
      <c r="AU35" s="609">
        <v>0</v>
      </c>
      <c r="AV35" s="609">
        <v>0</v>
      </c>
      <c r="AW35" s="609">
        <v>0</v>
      </c>
      <c r="AX35" s="609">
        <v>0</v>
      </c>
      <c r="AY35" s="609">
        <v>0</v>
      </c>
      <c r="AZ35" s="609">
        <v>0</v>
      </c>
      <c r="BA35" s="609">
        <v>0</v>
      </c>
      <c r="BB35" s="609">
        <v>0</v>
      </c>
      <c r="BC35" s="557">
        <f t="shared" si="8"/>
        <v>493</v>
      </c>
      <c r="BD35" s="557">
        <f t="shared" si="9"/>
        <v>46</v>
      </c>
      <c r="BE35" s="557">
        <f t="shared" si="10"/>
        <v>12</v>
      </c>
      <c r="BF35" s="557">
        <f t="shared" si="11"/>
        <v>59</v>
      </c>
      <c r="BG35" s="558">
        <v>0</v>
      </c>
      <c r="BH35" s="557">
        <f t="shared" si="19"/>
        <v>317</v>
      </c>
      <c r="BI35" s="557">
        <f t="shared" si="12"/>
        <v>30</v>
      </c>
      <c r="BJ35" s="557">
        <f t="shared" si="12"/>
        <v>7</v>
      </c>
      <c r="BK35" s="557">
        <f t="shared" si="12"/>
        <v>39</v>
      </c>
      <c r="BL35" s="559">
        <v>0</v>
      </c>
      <c r="BM35" s="609">
        <v>67</v>
      </c>
      <c r="BN35" s="609">
        <v>28</v>
      </c>
      <c r="BO35" s="609">
        <v>53</v>
      </c>
      <c r="BP35" s="609">
        <v>0</v>
      </c>
      <c r="BQ35" s="557">
        <v>148</v>
      </c>
      <c r="BR35" s="610"/>
      <c r="BS35" s="611" t="s">
        <v>352</v>
      </c>
      <c r="BT35" s="612">
        <v>213</v>
      </c>
      <c r="BU35" s="612">
        <v>73</v>
      </c>
      <c r="BV35" s="612">
        <v>106</v>
      </c>
      <c r="BW35" s="612">
        <v>0</v>
      </c>
      <c r="BX35" s="554">
        <f t="shared" si="20"/>
        <v>392</v>
      </c>
      <c r="BZ35" s="612">
        <v>906</v>
      </c>
      <c r="CA35" s="612">
        <v>768</v>
      </c>
      <c r="CB35" s="612">
        <v>1154</v>
      </c>
      <c r="CC35" s="612">
        <v>0</v>
      </c>
      <c r="CD35" s="554">
        <f t="shared" si="21"/>
        <v>2828</v>
      </c>
      <c r="CF35" s="608" t="s">
        <v>53</v>
      </c>
      <c r="CG35" s="555">
        <f t="shared" si="22"/>
        <v>102</v>
      </c>
      <c r="CH35" s="614">
        <v>102</v>
      </c>
      <c r="CI35" s="614">
        <v>0</v>
      </c>
      <c r="CJ35" s="614">
        <v>0</v>
      </c>
      <c r="CK35" s="614">
        <v>0</v>
      </c>
      <c r="CL35" s="555">
        <v>108</v>
      </c>
      <c r="CM35" s="555">
        <f t="shared" si="23"/>
        <v>41</v>
      </c>
      <c r="CN35" s="614">
        <v>41</v>
      </c>
      <c r="CO35" s="614">
        <v>0</v>
      </c>
      <c r="CP35" s="614">
        <v>0</v>
      </c>
      <c r="CQ35" s="614">
        <v>0</v>
      </c>
      <c r="CR35" s="614">
        <v>0</v>
      </c>
      <c r="CS35" s="614">
        <v>0</v>
      </c>
      <c r="CT35" s="614">
        <v>0</v>
      </c>
      <c r="CU35" s="614">
        <v>0</v>
      </c>
      <c r="CW35" s="543" t="s">
        <v>352</v>
      </c>
      <c r="CX35" s="541">
        <v>918</v>
      </c>
      <c r="CY35" s="541">
        <v>744</v>
      </c>
      <c r="CZ35" s="541">
        <v>1065</v>
      </c>
      <c r="DA35" s="542">
        <v>0</v>
      </c>
      <c r="DB35" s="571">
        <v>2727</v>
      </c>
      <c r="DD35" s="613"/>
      <c r="DE35" s="549" t="s">
        <v>427</v>
      </c>
      <c r="DF35" s="567">
        <f t="shared" si="24"/>
        <v>906</v>
      </c>
      <c r="DG35" s="567">
        <f t="shared" si="13"/>
        <v>768</v>
      </c>
      <c r="DH35" s="567">
        <f t="shared" si="14"/>
        <v>1154</v>
      </c>
      <c r="DI35" s="567">
        <f t="shared" si="15"/>
        <v>0</v>
      </c>
      <c r="DJ35" s="568">
        <f t="shared" si="25"/>
        <v>2828</v>
      </c>
      <c r="DK35" s="599"/>
      <c r="DL35" s="552" t="s">
        <v>427</v>
      </c>
      <c r="DM35" s="569">
        <f t="shared" si="26"/>
        <v>0</v>
      </c>
      <c r="DN35" s="569">
        <f t="shared" si="16"/>
        <v>0</v>
      </c>
      <c r="DO35" s="569">
        <f t="shared" si="16"/>
        <v>0</v>
      </c>
      <c r="DP35" s="569">
        <f t="shared" si="16"/>
        <v>0</v>
      </c>
      <c r="DQ35" s="569">
        <f t="shared" si="27"/>
        <v>0</v>
      </c>
      <c r="DR35" s="600" t="b">
        <v>1</v>
      </c>
      <c r="DS35" s="599"/>
    </row>
    <row r="36" spans="2:123" s="613" customFormat="1" ht="18" customHeight="1">
      <c r="B36" s="605" t="s">
        <v>353</v>
      </c>
      <c r="C36" s="606">
        <v>1009</v>
      </c>
      <c r="D36" s="606">
        <v>327</v>
      </c>
      <c r="E36" s="606">
        <v>20977</v>
      </c>
      <c r="F36" s="556">
        <f t="shared" si="17"/>
        <v>22313</v>
      </c>
      <c r="G36" s="606">
        <v>508</v>
      </c>
      <c r="H36" s="606">
        <v>51</v>
      </c>
      <c r="I36" s="606">
        <v>13196</v>
      </c>
      <c r="J36" s="556">
        <f t="shared" si="18"/>
        <v>13755</v>
      </c>
      <c r="K36" s="606">
        <v>827</v>
      </c>
      <c r="L36" s="606">
        <v>139</v>
      </c>
      <c r="M36" s="606">
        <v>18998</v>
      </c>
      <c r="N36" s="556">
        <f t="shared" si="6"/>
        <v>19964</v>
      </c>
      <c r="O36" s="606">
        <v>300</v>
      </c>
      <c r="P36" s="606">
        <v>225</v>
      </c>
      <c r="Q36" s="606">
        <v>3701</v>
      </c>
      <c r="R36" s="556">
        <f t="shared" si="28"/>
        <v>4226</v>
      </c>
      <c r="S36" s="606">
        <v>88</v>
      </c>
      <c r="T36" s="556">
        <f t="shared" si="7"/>
        <v>60346</v>
      </c>
      <c r="U36" s="607"/>
      <c r="V36" s="608" t="s">
        <v>54</v>
      </c>
      <c r="W36" s="609">
        <v>130</v>
      </c>
      <c r="X36" s="609">
        <v>2</v>
      </c>
      <c r="Y36" s="609">
        <v>1</v>
      </c>
      <c r="Z36" s="609">
        <v>0</v>
      </c>
      <c r="AA36" s="609">
        <v>68</v>
      </c>
      <c r="AB36" s="609">
        <v>0</v>
      </c>
      <c r="AC36" s="609">
        <v>0</v>
      </c>
      <c r="AD36" s="609">
        <v>0</v>
      </c>
      <c r="AE36" s="609">
        <v>31</v>
      </c>
      <c r="AF36" s="609">
        <v>0</v>
      </c>
      <c r="AG36" s="609">
        <v>0</v>
      </c>
      <c r="AH36" s="609">
        <v>7</v>
      </c>
      <c r="AI36" s="609">
        <v>19</v>
      </c>
      <c r="AJ36" s="609">
        <v>0</v>
      </c>
      <c r="AK36" s="609">
        <v>0</v>
      </c>
      <c r="AL36" s="609">
        <v>5</v>
      </c>
      <c r="AM36" s="609">
        <v>53</v>
      </c>
      <c r="AN36" s="609">
        <v>2</v>
      </c>
      <c r="AO36" s="609">
        <v>2</v>
      </c>
      <c r="AP36" s="609">
        <v>5</v>
      </c>
      <c r="AQ36" s="609">
        <v>38</v>
      </c>
      <c r="AR36" s="609">
        <v>1</v>
      </c>
      <c r="AS36" s="609">
        <v>1</v>
      </c>
      <c r="AT36" s="609">
        <v>4</v>
      </c>
      <c r="AU36" s="609">
        <v>14</v>
      </c>
      <c r="AV36" s="609">
        <v>0</v>
      </c>
      <c r="AW36" s="609">
        <v>0</v>
      </c>
      <c r="AX36" s="609">
        <v>0</v>
      </c>
      <c r="AY36" s="609">
        <v>8</v>
      </c>
      <c r="AZ36" s="609">
        <v>0</v>
      </c>
      <c r="BA36" s="609">
        <v>0</v>
      </c>
      <c r="BB36" s="609">
        <v>0</v>
      </c>
      <c r="BC36" s="557">
        <f t="shared" si="8"/>
        <v>228</v>
      </c>
      <c r="BD36" s="557">
        <f t="shared" si="9"/>
        <v>4</v>
      </c>
      <c r="BE36" s="557">
        <f t="shared" si="10"/>
        <v>3</v>
      </c>
      <c r="BF36" s="557">
        <f t="shared" si="11"/>
        <v>12</v>
      </c>
      <c r="BG36" s="558">
        <v>0</v>
      </c>
      <c r="BH36" s="557">
        <f t="shared" si="19"/>
        <v>133</v>
      </c>
      <c r="BI36" s="557">
        <f t="shared" si="12"/>
        <v>1</v>
      </c>
      <c r="BJ36" s="557">
        <f t="shared" si="12"/>
        <v>1</v>
      </c>
      <c r="BK36" s="557">
        <f t="shared" si="12"/>
        <v>9</v>
      </c>
      <c r="BL36" s="559">
        <v>0</v>
      </c>
      <c r="BM36" s="609">
        <v>32</v>
      </c>
      <c r="BN36" s="609">
        <v>10</v>
      </c>
      <c r="BO36" s="609">
        <v>11</v>
      </c>
      <c r="BP36" s="609">
        <v>6</v>
      </c>
      <c r="BQ36" s="557">
        <v>59</v>
      </c>
      <c r="BR36" s="610"/>
      <c r="BS36" s="611" t="s">
        <v>353</v>
      </c>
      <c r="BT36" s="612">
        <v>170</v>
      </c>
      <c r="BU36" s="612">
        <v>22</v>
      </c>
      <c r="BV36" s="612">
        <v>35</v>
      </c>
      <c r="BW36" s="612">
        <v>8</v>
      </c>
      <c r="BX36" s="554">
        <f t="shared" si="20"/>
        <v>235</v>
      </c>
      <c r="BZ36" s="612">
        <v>523</v>
      </c>
      <c r="CA36" s="612">
        <v>265</v>
      </c>
      <c r="CB36" s="612">
        <v>304</v>
      </c>
      <c r="CC36" s="612">
        <v>77</v>
      </c>
      <c r="CD36" s="554">
        <f t="shared" si="21"/>
        <v>1169</v>
      </c>
      <c r="CF36" s="608" t="s">
        <v>54</v>
      </c>
      <c r="CG36" s="555">
        <f t="shared" si="22"/>
        <v>104</v>
      </c>
      <c r="CH36" s="614">
        <v>104</v>
      </c>
      <c r="CI36" s="614">
        <v>0</v>
      </c>
      <c r="CJ36" s="614">
        <v>0</v>
      </c>
      <c r="CK36" s="614">
        <v>0</v>
      </c>
      <c r="CL36" s="555">
        <v>445</v>
      </c>
      <c r="CM36" s="555">
        <f t="shared" si="23"/>
        <v>40</v>
      </c>
      <c r="CN36" s="614">
        <v>40</v>
      </c>
      <c r="CO36" s="614">
        <v>0</v>
      </c>
      <c r="CP36" s="614">
        <v>0</v>
      </c>
      <c r="CQ36" s="614">
        <v>0</v>
      </c>
      <c r="CR36" s="614">
        <v>0</v>
      </c>
      <c r="CS36" s="614">
        <v>0</v>
      </c>
      <c r="CT36" s="614">
        <v>0</v>
      </c>
      <c r="CU36" s="614">
        <v>0</v>
      </c>
      <c r="CW36" s="543" t="s">
        <v>353</v>
      </c>
      <c r="CX36" s="541">
        <v>563</v>
      </c>
      <c r="CY36" s="541">
        <v>256</v>
      </c>
      <c r="CZ36" s="541">
        <v>286</v>
      </c>
      <c r="DA36" s="542">
        <v>71</v>
      </c>
      <c r="DB36" s="571">
        <v>1176</v>
      </c>
      <c r="DE36" s="549" t="s">
        <v>428</v>
      </c>
      <c r="DF36" s="567">
        <f t="shared" si="24"/>
        <v>523</v>
      </c>
      <c r="DG36" s="567">
        <f t="shared" si="13"/>
        <v>265</v>
      </c>
      <c r="DH36" s="567">
        <f t="shared" si="14"/>
        <v>304</v>
      </c>
      <c r="DI36" s="567">
        <f t="shared" si="15"/>
        <v>77</v>
      </c>
      <c r="DJ36" s="568">
        <f t="shared" si="25"/>
        <v>1169</v>
      </c>
      <c r="DK36" s="596"/>
      <c r="DL36" s="552" t="s">
        <v>428</v>
      </c>
      <c r="DM36" s="569">
        <f t="shared" si="26"/>
        <v>0</v>
      </c>
      <c r="DN36" s="569">
        <f t="shared" si="16"/>
        <v>0</v>
      </c>
      <c r="DO36" s="569">
        <f t="shared" si="16"/>
        <v>0</v>
      </c>
      <c r="DP36" s="569">
        <f t="shared" si="16"/>
        <v>0</v>
      </c>
      <c r="DQ36" s="569">
        <f t="shared" si="27"/>
        <v>0</v>
      </c>
      <c r="DR36" s="600" t="b">
        <v>1</v>
      </c>
      <c r="DS36" s="596"/>
    </row>
    <row r="37" spans="2:123" s="613" customFormat="1" ht="18" customHeight="1">
      <c r="B37" s="605" t="s">
        <v>354</v>
      </c>
      <c r="C37" s="606">
        <v>201</v>
      </c>
      <c r="D37" s="606">
        <v>161</v>
      </c>
      <c r="E37" s="606">
        <v>3848</v>
      </c>
      <c r="F37" s="556">
        <f t="shared" si="17"/>
        <v>4210</v>
      </c>
      <c r="G37" s="606">
        <v>79</v>
      </c>
      <c r="H37" s="606">
        <v>50</v>
      </c>
      <c r="I37" s="606">
        <v>2375</v>
      </c>
      <c r="J37" s="556">
        <f t="shared" si="18"/>
        <v>2504</v>
      </c>
      <c r="K37" s="606">
        <v>72</v>
      </c>
      <c r="L37" s="606">
        <v>55</v>
      </c>
      <c r="M37" s="606">
        <v>3800</v>
      </c>
      <c r="N37" s="556">
        <f t="shared" si="6"/>
        <v>3927</v>
      </c>
      <c r="O37" s="606">
        <v>51</v>
      </c>
      <c r="P37" s="606">
        <v>17</v>
      </c>
      <c r="Q37" s="606">
        <v>557</v>
      </c>
      <c r="R37" s="556">
        <f t="shared" si="28"/>
        <v>625</v>
      </c>
      <c r="S37" s="606">
        <v>0</v>
      </c>
      <c r="T37" s="556">
        <f t="shared" si="7"/>
        <v>11266</v>
      </c>
      <c r="U37" s="607"/>
      <c r="V37" s="608" t="s">
        <v>55</v>
      </c>
      <c r="W37" s="609">
        <v>63</v>
      </c>
      <c r="X37" s="609">
        <v>6</v>
      </c>
      <c r="Y37" s="609">
        <v>2</v>
      </c>
      <c r="Z37" s="609">
        <v>0</v>
      </c>
      <c r="AA37" s="609">
        <v>26</v>
      </c>
      <c r="AB37" s="609">
        <v>4</v>
      </c>
      <c r="AC37" s="609">
        <v>1</v>
      </c>
      <c r="AD37" s="609">
        <v>0</v>
      </c>
      <c r="AE37" s="609">
        <v>27</v>
      </c>
      <c r="AF37" s="609">
        <v>1</v>
      </c>
      <c r="AG37" s="609">
        <v>0</v>
      </c>
      <c r="AH37" s="609">
        <v>6</v>
      </c>
      <c r="AI37" s="609">
        <v>11</v>
      </c>
      <c r="AJ37" s="609">
        <v>1</v>
      </c>
      <c r="AK37" s="609">
        <v>0</v>
      </c>
      <c r="AL37" s="609">
        <v>2</v>
      </c>
      <c r="AM37" s="609">
        <v>29</v>
      </c>
      <c r="AN37" s="609">
        <v>1</v>
      </c>
      <c r="AO37" s="609">
        <v>1</v>
      </c>
      <c r="AP37" s="609">
        <v>3</v>
      </c>
      <c r="AQ37" s="609">
        <v>17</v>
      </c>
      <c r="AR37" s="609">
        <v>1</v>
      </c>
      <c r="AS37" s="609">
        <v>0</v>
      </c>
      <c r="AT37" s="609">
        <v>2</v>
      </c>
      <c r="AU37" s="609">
        <v>3</v>
      </c>
      <c r="AV37" s="609">
        <v>0</v>
      </c>
      <c r="AW37" s="609">
        <v>0</v>
      </c>
      <c r="AX37" s="609">
        <v>1</v>
      </c>
      <c r="AY37" s="609">
        <v>10</v>
      </c>
      <c r="AZ37" s="609">
        <v>1</v>
      </c>
      <c r="BA37" s="609">
        <v>0</v>
      </c>
      <c r="BB37" s="609">
        <v>3</v>
      </c>
      <c r="BC37" s="557">
        <f t="shared" si="8"/>
        <v>122</v>
      </c>
      <c r="BD37" s="557">
        <f t="shared" si="9"/>
        <v>8</v>
      </c>
      <c r="BE37" s="557">
        <f t="shared" si="10"/>
        <v>3</v>
      </c>
      <c r="BF37" s="557">
        <f t="shared" si="11"/>
        <v>10</v>
      </c>
      <c r="BG37" s="558">
        <v>0</v>
      </c>
      <c r="BH37" s="557">
        <f t="shared" si="19"/>
        <v>64</v>
      </c>
      <c r="BI37" s="557">
        <f t="shared" si="12"/>
        <v>7</v>
      </c>
      <c r="BJ37" s="557">
        <f t="shared" si="12"/>
        <v>1</v>
      </c>
      <c r="BK37" s="557">
        <f t="shared" si="12"/>
        <v>7</v>
      </c>
      <c r="BL37" s="559">
        <v>0</v>
      </c>
      <c r="BM37" s="609">
        <v>66</v>
      </c>
      <c r="BN37" s="609">
        <v>25</v>
      </c>
      <c r="BO37" s="609">
        <v>32</v>
      </c>
      <c r="BP37" s="609">
        <v>3</v>
      </c>
      <c r="BQ37" s="557">
        <v>126</v>
      </c>
      <c r="BR37" s="610"/>
      <c r="BS37" s="611" t="s">
        <v>354</v>
      </c>
      <c r="BT37" s="612">
        <v>68</v>
      </c>
      <c r="BU37" s="612">
        <v>6</v>
      </c>
      <c r="BV37" s="612">
        <v>13</v>
      </c>
      <c r="BW37" s="612">
        <v>4</v>
      </c>
      <c r="BX37" s="554">
        <f t="shared" si="20"/>
        <v>91</v>
      </c>
      <c r="BZ37" s="612">
        <v>187</v>
      </c>
      <c r="CA37" s="612">
        <v>143</v>
      </c>
      <c r="CB37" s="612">
        <v>167</v>
      </c>
      <c r="CC37" s="612">
        <v>35</v>
      </c>
      <c r="CD37" s="554">
        <f t="shared" si="21"/>
        <v>532</v>
      </c>
      <c r="CF37" s="608" t="s">
        <v>55</v>
      </c>
      <c r="CG37" s="555">
        <f t="shared" si="22"/>
        <v>2</v>
      </c>
      <c r="CH37" s="614">
        <v>2</v>
      </c>
      <c r="CI37" s="614">
        <v>0</v>
      </c>
      <c r="CJ37" s="614">
        <v>0</v>
      </c>
      <c r="CK37" s="614">
        <v>0</v>
      </c>
      <c r="CL37" s="555">
        <v>211</v>
      </c>
      <c r="CM37" s="555">
        <f t="shared" si="23"/>
        <v>1</v>
      </c>
      <c r="CN37" s="614">
        <v>0</v>
      </c>
      <c r="CO37" s="614">
        <v>0</v>
      </c>
      <c r="CP37" s="614">
        <v>0</v>
      </c>
      <c r="CQ37" s="614">
        <v>0</v>
      </c>
      <c r="CR37" s="614">
        <v>0</v>
      </c>
      <c r="CS37" s="614">
        <v>0</v>
      </c>
      <c r="CT37" s="614">
        <v>1</v>
      </c>
      <c r="CU37" s="614">
        <v>0</v>
      </c>
      <c r="CW37" s="543" t="s">
        <v>354</v>
      </c>
      <c r="CX37" s="541">
        <v>192</v>
      </c>
      <c r="CY37" s="541">
        <v>122</v>
      </c>
      <c r="CZ37" s="541">
        <v>151</v>
      </c>
      <c r="DA37" s="542">
        <v>36</v>
      </c>
      <c r="DB37" s="571">
        <v>501</v>
      </c>
      <c r="DE37" s="549" t="s">
        <v>429</v>
      </c>
      <c r="DF37" s="567">
        <f t="shared" si="24"/>
        <v>187</v>
      </c>
      <c r="DG37" s="567">
        <f t="shared" si="13"/>
        <v>143</v>
      </c>
      <c r="DH37" s="567">
        <f t="shared" si="14"/>
        <v>167</v>
      </c>
      <c r="DI37" s="567">
        <f t="shared" si="15"/>
        <v>35</v>
      </c>
      <c r="DJ37" s="568">
        <f t="shared" si="25"/>
        <v>532</v>
      </c>
      <c r="DK37" s="596"/>
      <c r="DL37" s="552" t="s">
        <v>429</v>
      </c>
      <c r="DM37" s="569">
        <f t="shared" si="26"/>
        <v>0</v>
      </c>
      <c r="DN37" s="569">
        <f t="shared" si="16"/>
        <v>0</v>
      </c>
      <c r="DO37" s="569">
        <f t="shared" si="16"/>
        <v>0</v>
      </c>
      <c r="DP37" s="569">
        <f t="shared" si="16"/>
        <v>0</v>
      </c>
      <c r="DQ37" s="569">
        <f t="shared" si="27"/>
        <v>0</v>
      </c>
      <c r="DR37" s="600" t="b">
        <v>1</v>
      </c>
      <c r="DS37" s="596"/>
    </row>
    <row r="38" spans="2:123" s="613" customFormat="1" ht="18" customHeight="1">
      <c r="B38" s="605" t="s">
        <v>355</v>
      </c>
      <c r="C38" s="606">
        <v>46</v>
      </c>
      <c r="D38" s="606">
        <v>95</v>
      </c>
      <c r="E38" s="606">
        <v>3276</v>
      </c>
      <c r="F38" s="556">
        <f t="shared" si="17"/>
        <v>3417</v>
      </c>
      <c r="G38" s="606">
        <v>8</v>
      </c>
      <c r="H38" s="606">
        <v>26</v>
      </c>
      <c r="I38" s="606">
        <v>3393</v>
      </c>
      <c r="J38" s="556">
        <f t="shared" si="18"/>
        <v>3427</v>
      </c>
      <c r="K38" s="606">
        <v>8</v>
      </c>
      <c r="L38" s="606">
        <v>31</v>
      </c>
      <c r="M38" s="606">
        <v>3163</v>
      </c>
      <c r="N38" s="556">
        <f t="shared" si="6"/>
        <v>3202</v>
      </c>
      <c r="O38" s="606">
        <v>9</v>
      </c>
      <c r="P38" s="606">
        <v>12</v>
      </c>
      <c r="Q38" s="606">
        <v>298</v>
      </c>
      <c r="R38" s="556">
        <f t="shared" si="28"/>
        <v>319</v>
      </c>
      <c r="S38" s="606">
        <v>0</v>
      </c>
      <c r="T38" s="556">
        <f t="shared" si="7"/>
        <v>10365</v>
      </c>
      <c r="U38" s="607"/>
      <c r="V38" s="608" t="s">
        <v>56</v>
      </c>
      <c r="W38" s="609">
        <v>50</v>
      </c>
      <c r="X38" s="609">
        <v>8</v>
      </c>
      <c r="Y38" s="609">
        <v>4</v>
      </c>
      <c r="Z38" s="609">
        <v>1</v>
      </c>
      <c r="AA38" s="609">
        <v>18</v>
      </c>
      <c r="AB38" s="609">
        <v>3</v>
      </c>
      <c r="AC38" s="609">
        <v>2</v>
      </c>
      <c r="AD38" s="609">
        <v>1</v>
      </c>
      <c r="AE38" s="609">
        <v>25</v>
      </c>
      <c r="AF38" s="609">
        <v>1</v>
      </c>
      <c r="AG38" s="609">
        <v>0</v>
      </c>
      <c r="AH38" s="609">
        <v>8</v>
      </c>
      <c r="AI38" s="609">
        <v>9</v>
      </c>
      <c r="AJ38" s="609">
        <v>0</v>
      </c>
      <c r="AK38" s="609">
        <v>0</v>
      </c>
      <c r="AL38" s="609">
        <v>3</v>
      </c>
      <c r="AM38" s="609">
        <v>22</v>
      </c>
      <c r="AN38" s="609">
        <v>1</v>
      </c>
      <c r="AO38" s="609">
        <v>3</v>
      </c>
      <c r="AP38" s="609">
        <v>0</v>
      </c>
      <c r="AQ38" s="609">
        <v>13</v>
      </c>
      <c r="AR38" s="609">
        <v>0</v>
      </c>
      <c r="AS38" s="609">
        <v>2</v>
      </c>
      <c r="AT38" s="609">
        <v>1</v>
      </c>
      <c r="AU38" s="609">
        <v>5</v>
      </c>
      <c r="AV38" s="609">
        <v>0</v>
      </c>
      <c r="AW38" s="609">
        <v>0</v>
      </c>
      <c r="AX38" s="609">
        <v>0</v>
      </c>
      <c r="AY38" s="609">
        <v>1</v>
      </c>
      <c r="AZ38" s="609">
        <v>0</v>
      </c>
      <c r="BA38" s="609">
        <v>0</v>
      </c>
      <c r="BB38" s="609">
        <v>0</v>
      </c>
      <c r="BC38" s="557">
        <f t="shared" si="8"/>
        <v>102</v>
      </c>
      <c r="BD38" s="557">
        <f t="shared" si="9"/>
        <v>10</v>
      </c>
      <c r="BE38" s="557">
        <f t="shared" si="10"/>
        <v>7</v>
      </c>
      <c r="BF38" s="557">
        <f t="shared" si="11"/>
        <v>9</v>
      </c>
      <c r="BG38" s="558">
        <v>0</v>
      </c>
      <c r="BH38" s="557">
        <f t="shared" si="19"/>
        <v>41</v>
      </c>
      <c r="BI38" s="557">
        <f t="shared" si="12"/>
        <v>3</v>
      </c>
      <c r="BJ38" s="557">
        <f t="shared" si="12"/>
        <v>4</v>
      </c>
      <c r="BK38" s="557">
        <f t="shared" si="12"/>
        <v>5</v>
      </c>
      <c r="BL38" s="559">
        <v>0</v>
      </c>
      <c r="BM38" s="609">
        <v>7</v>
      </c>
      <c r="BN38" s="609">
        <v>8</v>
      </c>
      <c r="BO38" s="609">
        <v>4</v>
      </c>
      <c r="BP38" s="609">
        <v>2</v>
      </c>
      <c r="BQ38" s="557">
        <v>21</v>
      </c>
      <c r="BR38" s="610"/>
      <c r="BS38" s="611" t="s">
        <v>355</v>
      </c>
      <c r="BT38" s="612">
        <v>46</v>
      </c>
      <c r="BU38" s="612">
        <v>10</v>
      </c>
      <c r="BV38" s="612">
        <v>21</v>
      </c>
      <c r="BW38" s="612">
        <v>2</v>
      </c>
      <c r="BX38" s="554">
        <f t="shared" si="20"/>
        <v>79</v>
      </c>
      <c r="BZ38" s="612">
        <v>254</v>
      </c>
      <c r="CA38" s="612">
        <v>200</v>
      </c>
      <c r="CB38" s="612">
        <v>204</v>
      </c>
      <c r="CC38" s="612">
        <v>29</v>
      </c>
      <c r="CD38" s="554">
        <f t="shared" si="21"/>
        <v>687</v>
      </c>
      <c r="CF38" s="608" t="s">
        <v>56</v>
      </c>
      <c r="CG38" s="555">
        <f t="shared" si="22"/>
        <v>73</v>
      </c>
      <c r="CH38" s="614">
        <v>73</v>
      </c>
      <c r="CI38" s="614">
        <v>0</v>
      </c>
      <c r="CJ38" s="614">
        <v>0</v>
      </c>
      <c r="CK38" s="614">
        <v>0</v>
      </c>
      <c r="CL38" s="555">
        <v>129</v>
      </c>
      <c r="CM38" s="555">
        <f t="shared" si="23"/>
        <v>30</v>
      </c>
      <c r="CN38" s="614">
        <v>30</v>
      </c>
      <c r="CO38" s="614">
        <v>0</v>
      </c>
      <c r="CP38" s="614">
        <v>0</v>
      </c>
      <c r="CQ38" s="614">
        <v>0</v>
      </c>
      <c r="CR38" s="614">
        <v>0</v>
      </c>
      <c r="CS38" s="614">
        <v>0</v>
      </c>
      <c r="CT38" s="614">
        <v>0</v>
      </c>
      <c r="CU38" s="614">
        <v>0</v>
      </c>
      <c r="CW38" s="543" t="s">
        <v>355</v>
      </c>
      <c r="CX38" s="541">
        <v>250</v>
      </c>
      <c r="CY38" s="541">
        <v>185</v>
      </c>
      <c r="CZ38" s="541">
        <v>203</v>
      </c>
      <c r="DA38" s="542">
        <v>26</v>
      </c>
      <c r="DB38" s="571">
        <v>664</v>
      </c>
      <c r="DE38" s="549" t="s">
        <v>430</v>
      </c>
      <c r="DF38" s="567">
        <f t="shared" si="24"/>
        <v>254</v>
      </c>
      <c r="DG38" s="567">
        <f t="shared" si="13"/>
        <v>200</v>
      </c>
      <c r="DH38" s="567">
        <f t="shared" si="14"/>
        <v>204</v>
      </c>
      <c r="DI38" s="567">
        <f t="shared" si="15"/>
        <v>29</v>
      </c>
      <c r="DJ38" s="568">
        <f t="shared" si="25"/>
        <v>687</v>
      </c>
      <c r="DK38" s="596"/>
      <c r="DL38" s="552" t="s">
        <v>430</v>
      </c>
      <c r="DM38" s="569">
        <f t="shared" si="26"/>
        <v>0</v>
      </c>
      <c r="DN38" s="569">
        <f t="shared" si="16"/>
        <v>0</v>
      </c>
      <c r="DO38" s="569">
        <f t="shared" si="16"/>
        <v>0</v>
      </c>
      <c r="DP38" s="569">
        <f t="shared" si="16"/>
        <v>0</v>
      </c>
      <c r="DQ38" s="569">
        <f t="shared" si="27"/>
        <v>0</v>
      </c>
      <c r="DR38" s="600" t="b">
        <v>1</v>
      </c>
      <c r="DS38" s="596"/>
    </row>
    <row r="39" spans="2:123" s="613" customFormat="1" ht="18" customHeight="1">
      <c r="B39" s="605" t="s">
        <v>356</v>
      </c>
      <c r="C39" s="606">
        <v>72</v>
      </c>
      <c r="D39" s="606">
        <v>65</v>
      </c>
      <c r="E39" s="606">
        <v>3943</v>
      </c>
      <c r="F39" s="556">
        <f t="shared" si="17"/>
        <v>4080</v>
      </c>
      <c r="G39" s="606">
        <v>6</v>
      </c>
      <c r="H39" s="606">
        <v>14</v>
      </c>
      <c r="I39" s="606">
        <v>2182</v>
      </c>
      <c r="J39" s="556">
        <f t="shared" si="18"/>
        <v>2202</v>
      </c>
      <c r="K39" s="606">
        <v>14</v>
      </c>
      <c r="L39" s="606">
        <v>19</v>
      </c>
      <c r="M39" s="606">
        <v>2652</v>
      </c>
      <c r="N39" s="556">
        <f t="shared" si="6"/>
        <v>2685</v>
      </c>
      <c r="O39" s="606">
        <v>33</v>
      </c>
      <c r="P39" s="606">
        <v>35</v>
      </c>
      <c r="Q39" s="606">
        <v>444</v>
      </c>
      <c r="R39" s="556">
        <f t="shared" si="28"/>
        <v>512</v>
      </c>
      <c r="S39" s="606">
        <v>12</v>
      </c>
      <c r="T39" s="556">
        <f t="shared" si="7"/>
        <v>9491</v>
      </c>
      <c r="U39" s="607"/>
      <c r="V39" s="608" t="s">
        <v>57</v>
      </c>
      <c r="W39" s="609">
        <v>27</v>
      </c>
      <c r="X39" s="609">
        <v>2</v>
      </c>
      <c r="Y39" s="609">
        <v>2</v>
      </c>
      <c r="Z39" s="609">
        <v>0</v>
      </c>
      <c r="AA39" s="609">
        <v>9</v>
      </c>
      <c r="AB39" s="609">
        <v>1</v>
      </c>
      <c r="AC39" s="609">
        <v>0</v>
      </c>
      <c r="AD39" s="609">
        <v>0</v>
      </c>
      <c r="AE39" s="609">
        <v>11</v>
      </c>
      <c r="AF39" s="609">
        <v>0</v>
      </c>
      <c r="AG39" s="609">
        <v>0</v>
      </c>
      <c r="AH39" s="609">
        <v>3</v>
      </c>
      <c r="AI39" s="609">
        <v>4</v>
      </c>
      <c r="AJ39" s="609">
        <v>0</v>
      </c>
      <c r="AK39" s="609">
        <v>0</v>
      </c>
      <c r="AL39" s="609">
        <v>1</v>
      </c>
      <c r="AM39" s="609">
        <v>7</v>
      </c>
      <c r="AN39" s="609">
        <v>0</v>
      </c>
      <c r="AO39" s="609">
        <v>1</v>
      </c>
      <c r="AP39" s="609">
        <v>2</v>
      </c>
      <c r="AQ39" s="609">
        <v>3</v>
      </c>
      <c r="AR39" s="609">
        <v>0</v>
      </c>
      <c r="AS39" s="609">
        <v>0</v>
      </c>
      <c r="AT39" s="609">
        <v>0</v>
      </c>
      <c r="AU39" s="609">
        <v>6</v>
      </c>
      <c r="AV39" s="609">
        <v>0</v>
      </c>
      <c r="AW39" s="609">
        <v>0</v>
      </c>
      <c r="AX39" s="609">
        <v>0</v>
      </c>
      <c r="AY39" s="609">
        <v>2</v>
      </c>
      <c r="AZ39" s="609">
        <v>0</v>
      </c>
      <c r="BA39" s="609">
        <v>0</v>
      </c>
      <c r="BB39" s="609">
        <v>0</v>
      </c>
      <c r="BC39" s="557">
        <f t="shared" si="8"/>
        <v>51</v>
      </c>
      <c r="BD39" s="557">
        <f t="shared" si="9"/>
        <v>2</v>
      </c>
      <c r="BE39" s="557">
        <f t="shared" si="10"/>
        <v>3</v>
      </c>
      <c r="BF39" s="557">
        <f t="shared" si="11"/>
        <v>5</v>
      </c>
      <c r="BG39" s="558">
        <v>0</v>
      </c>
      <c r="BH39" s="557">
        <f t="shared" si="19"/>
        <v>18</v>
      </c>
      <c r="BI39" s="557">
        <f t="shared" si="12"/>
        <v>1</v>
      </c>
      <c r="BJ39" s="557">
        <f t="shared" si="12"/>
        <v>0</v>
      </c>
      <c r="BK39" s="557">
        <f t="shared" si="12"/>
        <v>1</v>
      </c>
      <c r="BL39" s="559">
        <v>0</v>
      </c>
      <c r="BM39" s="609">
        <v>4</v>
      </c>
      <c r="BN39" s="609">
        <v>2</v>
      </c>
      <c r="BO39" s="609">
        <v>2</v>
      </c>
      <c r="BP39" s="609">
        <v>1</v>
      </c>
      <c r="BQ39" s="557">
        <v>9</v>
      </c>
      <c r="BR39" s="610"/>
      <c r="BS39" s="611" t="s">
        <v>356</v>
      </c>
      <c r="BT39" s="612">
        <v>32</v>
      </c>
      <c r="BU39" s="612">
        <v>8</v>
      </c>
      <c r="BV39" s="612">
        <v>12</v>
      </c>
      <c r="BW39" s="612">
        <v>1</v>
      </c>
      <c r="BX39" s="554">
        <f t="shared" si="20"/>
        <v>53</v>
      </c>
      <c r="BZ39" s="612">
        <v>129</v>
      </c>
      <c r="CA39" s="612">
        <v>79</v>
      </c>
      <c r="CB39" s="612">
        <v>56</v>
      </c>
      <c r="CC39" s="612">
        <v>13</v>
      </c>
      <c r="CD39" s="554">
        <f t="shared" si="21"/>
        <v>277</v>
      </c>
      <c r="CF39" s="608" t="s">
        <v>57</v>
      </c>
      <c r="CG39" s="555">
        <f t="shared" si="22"/>
        <v>29</v>
      </c>
      <c r="CH39" s="614">
        <v>20</v>
      </c>
      <c r="CI39" s="614">
        <v>0</v>
      </c>
      <c r="CJ39" s="614">
        <v>2</v>
      </c>
      <c r="CK39" s="614">
        <v>7</v>
      </c>
      <c r="CL39" s="555">
        <v>124</v>
      </c>
      <c r="CM39" s="555">
        <f t="shared" si="23"/>
        <v>19</v>
      </c>
      <c r="CN39" s="614">
        <v>19</v>
      </c>
      <c r="CO39" s="614">
        <v>0</v>
      </c>
      <c r="CP39" s="614">
        <v>0</v>
      </c>
      <c r="CQ39" s="614">
        <v>0</v>
      </c>
      <c r="CR39" s="614">
        <v>0</v>
      </c>
      <c r="CS39" s="614">
        <v>0</v>
      </c>
      <c r="CT39" s="614">
        <v>0</v>
      </c>
      <c r="CU39" s="614">
        <v>0</v>
      </c>
      <c r="CW39" s="543" t="s">
        <v>356</v>
      </c>
      <c r="CX39" s="541">
        <v>130</v>
      </c>
      <c r="CY39" s="541">
        <v>76</v>
      </c>
      <c r="CZ39" s="541">
        <v>64</v>
      </c>
      <c r="DA39" s="542">
        <v>9</v>
      </c>
      <c r="DB39" s="571">
        <v>279</v>
      </c>
      <c r="DE39" s="549" t="s">
        <v>431</v>
      </c>
      <c r="DF39" s="567">
        <f t="shared" si="24"/>
        <v>125</v>
      </c>
      <c r="DG39" s="567">
        <f t="shared" si="13"/>
        <v>79</v>
      </c>
      <c r="DH39" s="567">
        <f t="shared" si="14"/>
        <v>59</v>
      </c>
      <c r="DI39" s="567">
        <f t="shared" si="15"/>
        <v>14</v>
      </c>
      <c r="DJ39" s="568">
        <f t="shared" si="25"/>
        <v>277</v>
      </c>
      <c r="DK39" s="596"/>
      <c r="DL39" s="552" t="s">
        <v>431</v>
      </c>
      <c r="DM39" s="569">
        <f t="shared" si="26"/>
        <v>4</v>
      </c>
      <c r="DN39" s="569">
        <f t="shared" si="16"/>
        <v>0</v>
      </c>
      <c r="DO39" s="569">
        <f t="shared" si="16"/>
        <v>-3</v>
      </c>
      <c r="DP39" s="569">
        <f t="shared" si="16"/>
        <v>-1</v>
      </c>
      <c r="DQ39" s="569">
        <f t="shared" si="27"/>
        <v>0</v>
      </c>
      <c r="DR39" s="600" t="b">
        <v>1</v>
      </c>
      <c r="DS39" s="596"/>
    </row>
    <row r="40" spans="2:123" s="613" customFormat="1" ht="18" customHeight="1">
      <c r="B40" s="605" t="s">
        <v>357</v>
      </c>
      <c r="C40" s="606">
        <v>192</v>
      </c>
      <c r="D40" s="606">
        <v>93</v>
      </c>
      <c r="E40" s="606">
        <v>8651</v>
      </c>
      <c r="F40" s="556">
        <f t="shared" si="17"/>
        <v>8936</v>
      </c>
      <c r="G40" s="606">
        <v>88</v>
      </c>
      <c r="H40" s="606">
        <v>49</v>
      </c>
      <c r="I40" s="606">
        <v>13753</v>
      </c>
      <c r="J40" s="556">
        <f t="shared" si="18"/>
        <v>13890</v>
      </c>
      <c r="K40" s="606">
        <v>108</v>
      </c>
      <c r="L40" s="606">
        <v>52</v>
      </c>
      <c r="M40" s="606">
        <v>15934</v>
      </c>
      <c r="N40" s="556">
        <f t="shared" si="6"/>
        <v>16094</v>
      </c>
      <c r="O40" s="606">
        <v>45</v>
      </c>
      <c r="P40" s="606">
        <v>23</v>
      </c>
      <c r="Q40" s="606">
        <v>1254</v>
      </c>
      <c r="R40" s="556">
        <f t="shared" si="28"/>
        <v>1322</v>
      </c>
      <c r="S40" s="606">
        <v>544</v>
      </c>
      <c r="T40" s="556">
        <f t="shared" si="7"/>
        <v>40786</v>
      </c>
      <c r="U40" s="607"/>
      <c r="V40" s="608" t="s">
        <v>58</v>
      </c>
      <c r="W40" s="609">
        <v>41</v>
      </c>
      <c r="X40" s="609">
        <v>11</v>
      </c>
      <c r="Y40" s="609">
        <v>3</v>
      </c>
      <c r="Z40" s="609">
        <v>2</v>
      </c>
      <c r="AA40" s="609">
        <v>8</v>
      </c>
      <c r="AB40" s="609">
        <v>2</v>
      </c>
      <c r="AC40" s="609">
        <v>0</v>
      </c>
      <c r="AD40" s="609">
        <v>1</v>
      </c>
      <c r="AE40" s="609">
        <v>33</v>
      </c>
      <c r="AF40" s="609">
        <v>1</v>
      </c>
      <c r="AG40" s="609">
        <v>1</v>
      </c>
      <c r="AH40" s="609">
        <v>8</v>
      </c>
      <c r="AI40" s="609">
        <v>6</v>
      </c>
      <c r="AJ40" s="609">
        <v>0</v>
      </c>
      <c r="AK40" s="609">
        <v>0</v>
      </c>
      <c r="AL40" s="609">
        <v>1</v>
      </c>
      <c r="AM40" s="609">
        <v>37</v>
      </c>
      <c r="AN40" s="609">
        <v>2</v>
      </c>
      <c r="AO40" s="609">
        <v>6</v>
      </c>
      <c r="AP40" s="609">
        <v>5</v>
      </c>
      <c r="AQ40" s="609">
        <v>11</v>
      </c>
      <c r="AR40" s="609">
        <v>0</v>
      </c>
      <c r="AS40" s="609">
        <v>2</v>
      </c>
      <c r="AT40" s="609">
        <v>1</v>
      </c>
      <c r="AU40" s="609">
        <v>11</v>
      </c>
      <c r="AV40" s="609">
        <v>3</v>
      </c>
      <c r="AW40" s="609">
        <v>0</v>
      </c>
      <c r="AX40" s="609">
        <v>1</v>
      </c>
      <c r="AY40" s="609">
        <v>1</v>
      </c>
      <c r="AZ40" s="609">
        <v>0</v>
      </c>
      <c r="BA40" s="609">
        <v>0</v>
      </c>
      <c r="BB40" s="609">
        <v>0</v>
      </c>
      <c r="BC40" s="557">
        <f t="shared" si="8"/>
        <v>122</v>
      </c>
      <c r="BD40" s="557">
        <f t="shared" si="9"/>
        <v>17</v>
      </c>
      <c r="BE40" s="557">
        <f t="shared" si="10"/>
        <v>10</v>
      </c>
      <c r="BF40" s="557">
        <f t="shared" si="11"/>
        <v>16</v>
      </c>
      <c r="BG40" s="558">
        <v>0</v>
      </c>
      <c r="BH40" s="557">
        <f t="shared" si="19"/>
        <v>26</v>
      </c>
      <c r="BI40" s="557">
        <f t="shared" si="12"/>
        <v>2</v>
      </c>
      <c r="BJ40" s="557">
        <f t="shared" si="12"/>
        <v>2</v>
      </c>
      <c r="BK40" s="557">
        <f t="shared" si="12"/>
        <v>3</v>
      </c>
      <c r="BL40" s="559">
        <v>0</v>
      </c>
      <c r="BM40" s="609">
        <v>12</v>
      </c>
      <c r="BN40" s="609">
        <v>6</v>
      </c>
      <c r="BO40" s="609">
        <v>11</v>
      </c>
      <c r="BP40" s="609">
        <v>4</v>
      </c>
      <c r="BQ40" s="557">
        <v>33</v>
      </c>
      <c r="BR40" s="610"/>
      <c r="BS40" s="611" t="s">
        <v>357</v>
      </c>
      <c r="BT40" s="612">
        <v>45</v>
      </c>
      <c r="BU40" s="612">
        <v>24</v>
      </c>
      <c r="BV40" s="612">
        <v>42</v>
      </c>
      <c r="BW40" s="612">
        <v>4</v>
      </c>
      <c r="BX40" s="554">
        <f t="shared" si="20"/>
        <v>115</v>
      </c>
      <c r="BZ40" s="612">
        <v>158</v>
      </c>
      <c r="CA40" s="612">
        <v>312</v>
      </c>
      <c r="CB40" s="612">
        <v>268</v>
      </c>
      <c r="CC40" s="612">
        <v>29</v>
      </c>
      <c r="CD40" s="554">
        <f t="shared" si="21"/>
        <v>767</v>
      </c>
      <c r="CF40" s="608" t="s">
        <v>58</v>
      </c>
      <c r="CG40" s="555">
        <f t="shared" si="22"/>
        <v>22</v>
      </c>
      <c r="CH40" s="614">
        <v>22</v>
      </c>
      <c r="CI40" s="614">
        <v>0</v>
      </c>
      <c r="CJ40" s="614">
        <v>0</v>
      </c>
      <c r="CK40" s="614">
        <v>0</v>
      </c>
      <c r="CL40" s="555">
        <v>422</v>
      </c>
      <c r="CM40" s="555">
        <f t="shared" ref="CM40:CM71" si="29">SUM(CN40:CU40)</f>
        <v>19</v>
      </c>
      <c r="CN40" s="614">
        <v>19</v>
      </c>
      <c r="CO40" s="614">
        <v>0</v>
      </c>
      <c r="CP40" s="614">
        <v>0</v>
      </c>
      <c r="CQ40" s="614">
        <v>0</v>
      </c>
      <c r="CR40" s="614">
        <v>0</v>
      </c>
      <c r="CS40" s="614">
        <v>0</v>
      </c>
      <c r="CT40" s="614">
        <v>0</v>
      </c>
      <c r="CU40" s="614">
        <v>0</v>
      </c>
      <c r="CW40" s="543" t="s">
        <v>357</v>
      </c>
      <c r="CX40" s="541">
        <v>162</v>
      </c>
      <c r="CY40" s="541">
        <v>303</v>
      </c>
      <c r="CZ40" s="541">
        <v>273</v>
      </c>
      <c r="DA40" s="542">
        <v>22</v>
      </c>
      <c r="DB40" s="571">
        <v>760</v>
      </c>
      <c r="DE40" s="549" t="s">
        <v>432</v>
      </c>
      <c r="DF40" s="567">
        <f t="shared" si="24"/>
        <v>158</v>
      </c>
      <c r="DG40" s="567">
        <f t="shared" si="13"/>
        <v>312</v>
      </c>
      <c r="DH40" s="567">
        <f t="shared" si="14"/>
        <v>268</v>
      </c>
      <c r="DI40" s="567">
        <f t="shared" si="15"/>
        <v>29</v>
      </c>
      <c r="DJ40" s="568">
        <f t="shared" si="25"/>
        <v>767</v>
      </c>
      <c r="DK40" s="596"/>
      <c r="DL40" s="552" t="s">
        <v>432</v>
      </c>
      <c r="DM40" s="569">
        <f t="shared" si="26"/>
        <v>0</v>
      </c>
      <c r="DN40" s="569">
        <f t="shared" si="16"/>
        <v>0</v>
      </c>
      <c r="DO40" s="569">
        <f t="shared" si="16"/>
        <v>0</v>
      </c>
      <c r="DP40" s="569">
        <f t="shared" si="16"/>
        <v>0</v>
      </c>
      <c r="DQ40" s="569">
        <f t="shared" si="27"/>
        <v>0</v>
      </c>
      <c r="DR40" s="600" t="b">
        <v>1</v>
      </c>
      <c r="DS40" s="596"/>
    </row>
    <row r="41" spans="2:123" s="613" customFormat="1" ht="18" customHeight="1">
      <c r="B41" s="605" t="s">
        <v>358</v>
      </c>
      <c r="C41" s="606">
        <v>142</v>
      </c>
      <c r="D41" s="606">
        <v>116</v>
      </c>
      <c r="E41" s="606">
        <v>4917</v>
      </c>
      <c r="F41" s="556">
        <f t="shared" si="17"/>
        <v>5175</v>
      </c>
      <c r="G41" s="606">
        <v>52</v>
      </c>
      <c r="H41" s="606">
        <v>33</v>
      </c>
      <c r="I41" s="606">
        <v>6587</v>
      </c>
      <c r="J41" s="556">
        <f t="shared" si="18"/>
        <v>6672</v>
      </c>
      <c r="K41" s="606">
        <v>55</v>
      </c>
      <c r="L41" s="606">
        <v>59</v>
      </c>
      <c r="M41" s="606">
        <v>5968</v>
      </c>
      <c r="N41" s="556">
        <f t="shared" si="6"/>
        <v>6082</v>
      </c>
      <c r="O41" s="606">
        <v>14</v>
      </c>
      <c r="P41" s="606">
        <v>25</v>
      </c>
      <c r="Q41" s="606">
        <v>1054</v>
      </c>
      <c r="R41" s="556">
        <f t="shared" si="28"/>
        <v>1093</v>
      </c>
      <c r="S41" s="606">
        <v>160</v>
      </c>
      <c r="T41" s="556">
        <f t="shared" si="7"/>
        <v>19182</v>
      </c>
      <c r="U41" s="607"/>
      <c r="V41" s="608" t="s">
        <v>59</v>
      </c>
      <c r="W41" s="609">
        <v>46</v>
      </c>
      <c r="X41" s="609">
        <v>3</v>
      </c>
      <c r="Y41" s="609">
        <v>0</v>
      </c>
      <c r="Z41" s="609">
        <v>0</v>
      </c>
      <c r="AA41" s="609">
        <v>6</v>
      </c>
      <c r="AB41" s="609">
        <v>0</v>
      </c>
      <c r="AC41" s="609">
        <v>0</v>
      </c>
      <c r="AD41" s="609">
        <v>0</v>
      </c>
      <c r="AE41" s="609">
        <v>22</v>
      </c>
      <c r="AF41" s="609">
        <v>0</v>
      </c>
      <c r="AG41" s="609">
        <v>0</v>
      </c>
      <c r="AH41" s="609">
        <v>2</v>
      </c>
      <c r="AI41" s="609">
        <v>7</v>
      </c>
      <c r="AJ41" s="609">
        <v>0</v>
      </c>
      <c r="AK41" s="609">
        <v>0</v>
      </c>
      <c r="AL41" s="609">
        <v>0</v>
      </c>
      <c r="AM41" s="609">
        <v>20</v>
      </c>
      <c r="AN41" s="609">
        <v>0</v>
      </c>
      <c r="AO41" s="609">
        <v>0</v>
      </c>
      <c r="AP41" s="609">
        <v>2</v>
      </c>
      <c r="AQ41" s="609">
        <v>5</v>
      </c>
      <c r="AR41" s="609">
        <v>0</v>
      </c>
      <c r="AS41" s="609">
        <v>0</v>
      </c>
      <c r="AT41" s="609">
        <v>0</v>
      </c>
      <c r="AU41" s="609">
        <v>2</v>
      </c>
      <c r="AV41" s="609">
        <v>0</v>
      </c>
      <c r="AW41" s="609">
        <v>0</v>
      </c>
      <c r="AX41" s="609">
        <v>0</v>
      </c>
      <c r="AY41" s="609">
        <v>1</v>
      </c>
      <c r="AZ41" s="609">
        <v>0</v>
      </c>
      <c r="BA41" s="609">
        <v>0</v>
      </c>
      <c r="BB41" s="609">
        <v>0</v>
      </c>
      <c r="BC41" s="557">
        <f t="shared" si="8"/>
        <v>90</v>
      </c>
      <c r="BD41" s="557">
        <f t="shared" si="9"/>
        <v>3</v>
      </c>
      <c r="BE41" s="557">
        <f t="shared" si="10"/>
        <v>0</v>
      </c>
      <c r="BF41" s="557">
        <f t="shared" si="11"/>
        <v>4</v>
      </c>
      <c r="BG41" s="558">
        <v>0</v>
      </c>
      <c r="BH41" s="557">
        <f t="shared" si="19"/>
        <v>19</v>
      </c>
      <c r="BI41" s="557">
        <f t="shared" si="12"/>
        <v>0</v>
      </c>
      <c r="BJ41" s="557">
        <f t="shared" si="12"/>
        <v>0</v>
      </c>
      <c r="BK41" s="557">
        <f t="shared" si="12"/>
        <v>0</v>
      </c>
      <c r="BL41" s="559">
        <v>0</v>
      </c>
      <c r="BM41" s="609">
        <v>5</v>
      </c>
      <c r="BN41" s="609">
        <v>2</v>
      </c>
      <c r="BO41" s="609">
        <v>6</v>
      </c>
      <c r="BP41" s="609">
        <v>2</v>
      </c>
      <c r="BQ41" s="557">
        <v>15</v>
      </c>
      <c r="BR41" s="610"/>
      <c r="BS41" s="611" t="s">
        <v>358</v>
      </c>
      <c r="BT41" s="612">
        <v>41</v>
      </c>
      <c r="BU41" s="612">
        <v>12</v>
      </c>
      <c r="BV41" s="612">
        <v>18</v>
      </c>
      <c r="BW41" s="612">
        <v>5</v>
      </c>
      <c r="BX41" s="554">
        <f t="shared" si="20"/>
        <v>76</v>
      </c>
      <c r="BZ41" s="612">
        <v>130</v>
      </c>
      <c r="CA41" s="612">
        <v>208</v>
      </c>
      <c r="CB41" s="612">
        <v>140</v>
      </c>
      <c r="CC41" s="612">
        <v>18</v>
      </c>
      <c r="CD41" s="554">
        <f t="shared" si="21"/>
        <v>496</v>
      </c>
      <c r="CF41" s="608" t="s">
        <v>59</v>
      </c>
      <c r="CG41" s="555">
        <f t="shared" si="22"/>
        <v>71</v>
      </c>
      <c r="CH41" s="614">
        <v>71</v>
      </c>
      <c r="CI41" s="614">
        <v>0</v>
      </c>
      <c r="CJ41" s="614">
        <v>0</v>
      </c>
      <c r="CK41" s="614">
        <v>0</v>
      </c>
      <c r="CL41" s="555">
        <v>287</v>
      </c>
      <c r="CM41" s="555">
        <f t="shared" si="29"/>
        <v>26</v>
      </c>
      <c r="CN41" s="614">
        <v>26</v>
      </c>
      <c r="CO41" s="614">
        <v>0</v>
      </c>
      <c r="CP41" s="614">
        <v>0</v>
      </c>
      <c r="CQ41" s="614">
        <v>0</v>
      </c>
      <c r="CR41" s="614">
        <v>0</v>
      </c>
      <c r="CS41" s="614">
        <v>0</v>
      </c>
      <c r="CT41" s="614">
        <v>0</v>
      </c>
      <c r="CU41" s="614">
        <v>0</v>
      </c>
      <c r="CW41" s="543" t="s">
        <v>358</v>
      </c>
      <c r="CX41" s="541">
        <v>126</v>
      </c>
      <c r="CY41" s="541">
        <v>200</v>
      </c>
      <c r="CZ41" s="541">
        <v>135</v>
      </c>
      <c r="DA41" s="542">
        <v>21</v>
      </c>
      <c r="DB41" s="571">
        <v>482</v>
      </c>
      <c r="DE41" s="549" t="s">
        <v>433</v>
      </c>
      <c r="DF41" s="567">
        <f t="shared" si="24"/>
        <v>131</v>
      </c>
      <c r="DG41" s="567">
        <f t="shared" si="13"/>
        <v>210</v>
      </c>
      <c r="DH41" s="567">
        <f t="shared" si="14"/>
        <v>137</v>
      </c>
      <c r="DI41" s="567">
        <f t="shared" si="15"/>
        <v>18</v>
      </c>
      <c r="DJ41" s="568">
        <f t="shared" si="25"/>
        <v>496</v>
      </c>
      <c r="DK41" s="596"/>
      <c r="DL41" s="552" t="s">
        <v>433</v>
      </c>
      <c r="DM41" s="569">
        <f t="shared" si="26"/>
        <v>-1</v>
      </c>
      <c r="DN41" s="569">
        <f t="shared" si="16"/>
        <v>-2</v>
      </c>
      <c r="DO41" s="569">
        <f t="shared" si="16"/>
        <v>3</v>
      </c>
      <c r="DP41" s="569">
        <f t="shared" si="16"/>
        <v>0</v>
      </c>
      <c r="DQ41" s="569">
        <f t="shared" si="27"/>
        <v>0</v>
      </c>
      <c r="DR41" s="600" t="b">
        <v>1</v>
      </c>
      <c r="DS41" s="596"/>
    </row>
    <row r="42" spans="2:123" s="613" customFormat="1" ht="18" customHeight="1">
      <c r="B42" s="605" t="s">
        <v>359</v>
      </c>
      <c r="C42" s="606">
        <v>136</v>
      </c>
      <c r="D42" s="606">
        <v>281</v>
      </c>
      <c r="E42" s="606">
        <v>18601</v>
      </c>
      <c r="F42" s="556">
        <f t="shared" si="17"/>
        <v>19018</v>
      </c>
      <c r="G42" s="606">
        <v>42</v>
      </c>
      <c r="H42" s="606">
        <v>62</v>
      </c>
      <c r="I42" s="606">
        <v>19762</v>
      </c>
      <c r="J42" s="556">
        <f t="shared" si="18"/>
        <v>19866</v>
      </c>
      <c r="K42" s="606">
        <v>62</v>
      </c>
      <c r="L42" s="606">
        <v>161</v>
      </c>
      <c r="M42" s="606">
        <v>26280</v>
      </c>
      <c r="N42" s="556">
        <f t="shared" si="6"/>
        <v>26503</v>
      </c>
      <c r="O42" s="606">
        <v>230</v>
      </c>
      <c r="P42" s="606">
        <v>66</v>
      </c>
      <c r="Q42" s="606">
        <v>7321</v>
      </c>
      <c r="R42" s="556">
        <f t="shared" si="28"/>
        <v>7617</v>
      </c>
      <c r="S42" s="606">
        <v>716</v>
      </c>
      <c r="T42" s="556">
        <f t="shared" si="7"/>
        <v>73720</v>
      </c>
      <c r="U42" s="607"/>
      <c r="V42" s="608" t="s">
        <v>60</v>
      </c>
      <c r="W42" s="609">
        <v>100</v>
      </c>
      <c r="X42" s="609">
        <v>7</v>
      </c>
      <c r="Y42" s="609">
        <v>16</v>
      </c>
      <c r="Z42" s="609">
        <v>3</v>
      </c>
      <c r="AA42" s="609">
        <v>19</v>
      </c>
      <c r="AB42" s="609">
        <v>1</v>
      </c>
      <c r="AC42" s="609">
        <v>3</v>
      </c>
      <c r="AD42" s="609">
        <v>0</v>
      </c>
      <c r="AE42" s="609">
        <v>45</v>
      </c>
      <c r="AF42" s="609">
        <v>0</v>
      </c>
      <c r="AG42" s="609">
        <v>2</v>
      </c>
      <c r="AH42" s="609">
        <v>13</v>
      </c>
      <c r="AI42" s="609">
        <v>16</v>
      </c>
      <c r="AJ42" s="609">
        <v>0</v>
      </c>
      <c r="AK42" s="609">
        <v>1</v>
      </c>
      <c r="AL42" s="609">
        <v>5</v>
      </c>
      <c r="AM42" s="609">
        <v>71</v>
      </c>
      <c r="AN42" s="609">
        <v>4</v>
      </c>
      <c r="AO42" s="609">
        <v>8</v>
      </c>
      <c r="AP42" s="609">
        <v>13</v>
      </c>
      <c r="AQ42" s="609">
        <v>29</v>
      </c>
      <c r="AR42" s="609">
        <v>0</v>
      </c>
      <c r="AS42" s="609">
        <v>2</v>
      </c>
      <c r="AT42" s="609">
        <v>6</v>
      </c>
      <c r="AU42" s="609">
        <v>27</v>
      </c>
      <c r="AV42" s="609">
        <v>0</v>
      </c>
      <c r="AW42" s="609">
        <v>3</v>
      </c>
      <c r="AX42" s="609">
        <v>1</v>
      </c>
      <c r="AY42" s="609">
        <v>7</v>
      </c>
      <c r="AZ42" s="609">
        <v>0</v>
      </c>
      <c r="BA42" s="609">
        <v>0</v>
      </c>
      <c r="BB42" s="609">
        <v>0</v>
      </c>
      <c r="BC42" s="557">
        <f t="shared" si="8"/>
        <v>243</v>
      </c>
      <c r="BD42" s="557">
        <f t="shared" si="9"/>
        <v>11</v>
      </c>
      <c r="BE42" s="557">
        <f t="shared" si="10"/>
        <v>29</v>
      </c>
      <c r="BF42" s="557">
        <f t="shared" si="11"/>
        <v>30</v>
      </c>
      <c r="BG42" s="558">
        <v>0</v>
      </c>
      <c r="BH42" s="557">
        <f t="shared" si="19"/>
        <v>71</v>
      </c>
      <c r="BI42" s="557">
        <f t="shared" si="12"/>
        <v>1</v>
      </c>
      <c r="BJ42" s="557">
        <f t="shared" si="12"/>
        <v>6</v>
      </c>
      <c r="BK42" s="557">
        <f t="shared" si="12"/>
        <v>11</v>
      </c>
      <c r="BL42" s="559">
        <v>0</v>
      </c>
      <c r="BM42" s="609">
        <v>26</v>
      </c>
      <c r="BN42" s="609">
        <v>11</v>
      </c>
      <c r="BO42" s="609">
        <v>13</v>
      </c>
      <c r="BP42" s="609">
        <v>6</v>
      </c>
      <c r="BQ42" s="557">
        <v>56</v>
      </c>
      <c r="BR42" s="610"/>
      <c r="BS42" s="611" t="s">
        <v>359</v>
      </c>
      <c r="BT42" s="612">
        <v>105</v>
      </c>
      <c r="BU42" s="612">
        <v>33</v>
      </c>
      <c r="BV42" s="612">
        <v>41</v>
      </c>
      <c r="BW42" s="612">
        <v>12</v>
      </c>
      <c r="BX42" s="554">
        <f t="shared" si="20"/>
        <v>191</v>
      </c>
      <c r="BZ42" s="612">
        <v>369</v>
      </c>
      <c r="CA42" s="612">
        <v>293</v>
      </c>
      <c r="CB42" s="612">
        <v>360</v>
      </c>
      <c r="CC42" s="612">
        <v>107</v>
      </c>
      <c r="CD42" s="554">
        <f t="shared" si="21"/>
        <v>1129</v>
      </c>
      <c r="CF42" s="608" t="s">
        <v>60</v>
      </c>
      <c r="CG42" s="555">
        <f t="shared" si="22"/>
        <v>77</v>
      </c>
      <c r="CH42" s="614">
        <v>39</v>
      </c>
      <c r="CI42" s="614">
        <v>0</v>
      </c>
      <c r="CJ42" s="614">
        <v>10</v>
      </c>
      <c r="CK42" s="614">
        <v>28</v>
      </c>
      <c r="CL42" s="555">
        <v>335</v>
      </c>
      <c r="CM42" s="555">
        <f t="shared" si="29"/>
        <v>22</v>
      </c>
      <c r="CN42" s="614">
        <v>22</v>
      </c>
      <c r="CO42" s="614">
        <v>0</v>
      </c>
      <c r="CP42" s="614">
        <v>0</v>
      </c>
      <c r="CQ42" s="614">
        <v>0</v>
      </c>
      <c r="CR42" s="614">
        <v>0</v>
      </c>
      <c r="CS42" s="614">
        <v>0</v>
      </c>
      <c r="CT42" s="614">
        <v>0</v>
      </c>
      <c r="CU42" s="614">
        <v>0</v>
      </c>
      <c r="CW42" s="543" t="s">
        <v>359</v>
      </c>
      <c r="CX42" s="541">
        <v>374</v>
      </c>
      <c r="CY42" s="541">
        <v>280</v>
      </c>
      <c r="CZ42" s="541">
        <v>330</v>
      </c>
      <c r="DA42" s="542">
        <v>93</v>
      </c>
      <c r="DB42" s="571">
        <v>1077</v>
      </c>
      <c r="DE42" s="549" t="s">
        <v>434</v>
      </c>
      <c r="DF42" s="567">
        <f t="shared" si="24"/>
        <v>369</v>
      </c>
      <c r="DG42" s="567">
        <f t="shared" si="13"/>
        <v>292</v>
      </c>
      <c r="DH42" s="567">
        <f t="shared" si="14"/>
        <v>360</v>
      </c>
      <c r="DI42" s="567">
        <f t="shared" si="15"/>
        <v>108</v>
      </c>
      <c r="DJ42" s="568">
        <f t="shared" si="25"/>
        <v>1129</v>
      </c>
      <c r="DK42" s="596"/>
      <c r="DL42" s="552" t="s">
        <v>434</v>
      </c>
      <c r="DM42" s="569">
        <f t="shared" si="26"/>
        <v>0</v>
      </c>
      <c r="DN42" s="569">
        <f t="shared" si="16"/>
        <v>1</v>
      </c>
      <c r="DO42" s="569">
        <f t="shared" si="16"/>
        <v>0</v>
      </c>
      <c r="DP42" s="569">
        <f t="shared" si="16"/>
        <v>-1</v>
      </c>
      <c r="DQ42" s="569">
        <f t="shared" si="27"/>
        <v>0</v>
      </c>
      <c r="DR42" s="600" t="b">
        <v>1</v>
      </c>
      <c r="DS42" s="596"/>
    </row>
    <row r="43" spans="2:123" s="613" customFormat="1" ht="18" customHeight="1">
      <c r="B43" s="605" t="s">
        <v>360</v>
      </c>
      <c r="C43" s="606">
        <v>407</v>
      </c>
      <c r="D43" s="606">
        <v>229</v>
      </c>
      <c r="E43" s="606">
        <v>10663</v>
      </c>
      <c r="F43" s="556">
        <f t="shared" si="17"/>
        <v>11299</v>
      </c>
      <c r="G43" s="606">
        <v>265</v>
      </c>
      <c r="H43" s="606">
        <v>44</v>
      </c>
      <c r="I43" s="606">
        <v>7392</v>
      </c>
      <c r="J43" s="556">
        <f t="shared" si="18"/>
        <v>7701</v>
      </c>
      <c r="K43" s="606">
        <v>257</v>
      </c>
      <c r="L43" s="606">
        <v>96</v>
      </c>
      <c r="M43" s="606">
        <v>14024</v>
      </c>
      <c r="N43" s="556">
        <f t="shared" si="6"/>
        <v>14377</v>
      </c>
      <c r="O43" s="606">
        <v>137</v>
      </c>
      <c r="P43" s="606">
        <v>37</v>
      </c>
      <c r="Q43" s="606">
        <v>2074</v>
      </c>
      <c r="R43" s="556">
        <f t="shared" si="28"/>
        <v>2248</v>
      </c>
      <c r="S43" s="606">
        <v>115</v>
      </c>
      <c r="T43" s="556">
        <f t="shared" si="7"/>
        <v>35740</v>
      </c>
      <c r="U43" s="607"/>
      <c r="V43" s="608" t="s">
        <v>61</v>
      </c>
      <c r="W43" s="609">
        <v>100</v>
      </c>
      <c r="X43" s="609">
        <v>13</v>
      </c>
      <c r="Y43" s="609">
        <v>11</v>
      </c>
      <c r="Z43" s="609">
        <v>2</v>
      </c>
      <c r="AA43" s="609">
        <v>23</v>
      </c>
      <c r="AB43" s="609">
        <v>4</v>
      </c>
      <c r="AC43" s="609">
        <v>2</v>
      </c>
      <c r="AD43" s="609">
        <v>0</v>
      </c>
      <c r="AE43" s="609">
        <v>27</v>
      </c>
      <c r="AF43" s="609">
        <v>1</v>
      </c>
      <c r="AG43" s="609">
        <v>1</v>
      </c>
      <c r="AH43" s="609">
        <v>5</v>
      </c>
      <c r="AI43" s="609">
        <v>9</v>
      </c>
      <c r="AJ43" s="609">
        <v>1</v>
      </c>
      <c r="AK43" s="609">
        <v>0</v>
      </c>
      <c r="AL43" s="609">
        <v>0</v>
      </c>
      <c r="AM43" s="609">
        <v>54</v>
      </c>
      <c r="AN43" s="609">
        <v>5</v>
      </c>
      <c r="AO43" s="609">
        <v>5</v>
      </c>
      <c r="AP43" s="609">
        <v>6</v>
      </c>
      <c r="AQ43" s="609">
        <v>27</v>
      </c>
      <c r="AR43" s="609">
        <v>1</v>
      </c>
      <c r="AS43" s="609">
        <v>3</v>
      </c>
      <c r="AT43" s="609">
        <v>3</v>
      </c>
      <c r="AU43" s="609">
        <v>13</v>
      </c>
      <c r="AV43" s="609">
        <v>0</v>
      </c>
      <c r="AW43" s="609">
        <v>2</v>
      </c>
      <c r="AX43" s="609">
        <v>0</v>
      </c>
      <c r="AY43" s="609">
        <v>7</v>
      </c>
      <c r="AZ43" s="609">
        <v>0</v>
      </c>
      <c r="BA43" s="609">
        <v>0</v>
      </c>
      <c r="BB43" s="609">
        <v>0</v>
      </c>
      <c r="BC43" s="557">
        <f t="shared" si="8"/>
        <v>194</v>
      </c>
      <c r="BD43" s="557">
        <f t="shared" si="9"/>
        <v>19</v>
      </c>
      <c r="BE43" s="557">
        <f t="shared" si="10"/>
        <v>19</v>
      </c>
      <c r="BF43" s="557">
        <f t="shared" si="11"/>
        <v>13</v>
      </c>
      <c r="BG43" s="558">
        <v>0</v>
      </c>
      <c r="BH43" s="557">
        <f t="shared" si="19"/>
        <v>66</v>
      </c>
      <c r="BI43" s="557">
        <f t="shared" si="12"/>
        <v>6</v>
      </c>
      <c r="BJ43" s="557">
        <f t="shared" si="12"/>
        <v>5</v>
      </c>
      <c r="BK43" s="557">
        <f t="shared" si="12"/>
        <v>3</v>
      </c>
      <c r="BL43" s="559">
        <v>0</v>
      </c>
      <c r="BM43" s="609">
        <v>7</v>
      </c>
      <c r="BN43" s="609">
        <v>3</v>
      </c>
      <c r="BO43" s="609">
        <v>6</v>
      </c>
      <c r="BP43" s="609">
        <v>1</v>
      </c>
      <c r="BQ43" s="557">
        <v>17</v>
      </c>
      <c r="BR43" s="610"/>
      <c r="BS43" s="611" t="s">
        <v>360</v>
      </c>
      <c r="BT43" s="612">
        <v>108</v>
      </c>
      <c r="BU43" s="612">
        <v>23</v>
      </c>
      <c r="BV43" s="612">
        <v>41</v>
      </c>
      <c r="BW43" s="612">
        <v>16</v>
      </c>
      <c r="BX43" s="554">
        <f t="shared" si="20"/>
        <v>188</v>
      </c>
      <c r="BZ43" s="612">
        <v>429</v>
      </c>
      <c r="CA43" s="612">
        <v>239</v>
      </c>
      <c r="CB43" s="612">
        <v>387</v>
      </c>
      <c r="CC43" s="612">
        <v>65</v>
      </c>
      <c r="CD43" s="554">
        <f t="shared" si="21"/>
        <v>1120</v>
      </c>
      <c r="CF43" s="608" t="s">
        <v>61</v>
      </c>
      <c r="CG43" s="555">
        <f t="shared" si="22"/>
        <v>45</v>
      </c>
      <c r="CH43" s="614">
        <v>17</v>
      </c>
      <c r="CI43" s="614">
        <v>0</v>
      </c>
      <c r="CJ43" s="614">
        <v>0</v>
      </c>
      <c r="CK43" s="614">
        <v>28</v>
      </c>
      <c r="CL43" s="555">
        <v>145</v>
      </c>
      <c r="CM43" s="555">
        <f t="shared" si="29"/>
        <v>19</v>
      </c>
      <c r="CN43" s="614">
        <v>12</v>
      </c>
      <c r="CO43" s="614">
        <v>0</v>
      </c>
      <c r="CP43" s="614">
        <v>0</v>
      </c>
      <c r="CQ43" s="614">
        <v>0</v>
      </c>
      <c r="CR43" s="614">
        <v>0</v>
      </c>
      <c r="CS43" s="614">
        <v>0</v>
      </c>
      <c r="CT43" s="614">
        <v>0</v>
      </c>
      <c r="CU43" s="614">
        <v>7</v>
      </c>
      <c r="CW43" s="543" t="s">
        <v>360</v>
      </c>
      <c r="CX43" s="541">
        <v>437</v>
      </c>
      <c r="CY43" s="541">
        <v>235</v>
      </c>
      <c r="CZ43" s="541">
        <v>374</v>
      </c>
      <c r="DA43" s="542">
        <v>68</v>
      </c>
      <c r="DB43" s="571">
        <v>1114</v>
      </c>
      <c r="DE43" s="549" t="s">
        <v>435</v>
      </c>
      <c r="DF43" s="567">
        <f t="shared" si="24"/>
        <v>429</v>
      </c>
      <c r="DG43" s="567">
        <f t="shared" si="13"/>
        <v>239</v>
      </c>
      <c r="DH43" s="567">
        <f t="shared" si="14"/>
        <v>387</v>
      </c>
      <c r="DI43" s="567">
        <f t="shared" si="15"/>
        <v>65</v>
      </c>
      <c r="DJ43" s="568">
        <f t="shared" si="25"/>
        <v>1120</v>
      </c>
      <c r="DK43" s="596"/>
      <c r="DL43" s="552" t="s">
        <v>435</v>
      </c>
      <c r="DM43" s="569">
        <f t="shared" si="26"/>
        <v>0</v>
      </c>
      <c r="DN43" s="569">
        <f t="shared" si="16"/>
        <v>0</v>
      </c>
      <c r="DO43" s="569">
        <f t="shared" si="16"/>
        <v>0</v>
      </c>
      <c r="DP43" s="569">
        <f t="shared" si="16"/>
        <v>0</v>
      </c>
      <c r="DQ43" s="569">
        <f t="shared" si="27"/>
        <v>0</v>
      </c>
      <c r="DR43" s="600" t="b">
        <v>1</v>
      </c>
      <c r="DS43" s="596"/>
    </row>
    <row r="44" spans="2:123" s="613" customFormat="1" ht="18" customHeight="1">
      <c r="B44" s="605" t="s">
        <v>361</v>
      </c>
      <c r="C44" s="606">
        <v>102</v>
      </c>
      <c r="D44" s="606">
        <v>98</v>
      </c>
      <c r="E44" s="606">
        <v>4779</v>
      </c>
      <c r="F44" s="556">
        <f t="shared" si="17"/>
        <v>4979</v>
      </c>
      <c r="G44" s="606">
        <v>50</v>
      </c>
      <c r="H44" s="606">
        <v>42</v>
      </c>
      <c r="I44" s="606">
        <v>10966</v>
      </c>
      <c r="J44" s="556">
        <f t="shared" si="18"/>
        <v>11058</v>
      </c>
      <c r="K44" s="606">
        <v>43</v>
      </c>
      <c r="L44" s="606">
        <v>40</v>
      </c>
      <c r="M44" s="606">
        <v>8011</v>
      </c>
      <c r="N44" s="556">
        <f t="shared" si="6"/>
        <v>8094</v>
      </c>
      <c r="O44" s="606">
        <v>46</v>
      </c>
      <c r="P44" s="606">
        <v>17</v>
      </c>
      <c r="Q44" s="606">
        <v>880</v>
      </c>
      <c r="R44" s="556">
        <f t="shared" si="28"/>
        <v>943</v>
      </c>
      <c r="S44" s="606">
        <v>21</v>
      </c>
      <c r="T44" s="556">
        <f t="shared" si="7"/>
        <v>25095</v>
      </c>
      <c r="U44" s="607"/>
      <c r="V44" s="608" t="s">
        <v>62</v>
      </c>
      <c r="W44" s="609">
        <v>23</v>
      </c>
      <c r="X44" s="609">
        <v>4</v>
      </c>
      <c r="Y44" s="609">
        <v>5</v>
      </c>
      <c r="Z44" s="609">
        <v>0</v>
      </c>
      <c r="AA44" s="609">
        <v>8</v>
      </c>
      <c r="AB44" s="609">
        <v>2</v>
      </c>
      <c r="AC44" s="609">
        <v>1</v>
      </c>
      <c r="AD44" s="609">
        <v>0</v>
      </c>
      <c r="AE44" s="609">
        <v>14</v>
      </c>
      <c r="AF44" s="609">
        <v>2</v>
      </c>
      <c r="AG44" s="609">
        <v>0</v>
      </c>
      <c r="AH44" s="609">
        <v>1</v>
      </c>
      <c r="AI44" s="609">
        <v>5</v>
      </c>
      <c r="AJ44" s="609">
        <v>0</v>
      </c>
      <c r="AK44" s="609">
        <v>0</v>
      </c>
      <c r="AL44" s="609">
        <v>0</v>
      </c>
      <c r="AM44" s="609">
        <v>15</v>
      </c>
      <c r="AN44" s="609">
        <v>1</v>
      </c>
      <c r="AO44" s="609">
        <v>1</v>
      </c>
      <c r="AP44" s="609">
        <v>0</v>
      </c>
      <c r="AQ44" s="609">
        <v>4</v>
      </c>
      <c r="AR44" s="609">
        <v>1</v>
      </c>
      <c r="AS44" s="609">
        <v>0</v>
      </c>
      <c r="AT44" s="609">
        <v>0</v>
      </c>
      <c r="AU44" s="609">
        <v>4</v>
      </c>
      <c r="AV44" s="609">
        <v>0</v>
      </c>
      <c r="AW44" s="609">
        <v>0</v>
      </c>
      <c r="AX44" s="609">
        <v>0</v>
      </c>
      <c r="AY44" s="609">
        <v>2</v>
      </c>
      <c r="AZ44" s="609">
        <v>0</v>
      </c>
      <c r="BA44" s="609">
        <v>0</v>
      </c>
      <c r="BB44" s="609">
        <v>0</v>
      </c>
      <c r="BC44" s="557">
        <f t="shared" si="8"/>
        <v>56</v>
      </c>
      <c r="BD44" s="557">
        <f t="shared" si="9"/>
        <v>7</v>
      </c>
      <c r="BE44" s="557">
        <f t="shared" si="10"/>
        <v>6</v>
      </c>
      <c r="BF44" s="557">
        <f t="shared" si="11"/>
        <v>1</v>
      </c>
      <c r="BG44" s="558">
        <v>0</v>
      </c>
      <c r="BH44" s="557">
        <f t="shared" si="19"/>
        <v>19</v>
      </c>
      <c r="BI44" s="557">
        <f t="shared" si="12"/>
        <v>3</v>
      </c>
      <c r="BJ44" s="557">
        <f t="shared" si="12"/>
        <v>1</v>
      </c>
      <c r="BK44" s="557">
        <f t="shared" si="12"/>
        <v>0</v>
      </c>
      <c r="BL44" s="559">
        <v>0</v>
      </c>
      <c r="BM44" s="609">
        <v>3</v>
      </c>
      <c r="BN44" s="609">
        <v>1</v>
      </c>
      <c r="BO44" s="609">
        <v>2</v>
      </c>
      <c r="BP44" s="609">
        <v>0</v>
      </c>
      <c r="BQ44" s="557">
        <v>6</v>
      </c>
      <c r="BR44" s="610"/>
      <c r="BS44" s="611" t="s">
        <v>361</v>
      </c>
      <c r="BT44" s="612">
        <v>22</v>
      </c>
      <c r="BU44" s="612">
        <v>9</v>
      </c>
      <c r="BV44" s="612">
        <v>21</v>
      </c>
      <c r="BW44" s="612">
        <v>3</v>
      </c>
      <c r="BX44" s="554">
        <f t="shared" si="20"/>
        <v>55</v>
      </c>
      <c r="BZ44" s="612">
        <v>102</v>
      </c>
      <c r="CA44" s="612">
        <v>202</v>
      </c>
      <c r="CB44" s="612">
        <v>131</v>
      </c>
      <c r="CC44" s="612">
        <v>22</v>
      </c>
      <c r="CD44" s="554">
        <f t="shared" si="21"/>
        <v>457</v>
      </c>
      <c r="CF44" s="608" t="s">
        <v>62</v>
      </c>
      <c r="CG44" s="555">
        <f t="shared" si="22"/>
        <v>29</v>
      </c>
      <c r="CH44" s="614">
        <v>21</v>
      </c>
      <c r="CI44" s="614">
        <v>0</v>
      </c>
      <c r="CJ44" s="614">
        <v>0</v>
      </c>
      <c r="CK44" s="614">
        <v>8</v>
      </c>
      <c r="CL44" s="555">
        <v>87</v>
      </c>
      <c r="CM44" s="555">
        <f t="shared" si="29"/>
        <v>24</v>
      </c>
      <c r="CN44" s="614">
        <v>24</v>
      </c>
      <c r="CO44" s="614">
        <v>0</v>
      </c>
      <c r="CP44" s="614">
        <v>0</v>
      </c>
      <c r="CQ44" s="614">
        <v>0</v>
      </c>
      <c r="CR44" s="614">
        <v>0</v>
      </c>
      <c r="CS44" s="614">
        <v>0</v>
      </c>
      <c r="CT44" s="614">
        <v>0</v>
      </c>
      <c r="CU44" s="614">
        <v>0</v>
      </c>
      <c r="CW44" s="543" t="s">
        <v>361</v>
      </c>
      <c r="CX44" s="541">
        <v>101</v>
      </c>
      <c r="CY44" s="541">
        <v>197</v>
      </c>
      <c r="CZ44" s="541">
        <v>137</v>
      </c>
      <c r="DA44" s="542">
        <v>21</v>
      </c>
      <c r="DB44" s="571">
        <v>456</v>
      </c>
      <c r="DE44" s="549" t="s">
        <v>436</v>
      </c>
      <c r="DF44" s="567">
        <f t="shared" si="24"/>
        <v>102</v>
      </c>
      <c r="DG44" s="567">
        <f t="shared" si="13"/>
        <v>202</v>
      </c>
      <c r="DH44" s="567">
        <f t="shared" si="14"/>
        <v>131</v>
      </c>
      <c r="DI44" s="567">
        <f t="shared" si="15"/>
        <v>22</v>
      </c>
      <c r="DJ44" s="568">
        <f t="shared" si="25"/>
        <v>457</v>
      </c>
      <c r="DK44" s="596"/>
      <c r="DL44" s="552" t="s">
        <v>436</v>
      </c>
      <c r="DM44" s="569">
        <f t="shared" si="26"/>
        <v>0</v>
      </c>
      <c r="DN44" s="569">
        <f t="shared" si="16"/>
        <v>0</v>
      </c>
      <c r="DO44" s="569">
        <f t="shared" si="16"/>
        <v>0</v>
      </c>
      <c r="DP44" s="569">
        <f t="shared" si="16"/>
        <v>0</v>
      </c>
      <c r="DQ44" s="569">
        <f t="shared" si="27"/>
        <v>0</v>
      </c>
      <c r="DR44" s="600" t="b">
        <v>1</v>
      </c>
      <c r="DS44" s="596"/>
    </row>
    <row r="45" spans="2:123" s="613" customFormat="1" ht="18" customHeight="1">
      <c r="B45" s="605" t="s">
        <v>362</v>
      </c>
      <c r="C45" s="606">
        <v>207</v>
      </c>
      <c r="D45" s="606">
        <v>166</v>
      </c>
      <c r="E45" s="606">
        <v>9643</v>
      </c>
      <c r="F45" s="556">
        <f t="shared" si="17"/>
        <v>10016</v>
      </c>
      <c r="G45" s="606">
        <v>17</v>
      </c>
      <c r="H45" s="606">
        <v>48</v>
      </c>
      <c r="I45" s="606">
        <v>10547</v>
      </c>
      <c r="J45" s="556">
        <f t="shared" si="18"/>
        <v>10612</v>
      </c>
      <c r="K45" s="606">
        <v>102</v>
      </c>
      <c r="L45" s="606">
        <v>77</v>
      </c>
      <c r="M45" s="606">
        <v>12902</v>
      </c>
      <c r="N45" s="556">
        <f t="shared" si="6"/>
        <v>13081</v>
      </c>
      <c r="O45" s="606">
        <v>87</v>
      </c>
      <c r="P45" s="606">
        <v>40</v>
      </c>
      <c r="Q45" s="606">
        <v>2147</v>
      </c>
      <c r="R45" s="556">
        <f t="shared" si="28"/>
        <v>2274</v>
      </c>
      <c r="S45" s="606">
        <v>84</v>
      </c>
      <c r="T45" s="556">
        <f t="shared" si="7"/>
        <v>36067</v>
      </c>
      <c r="U45" s="607"/>
      <c r="V45" s="608" t="s">
        <v>63</v>
      </c>
      <c r="W45" s="609">
        <v>56</v>
      </c>
      <c r="X45" s="609">
        <v>7</v>
      </c>
      <c r="Y45" s="609">
        <v>13</v>
      </c>
      <c r="Z45" s="609">
        <v>2</v>
      </c>
      <c r="AA45" s="609">
        <v>18</v>
      </c>
      <c r="AB45" s="609">
        <v>1</v>
      </c>
      <c r="AC45" s="609">
        <v>3</v>
      </c>
      <c r="AD45" s="609">
        <v>1</v>
      </c>
      <c r="AE45" s="609">
        <v>35</v>
      </c>
      <c r="AF45" s="609">
        <v>2</v>
      </c>
      <c r="AG45" s="609">
        <v>3</v>
      </c>
      <c r="AH45" s="609">
        <v>7</v>
      </c>
      <c r="AI45" s="609">
        <v>9</v>
      </c>
      <c r="AJ45" s="609">
        <v>0</v>
      </c>
      <c r="AK45" s="609">
        <v>0</v>
      </c>
      <c r="AL45" s="609">
        <v>3</v>
      </c>
      <c r="AM45" s="609">
        <v>38</v>
      </c>
      <c r="AN45" s="609">
        <v>1</v>
      </c>
      <c r="AO45" s="609">
        <v>4</v>
      </c>
      <c r="AP45" s="609">
        <v>12</v>
      </c>
      <c r="AQ45" s="609">
        <v>18</v>
      </c>
      <c r="AR45" s="609">
        <v>1</v>
      </c>
      <c r="AS45" s="609">
        <v>2</v>
      </c>
      <c r="AT45" s="609">
        <v>6</v>
      </c>
      <c r="AU45" s="609">
        <v>16</v>
      </c>
      <c r="AV45" s="609">
        <v>3</v>
      </c>
      <c r="AW45" s="609">
        <v>2</v>
      </c>
      <c r="AX45" s="609">
        <v>1</v>
      </c>
      <c r="AY45" s="609">
        <v>5</v>
      </c>
      <c r="AZ45" s="609">
        <v>2</v>
      </c>
      <c r="BA45" s="609">
        <v>1</v>
      </c>
      <c r="BB45" s="609">
        <v>0</v>
      </c>
      <c r="BC45" s="557">
        <f t="shared" si="8"/>
        <v>145</v>
      </c>
      <c r="BD45" s="557">
        <f t="shared" si="9"/>
        <v>13</v>
      </c>
      <c r="BE45" s="557">
        <f t="shared" si="10"/>
        <v>22</v>
      </c>
      <c r="BF45" s="557">
        <f t="shared" si="11"/>
        <v>22</v>
      </c>
      <c r="BG45" s="558">
        <v>0</v>
      </c>
      <c r="BH45" s="557">
        <f t="shared" si="19"/>
        <v>50</v>
      </c>
      <c r="BI45" s="557">
        <f t="shared" si="12"/>
        <v>4</v>
      </c>
      <c r="BJ45" s="557">
        <f t="shared" si="12"/>
        <v>6</v>
      </c>
      <c r="BK45" s="557">
        <f t="shared" si="12"/>
        <v>10</v>
      </c>
      <c r="BL45" s="559">
        <v>0</v>
      </c>
      <c r="BM45" s="609">
        <v>5</v>
      </c>
      <c r="BN45" s="609">
        <v>3</v>
      </c>
      <c r="BO45" s="609">
        <v>9</v>
      </c>
      <c r="BP45" s="609">
        <v>3</v>
      </c>
      <c r="BQ45" s="557">
        <v>20</v>
      </c>
      <c r="BR45" s="610"/>
      <c r="BS45" s="611" t="s">
        <v>362</v>
      </c>
      <c r="BT45" s="612">
        <v>78</v>
      </c>
      <c r="BU45" s="612">
        <v>20</v>
      </c>
      <c r="BV45" s="612">
        <v>42</v>
      </c>
      <c r="BW45" s="612">
        <v>11</v>
      </c>
      <c r="BX45" s="554">
        <f t="shared" si="20"/>
        <v>151</v>
      </c>
      <c r="BZ45" s="612">
        <v>207</v>
      </c>
      <c r="CA45" s="612">
        <v>211</v>
      </c>
      <c r="CB45" s="612">
        <v>185</v>
      </c>
      <c r="CC45" s="612">
        <v>43</v>
      </c>
      <c r="CD45" s="554">
        <f t="shared" si="21"/>
        <v>646</v>
      </c>
      <c r="CF45" s="608" t="s">
        <v>63</v>
      </c>
      <c r="CG45" s="555">
        <f t="shared" si="22"/>
        <v>50</v>
      </c>
      <c r="CH45" s="614">
        <v>50</v>
      </c>
      <c r="CI45" s="614">
        <v>0</v>
      </c>
      <c r="CJ45" s="614">
        <v>0</v>
      </c>
      <c r="CK45" s="614">
        <v>0</v>
      </c>
      <c r="CL45" s="555">
        <v>187</v>
      </c>
      <c r="CM45" s="555">
        <f t="shared" si="29"/>
        <v>17</v>
      </c>
      <c r="CN45" s="614">
        <v>17</v>
      </c>
      <c r="CO45" s="614">
        <v>0</v>
      </c>
      <c r="CP45" s="614">
        <v>0</v>
      </c>
      <c r="CQ45" s="614">
        <v>0</v>
      </c>
      <c r="CR45" s="614">
        <v>0</v>
      </c>
      <c r="CS45" s="614">
        <v>0</v>
      </c>
      <c r="CT45" s="614">
        <v>0</v>
      </c>
      <c r="CU45" s="614">
        <v>0</v>
      </c>
      <c r="CW45" s="543" t="s">
        <v>362</v>
      </c>
      <c r="CX45" s="541">
        <v>229</v>
      </c>
      <c r="CY45" s="541">
        <v>196</v>
      </c>
      <c r="CZ45" s="541">
        <v>189</v>
      </c>
      <c r="DA45" s="542">
        <v>38</v>
      </c>
      <c r="DB45" s="571">
        <v>652</v>
      </c>
      <c r="DE45" s="549" t="s">
        <v>437</v>
      </c>
      <c r="DF45" s="567">
        <f t="shared" si="24"/>
        <v>207</v>
      </c>
      <c r="DG45" s="567">
        <f t="shared" si="13"/>
        <v>211</v>
      </c>
      <c r="DH45" s="567">
        <f t="shared" si="14"/>
        <v>185</v>
      </c>
      <c r="DI45" s="567">
        <f t="shared" si="15"/>
        <v>43</v>
      </c>
      <c r="DJ45" s="568">
        <f t="shared" si="25"/>
        <v>646</v>
      </c>
      <c r="DK45" s="596"/>
      <c r="DL45" s="552" t="s">
        <v>437</v>
      </c>
      <c r="DM45" s="569">
        <f t="shared" si="26"/>
        <v>0</v>
      </c>
      <c r="DN45" s="569">
        <f t="shared" si="16"/>
        <v>0</v>
      </c>
      <c r="DO45" s="569">
        <f t="shared" si="16"/>
        <v>0</v>
      </c>
      <c r="DP45" s="569">
        <f t="shared" si="16"/>
        <v>0</v>
      </c>
      <c r="DQ45" s="569">
        <f t="shared" si="27"/>
        <v>0</v>
      </c>
      <c r="DR45" s="600" t="b">
        <v>1</v>
      </c>
      <c r="DS45" s="596"/>
    </row>
    <row r="46" spans="2:123" s="613" customFormat="1" ht="18" customHeight="1">
      <c r="B46" s="605" t="s">
        <v>363</v>
      </c>
      <c r="C46" s="606">
        <v>83</v>
      </c>
      <c r="D46" s="606">
        <v>62</v>
      </c>
      <c r="E46" s="606">
        <v>3357</v>
      </c>
      <c r="F46" s="556">
        <f t="shared" si="17"/>
        <v>3502</v>
      </c>
      <c r="G46" s="606">
        <v>36</v>
      </c>
      <c r="H46" s="606">
        <v>24</v>
      </c>
      <c r="I46" s="606">
        <v>5417</v>
      </c>
      <c r="J46" s="556">
        <f t="shared" si="18"/>
        <v>5477</v>
      </c>
      <c r="K46" s="606">
        <v>107</v>
      </c>
      <c r="L46" s="606">
        <v>67</v>
      </c>
      <c r="M46" s="606">
        <v>7233</v>
      </c>
      <c r="N46" s="556">
        <f t="shared" si="6"/>
        <v>7407</v>
      </c>
      <c r="O46" s="606">
        <v>82</v>
      </c>
      <c r="P46" s="606">
        <v>26</v>
      </c>
      <c r="Q46" s="606">
        <v>1757</v>
      </c>
      <c r="R46" s="556">
        <f t="shared" si="28"/>
        <v>1865</v>
      </c>
      <c r="S46" s="606">
        <v>14</v>
      </c>
      <c r="T46" s="556">
        <f t="shared" si="7"/>
        <v>18265</v>
      </c>
      <c r="U46" s="607"/>
      <c r="V46" s="608" t="s">
        <v>64</v>
      </c>
      <c r="W46" s="609">
        <v>21</v>
      </c>
      <c r="X46" s="609">
        <v>3</v>
      </c>
      <c r="Y46" s="609">
        <v>0</v>
      </c>
      <c r="Z46" s="609">
        <v>0</v>
      </c>
      <c r="AA46" s="609">
        <v>7</v>
      </c>
      <c r="AB46" s="609">
        <v>0</v>
      </c>
      <c r="AC46" s="609">
        <v>0</v>
      </c>
      <c r="AD46" s="609">
        <v>0</v>
      </c>
      <c r="AE46" s="609">
        <v>13</v>
      </c>
      <c r="AF46" s="609">
        <v>0</v>
      </c>
      <c r="AG46" s="609">
        <v>0</v>
      </c>
      <c r="AH46" s="609">
        <v>2</v>
      </c>
      <c r="AI46" s="609">
        <v>5</v>
      </c>
      <c r="AJ46" s="609">
        <v>0</v>
      </c>
      <c r="AK46" s="609">
        <v>0</v>
      </c>
      <c r="AL46" s="609">
        <v>0</v>
      </c>
      <c r="AM46" s="609">
        <v>25</v>
      </c>
      <c r="AN46" s="609">
        <v>3</v>
      </c>
      <c r="AO46" s="609">
        <v>0</v>
      </c>
      <c r="AP46" s="609">
        <v>3</v>
      </c>
      <c r="AQ46" s="609">
        <v>12</v>
      </c>
      <c r="AR46" s="609">
        <v>3</v>
      </c>
      <c r="AS46" s="609">
        <v>0</v>
      </c>
      <c r="AT46" s="609">
        <v>0</v>
      </c>
      <c r="AU46" s="609">
        <v>7</v>
      </c>
      <c r="AV46" s="609">
        <v>1</v>
      </c>
      <c r="AW46" s="609">
        <v>0</v>
      </c>
      <c r="AX46" s="609">
        <v>0</v>
      </c>
      <c r="AY46" s="609">
        <v>4</v>
      </c>
      <c r="AZ46" s="609">
        <v>1</v>
      </c>
      <c r="BA46" s="609">
        <v>0</v>
      </c>
      <c r="BB46" s="609">
        <v>0</v>
      </c>
      <c r="BC46" s="557">
        <f t="shared" si="8"/>
        <v>66</v>
      </c>
      <c r="BD46" s="557">
        <f t="shared" si="9"/>
        <v>7</v>
      </c>
      <c r="BE46" s="557">
        <f t="shared" si="10"/>
        <v>0</v>
      </c>
      <c r="BF46" s="557">
        <f t="shared" si="11"/>
        <v>5</v>
      </c>
      <c r="BG46" s="558">
        <v>0</v>
      </c>
      <c r="BH46" s="557">
        <f t="shared" si="19"/>
        <v>28</v>
      </c>
      <c r="BI46" s="557">
        <f t="shared" si="12"/>
        <v>4</v>
      </c>
      <c r="BJ46" s="557">
        <f t="shared" si="12"/>
        <v>0</v>
      </c>
      <c r="BK46" s="557">
        <f t="shared" si="12"/>
        <v>0</v>
      </c>
      <c r="BL46" s="559">
        <v>0</v>
      </c>
      <c r="BM46" s="609">
        <v>6</v>
      </c>
      <c r="BN46" s="609">
        <v>1</v>
      </c>
      <c r="BO46" s="609">
        <v>9</v>
      </c>
      <c r="BP46" s="609">
        <v>7</v>
      </c>
      <c r="BQ46" s="557">
        <v>23</v>
      </c>
      <c r="BR46" s="610"/>
      <c r="BS46" s="611" t="s">
        <v>363</v>
      </c>
      <c r="BT46" s="612">
        <v>21</v>
      </c>
      <c r="BU46" s="612">
        <v>8</v>
      </c>
      <c r="BV46" s="612">
        <v>20</v>
      </c>
      <c r="BW46" s="612">
        <v>10</v>
      </c>
      <c r="BX46" s="554">
        <f t="shared" si="20"/>
        <v>59</v>
      </c>
      <c r="BZ46" s="612">
        <v>59</v>
      </c>
      <c r="CA46" s="612">
        <v>116</v>
      </c>
      <c r="CB46" s="612">
        <v>169</v>
      </c>
      <c r="CC46" s="612">
        <v>38</v>
      </c>
      <c r="CD46" s="554">
        <f t="shared" si="21"/>
        <v>382</v>
      </c>
      <c r="CF46" s="608" t="s">
        <v>64</v>
      </c>
      <c r="CG46" s="555">
        <f t="shared" si="22"/>
        <v>46</v>
      </c>
      <c r="CH46" s="614">
        <v>22</v>
      </c>
      <c r="CI46" s="614">
        <v>0</v>
      </c>
      <c r="CJ46" s="614">
        <v>0</v>
      </c>
      <c r="CK46" s="614">
        <v>24</v>
      </c>
      <c r="CL46" s="555">
        <v>108</v>
      </c>
      <c r="CM46" s="555">
        <f t="shared" si="29"/>
        <v>20</v>
      </c>
      <c r="CN46" s="614">
        <v>20</v>
      </c>
      <c r="CO46" s="614">
        <v>0</v>
      </c>
      <c r="CP46" s="614">
        <v>0</v>
      </c>
      <c r="CQ46" s="614">
        <v>0</v>
      </c>
      <c r="CR46" s="614">
        <v>0</v>
      </c>
      <c r="CS46" s="614">
        <v>0</v>
      </c>
      <c r="CT46" s="614">
        <v>0</v>
      </c>
      <c r="CU46" s="614">
        <v>0</v>
      </c>
      <c r="CW46" s="543" t="s">
        <v>363</v>
      </c>
      <c r="CX46" s="541">
        <v>59</v>
      </c>
      <c r="CY46" s="541">
        <v>111</v>
      </c>
      <c r="CZ46" s="541">
        <v>164</v>
      </c>
      <c r="DA46" s="542">
        <v>41</v>
      </c>
      <c r="DB46" s="571">
        <v>375</v>
      </c>
      <c r="DE46" s="549" t="s">
        <v>438</v>
      </c>
      <c r="DF46" s="567">
        <f t="shared" si="24"/>
        <v>59</v>
      </c>
      <c r="DG46" s="567">
        <f t="shared" si="13"/>
        <v>116</v>
      </c>
      <c r="DH46" s="567">
        <f t="shared" si="14"/>
        <v>169</v>
      </c>
      <c r="DI46" s="567">
        <f t="shared" si="15"/>
        <v>38</v>
      </c>
      <c r="DJ46" s="568">
        <f t="shared" si="25"/>
        <v>382</v>
      </c>
      <c r="DK46" s="596"/>
      <c r="DL46" s="552" t="s">
        <v>438</v>
      </c>
      <c r="DM46" s="569">
        <f t="shared" si="26"/>
        <v>0</v>
      </c>
      <c r="DN46" s="569">
        <f t="shared" si="16"/>
        <v>0</v>
      </c>
      <c r="DO46" s="569">
        <f t="shared" si="16"/>
        <v>0</v>
      </c>
      <c r="DP46" s="569">
        <f t="shared" si="16"/>
        <v>0</v>
      </c>
      <c r="DQ46" s="569">
        <f t="shared" si="27"/>
        <v>0</v>
      </c>
      <c r="DR46" s="600" t="b">
        <v>1</v>
      </c>
      <c r="DS46" s="596"/>
    </row>
    <row r="47" spans="2:123" s="613" customFormat="1" ht="18" customHeight="1">
      <c r="B47" s="605" t="s">
        <v>364</v>
      </c>
      <c r="C47" s="620">
        <v>78</v>
      </c>
      <c r="D47" s="606">
        <v>153</v>
      </c>
      <c r="E47" s="606">
        <v>10618</v>
      </c>
      <c r="F47" s="556">
        <f t="shared" si="17"/>
        <v>10849</v>
      </c>
      <c r="G47" s="606">
        <v>14</v>
      </c>
      <c r="H47" s="606">
        <v>47</v>
      </c>
      <c r="I47" s="606">
        <v>11401</v>
      </c>
      <c r="J47" s="556">
        <f t="shared" si="18"/>
        <v>11462</v>
      </c>
      <c r="K47" s="606">
        <v>27</v>
      </c>
      <c r="L47" s="606">
        <v>61</v>
      </c>
      <c r="M47" s="606">
        <v>10780</v>
      </c>
      <c r="N47" s="556">
        <f t="shared" si="6"/>
        <v>10868</v>
      </c>
      <c r="O47" s="606">
        <v>50</v>
      </c>
      <c r="P47" s="606">
        <v>53</v>
      </c>
      <c r="Q47" s="606">
        <v>3282</v>
      </c>
      <c r="R47" s="556">
        <f t="shared" si="28"/>
        <v>3385</v>
      </c>
      <c r="S47" s="606">
        <v>4</v>
      </c>
      <c r="T47" s="556">
        <f t="shared" si="7"/>
        <v>36568</v>
      </c>
      <c r="U47" s="607"/>
      <c r="V47" s="608" t="s">
        <v>65</v>
      </c>
      <c r="W47" s="609">
        <v>72</v>
      </c>
      <c r="X47" s="609">
        <v>5</v>
      </c>
      <c r="Y47" s="609">
        <v>1</v>
      </c>
      <c r="Z47" s="609">
        <v>3</v>
      </c>
      <c r="AA47" s="609">
        <v>19</v>
      </c>
      <c r="AB47" s="609">
        <v>0</v>
      </c>
      <c r="AC47" s="609">
        <v>0</v>
      </c>
      <c r="AD47" s="609">
        <v>1</v>
      </c>
      <c r="AE47" s="609">
        <v>27</v>
      </c>
      <c r="AF47" s="609">
        <v>0</v>
      </c>
      <c r="AG47" s="609">
        <v>0</v>
      </c>
      <c r="AH47" s="609">
        <v>2</v>
      </c>
      <c r="AI47" s="609">
        <v>3</v>
      </c>
      <c r="AJ47" s="609">
        <v>0</v>
      </c>
      <c r="AK47" s="609">
        <v>0</v>
      </c>
      <c r="AL47" s="609">
        <v>0</v>
      </c>
      <c r="AM47" s="609">
        <v>31</v>
      </c>
      <c r="AN47" s="609">
        <v>0</v>
      </c>
      <c r="AO47" s="609">
        <v>4</v>
      </c>
      <c r="AP47" s="609">
        <v>3</v>
      </c>
      <c r="AQ47" s="609">
        <v>13</v>
      </c>
      <c r="AR47" s="609">
        <v>0</v>
      </c>
      <c r="AS47" s="609">
        <v>2</v>
      </c>
      <c r="AT47" s="609">
        <v>0</v>
      </c>
      <c r="AU47" s="609">
        <v>14</v>
      </c>
      <c r="AV47" s="609">
        <v>1</v>
      </c>
      <c r="AW47" s="609">
        <v>1</v>
      </c>
      <c r="AX47" s="609">
        <v>0</v>
      </c>
      <c r="AY47" s="609">
        <v>2</v>
      </c>
      <c r="AZ47" s="609">
        <v>1</v>
      </c>
      <c r="BA47" s="609">
        <v>0</v>
      </c>
      <c r="BB47" s="609">
        <v>0</v>
      </c>
      <c r="BC47" s="557">
        <f t="shared" si="8"/>
        <v>144</v>
      </c>
      <c r="BD47" s="557">
        <f t="shared" si="9"/>
        <v>6</v>
      </c>
      <c r="BE47" s="557">
        <f t="shared" si="10"/>
        <v>6</v>
      </c>
      <c r="BF47" s="557">
        <f t="shared" si="11"/>
        <v>8</v>
      </c>
      <c r="BG47" s="558">
        <v>0</v>
      </c>
      <c r="BH47" s="557">
        <f t="shared" si="19"/>
        <v>37</v>
      </c>
      <c r="BI47" s="557">
        <f t="shared" si="12"/>
        <v>1</v>
      </c>
      <c r="BJ47" s="557">
        <f t="shared" si="12"/>
        <v>2</v>
      </c>
      <c r="BK47" s="557">
        <f t="shared" si="12"/>
        <v>1</v>
      </c>
      <c r="BL47" s="559">
        <v>0</v>
      </c>
      <c r="BM47" s="609">
        <v>20</v>
      </c>
      <c r="BN47" s="609">
        <v>9</v>
      </c>
      <c r="BO47" s="609">
        <v>6</v>
      </c>
      <c r="BP47" s="609">
        <v>4</v>
      </c>
      <c r="BQ47" s="557">
        <v>39</v>
      </c>
      <c r="BR47" s="610"/>
      <c r="BS47" s="611" t="s">
        <v>364</v>
      </c>
      <c r="BT47" s="612">
        <v>61</v>
      </c>
      <c r="BU47" s="612">
        <v>17</v>
      </c>
      <c r="BV47" s="612">
        <v>14</v>
      </c>
      <c r="BW47" s="612">
        <v>14</v>
      </c>
      <c r="BX47" s="554">
        <f t="shared" si="20"/>
        <v>106</v>
      </c>
      <c r="BZ47" s="612">
        <v>252</v>
      </c>
      <c r="CA47" s="612">
        <v>233</v>
      </c>
      <c r="CB47" s="612">
        <v>173</v>
      </c>
      <c r="CC47" s="612">
        <v>64</v>
      </c>
      <c r="CD47" s="554">
        <f t="shared" si="21"/>
        <v>722</v>
      </c>
      <c r="CF47" s="608" t="s">
        <v>65</v>
      </c>
      <c r="CG47" s="555">
        <f t="shared" si="22"/>
        <v>58</v>
      </c>
      <c r="CH47" s="614">
        <v>27.1</v>
      </c>
      <c r="CI47" s="614">
        <v>4</v>
      </c>
      <c r="CJ47" s="614">
        <v>10.9</v>
      </c>
      <c r="CK47" s="614">
        <v>16</v>
      </c>
      <c r="CL47" s="555">
        <v>154</v>
      </c>
      <c r="CM47" s="555">
        <f t="shared" si="29"/>
        <v>34</v>
      </c>
      <c r="CN47" s="614">
        <v>34</v>
      </c>
      <c r="CO47" s="614">
        <v>0</v>
      </c>
      <c r="CP47" s="614">
        <v>0</v>
      </c>
      <c r="CQ47" s="614">
        <v>0</v>
      </c>
      <c r="CR47" s="614">
        <v>0</v>
      </c>
      <c r="CS47" s="614">
        <v>0</v>
      </c>
      <c r="CT47" s="614">
        <v>0</v>
      </c>
      <c r="CU47" s="614">
        <v>0</v>
      </c>
      <c r="CW47" s="543" t="s">
        <v>364</v>
      </c>
      <c r="CX47" s="541">
        <v>241</v>
      </c>
      <c r="CY47" s="541">
        <v>223</v>
      </c>
      <c r="CZ47" s="541">
        <v>156</v>
      </c>
      <c r="DA47" s="542">
        <v>64</v>
      </c>
      <c r="DB47" s="571">
        <v>684</v>
      </c>
      <c r="DE47" s="549" t="s">
        <v>439</v>
      </c>
      <c r="DF47" s="567">
        <f t="shared" si="24"/>
        <v>252</v>
      </c>
      <c r="DG47" s="567">
        <f t="shared" si="13"/>
        <v>233</v>
      </c>
      <c r="DH47" s="567">
        <f t="shared" si="14"/>
        <v>173</v>
      </c>
      <c r="DI47" s="567">
        <f t="shared" si="15"/>
        <v>64</v>
      </c>
      <c r="DJ47" s="568">
        <f t="shared" si="25"/>
        <v>722</v>
      </c>
      <c r="DK47" s="596"/>
      <c r="DL47" s="552" t="s">
        <v>439</v>
      </c>
      <c r="DM47" s="569">
        <f t="shared" si="26"/>
        <v>0</v>
      </c>
      <c r="DN47" s="569">
        <f t="shared" si="16"/>
        <v>0</v>
      </c>
      <c r="DO47" s="569">
        <f t="shared" si="16"/>
        <v>0</v>
      </c>
      <c r="DP47" s="569">
        <f t="shared" si="16"/>
        <v>0</v>
      </c>
      <c r="DQ47" s="569">
        <f t="shared" si="27"/>
        <v>0</v>
      </c>
      <c r="DR47" s="600" t="b">
        <v>1</v>
      </c>
      <c r="DS47" s="596"/>
    </row>
    <row r="48" spans="2:123" s="613" customFormat="1" ht="18" customHeight="1">
      <c r="B48" s="605" t="s">
        <v>365</v>
      </c>
      <c r="C48" s="606">
        <v>1454</v>
      </c>
      <c r="D48" s="606">
        <v>660</v>
      </c>
      <c r="E48" s="606">
        <v>17354</v>
      </c>
      <c r="F48" s="556">
        <f t="shared" si="17"/>
        <v>19468</v>
      </c>
      <c r="G48" s="606">
        <v>499</v>
      </c>
      <c r="H48" s="606">
        <v>136</v>
      </c>
      <c r="I48" s="606">
        <v>8093</v>
      </c>
      <c r="J48" s="556">
        <f t="shared" si="18"/>
        <v>8728</v>
      </c>
      <c r="K48" s="606">
        <v>488</v>
      </c>
      <c r="L48" s="606">
        <v>171</v>
      </c>
      <c r="M48" s="606">
        <v>15575</v>
      </c>
      <c r="N48" s="556">
        <f t="shared" si="6"/>
        <v>16234</v>
      </c>
      <c r="O48" s="606">
        <v>78</v>
      </c>
      <c r="P48" s="606">
        <v>69</v>
      </c>
      <c r="Q48" s="606">
        <v>1887</v>
      </c>
      <c r="R48" s="556">
        <f t="shared" si="28"/>
        <v>2034</v>
      </c>
      <c r="S48" s="606">
        <v>14</v>
      </c>
      <c r="T48" s="556">
        <f t="shared" si="7"/>
        <v>46478</v>
      </c>
      <c r="U48" s="607"/>
      <c r="V48" s="608" t="s">
        <v>66</v>
      </c>
      <c r="W48" s="609">
        <v>208</v>
      </c>
      <c r="X48" s="609">
        <v>46</v>
      </c>
      <c r="Y48" s="609">
        <v>23</v>
      </c>
      <c r="Z48" s="609">
        <v>10</v>
      </c>
      <c r="AA48" s="609">
        <v>87</v>
      </c>
      <c r="AB48" s="609">
        <v>29</v>
      </c>
      <c r="AC48" s="609">
        <v>8</v>
      </c>
      <c r="AD48" s="609">
        <v>7</v>
      </c>
      <c r="AE48" s="609">
        <v>56</v>
      </c>
      <c r="AF48" s="609">
        <v>3</v>
      </c>
      <c r="AG48" s="609">
        <v>1</v>
      </c>
      <c r="AH48" s="609">
        <v>17</v>
      </c>
      <c r="AI48" s="609">
        <v>32</v>
      </c>
      <c r="AJ48" s="609">
        <v>1</v>
      </c>
      <c r="AK48" s="609">
        <v>1</v>
      </c>
      <c r="AL48" s="609">
        <v>12</v>
      </c>
      <c r="AM48" s="609">
        <v>101</v>
      </c>
      <c r="AN48" s="609">
        <v>2</v>
      </c>
      <c r="AO48" s="609">
        <v>10</v>
      </c>
      <c r="AP48" s="609">
        <v>16</v>
      </c>
      <c r="AQ48" s="609">
        <v>54</v>
      </c>
      <c r="AR48" s="609">
        <v>1</v>
      </c>
      <c r="AS48" s="609">
        <v>6</v>
      </c>
      <c r="AT48" s="609">
        <v>12</v>
      </c>
      <c r="AU48" s="609">
        <v>10</v>
      </c>
      <c r="AV48" s="609">
        <v>3</v>
      </c>
      <c r="AW48" s="609">
        <v>1</v>
      </c>
      <c r="AX48" s="609">
        <v>0</v>
      </c>
      <c r="AY48" s="609">
        <v>3</v>
      </c>
      <c r="AZ48" s="609">
        <v>0</v>
      </c>
      <c r="BA48" s="609">
        <v>1</v>
      </c>
      <c r="BB48" s="609">
        <v>0</v>
      </c>
      <c r="BC48" s="557">
        <f t="shared" si="8"/>
        <v>375</v>
      </c>
      <c r="BD48" s="557">
        <f t="shared" si="9"/>
        <v>54</v>
      </c>
      <c r="BE48" s="557">
        <f t="shared" si="10"/>
        <v>35</v>
      </c>
      <c r="BF48" s="557">
        <f t="shared" si="11"/>
        <v>43</v>
      </c>
      <c r="BG48" s="558">
        <v>0</v>
      </c>
      <c r="BH48" s="557">
        <f t="shared" si="19"/>
        <v>176</v>
      </c>
      <c r="BI48" s="557">
        <f t="shared" si="12"/>
        <v>31</v>
      </c>
      <c r="BJ48" s="557">
        <f t="shared" si="12"/>
        <v>16</v>
      </c>
      <c r="BK48" s="557">
        <f t="shared" si="12"/>
        <v>31</v>
      </c>
      <c r="BL48" s="559">
        <v>0</v>
      </c>
      <c r="BM48" s="609">
        <v>20</v>
      </c>
      <c r="BN48" s="609">
        <v>5</v>
      </c>
      <c r="BO48" s="609">
        <v>16</v>
      </c>
      <c r="BP48" s="609">
        <v>1</v>
      </c>
      <c r="BQ48" s="557">
        <v>42</v>
      </c>
      <c r="BR48" s="610"/>
      <c r="BS48" s="611" t="s">
        <v>365</v>
      </c>
      <c r="BT48" s="612">
        <v>166</v>
      </c>
      <c r="BU48" s="612">
        <v>51</v>
      </c>
      <c r="BV48" s="612">
        <v>65</v>
      </c>
      <c r="BW48" s="612">
        <v>16</v>
      </c>
      <c r="BX48" s="554">
        <f t="shared" si="20"/>
        <v>298</v>
      </c>
      <c r="BZ48" s="612">
        <v>601</v>
      </c>
      <c r="CA48" s="612">
        <v>239</v>
      </c>
      <c r="CB48" s="612">
        <v>427</v>
      </c>
      <c r="CC48" s="612">
        <v>60</v>
      </c>
      <c r="CD48" s="554">
        <f t="shared" si="21"/>
        <v>1327</v>
      </c>
      <c r="CF48" s="608" t="s">
        <v>66</v>
      </c>
      <c r="CG48" s="555">
        <f t="shared" si="22"/>
        <v>142</v>
      </c>
      <c r="CH48" s="614">
        <v>142</v>
      </c>
      <c r="CI48" s="614">
        <v>0</v>
      </c>
      <c r="CJ48" s="614">
        <v>0</v>
      </c>
      <c r="CK48" s="614">
        <v>0</v>
      </c>
      <c r="CL48" s="555">
        <v>359</v>
      </c>
      <c r="CM48" s="555">
        <f t="shared" si="29"/>
        <v>58</v>
      </c>
      <c r="CN48" s="614">
        <v>54</v>
      </c>
      <c r="CO48" s="614">
        <v>0</v>
      </c>
      <c r="CP48" s="614">
        <v>4</v>
      </c>
      <c r="CQ48" s="614">
        <v>0</v>
      </c>
      <c r="CR48" s="614">
        <v>0</v>
      </c>
      <c r="CS48" s="614">
        <v>0</v>
      </c>
      <c r="CT48" s="614">
        <v>0</v>
      </c>
      <c r="CU48" s="614">
        <v>0</v>
      </c>
      <c r="CW48" s="543" t="s">
        <v>365</v>
      </c>
      <c r="CX48" s="541">
        <v>559</v>
      </c>
      <c r="CY48" s="541">
        <v>234</v>
      </c>
      <c r="CZ48" s="541">
        <v>391</v>
      </c>
      <c r="DA48" s="542">
        <v>66</v>
      </c>
      <c r="DB48" s="571">
        <v>1250</v>
      </c>
      <c r="DE48" s="549" t="s">
        <v>440</v>
      </c>
      <c r="DF48" s="567">
        <f t="shared" si="24"/>
        <v>601</v>
      </c>
      <c r="DG48" s="567">
        <f t="shared" si="13"/>
        <v>239</v>
      </c>
      <c r="DH48" s="567">
        <f t="shared" si="14"/>
        <v>427</v>
      </c>
      <c r="DI48" s="567">
        <f t="shared" si="15"/>
        <v>60</v>
      </c>
      <c r="DJ48" s="568">
        <f t="shared" si="25"/>
        <v>1327</v>
      </c>
      <c r="DK48" s="596"/>
      <c r="DL48" s="552" t="s">
        <v>440</v>
      </c>
      <c r="DM48" s="569">
        <f t="shared" si="26"/>
        <v>0</v>
      </c>
      <c r="DN48" s="569">
        <f t="shared" si="16"/>
        <v>0</v>
      </c>
      <c r="DO48" s="569">
        <f t="shared" si="16"/>
        <v>0</v>
      </c>
      <c r="DP48" s="569">
        <f t="shared" si="16"/>
        <v>0</v>
      </c>
      <c r="DQ48" s="569">
        <f t="shared" si="27"/>
        <v>0</v>
      </c>
      <c r="DR48" s="600" t="b">
        <v>1</v>
      </c>
      <c r="DS48" s="596"/>
    </row>
    <row r="49" spans="2:123" s="613" customFormat="1" ht="18" customHeight="1">
      <c r="B49" s="605" t="s">
        <v>366</v>
      </c>
      <c r="C49" s="606">
        <v>526</v>
      </c>
      <c r="D49" s="606">
        <v>117</v>
      </c>
      <c r="E49" s="606">
        <v>4614</v>
      </c>
      <c r="F49" s="556">
        <f t="shared" si="17"/>
        <v>5257</v>
      </c>
      <c r="G49" s="606">
        <v>218</v>
      </c>
      <c r="H49" s="606">
        <v>47</v>
      </c>
      <c r="I49" s="606">
        <v>3106</v>
      </c>
      <c r="J49" s="556">
        <f t="shared" si="18"/>
        <v>3371</v>
      </c>
      <c r="K49" s="606">
        <v>303</v>
      </c>
      <c r="L49" s="606">
        <v>55</v>
      </c>
      <c r="M49" s="606">
        <v>5026</v>
      </c>
      <c r="N49" s="556">
        <f t="shared" si="6"/>
        <v>5384</v>
      </c>
      <c r="O49" s="606">
        <v>6</v>
      </c>
      <c r="P49" s="606">
        <v>7</v>
      </c>
      <c r="Q49" s="606">
        <v>374</v>
      </c>
      <c r="R49" s="556">
        <f t="shared" si="28"/>
        <v>387</v>
      </c>
      <c r="S49" s="606">
        <v>0</v>
      </c>
      <c r="T49" s="556">
        <f t="shared" si="7"/>
        <v>14399</v>
      </c>
      <c r="U49" s="607"/>
      <c r="V49" s="608" t="s">
        <v>67</v>
      </c>
      <c r="W49" s="609">
        <v>36</v>
      </c>
      <c r="X49" s="609">
        <v>15</v>
      </c>
      <c r="Y49" s="609">
        <v>2</v>
      </c>
      <c r="Z49" s="609">
        <v>0</v>
      </c>
      <c r="AA49" s="609">
        <v>14</v>
      </c>
      <c r="AB49" s="609">
        <v>8</v>
      </c>
      <c r="AC49" s="609">
        <v>2</v>
      </c>
      <c r="AD49" s="609">
        <v>0</v>
      </c>
      <c r="AE49" s="609">
        <v>15</v>
      </c>
      <c r="AF49" s="609">
        <v>5</v>
      </c>
      <c r="AG49" s="609">
        <v>0</v>
      </c>
      <c r="AH49" s="609">
        <v>0</v>
      </c>
      <c r="AI49" s="609">
        <v>7</v>
      </c>
      <c r="AJ49" s="609">
        <v>2</v>
      </c>
      <c r="AK49" s="609">
        <v>0</v>
      </c>
      <c r="AL49" s="609">
        <v>0</v>
      </c>
      <c r="AM49" s="609">
        <v>18</v>
      </c>
      <c r="AN49" s="609">
        <v>9</v>
      </c>
      <c r="AO49" s="609">
        <v>2</v>
      </c>
      <c r="AP49" s="609">
        <v>0</v>
      </c>
      <c r="AQ49" s="609">
        <v>9</v>
      </c>
      <c r="AR49" s="609">
        <v>5</v>
      </c>
      <c r="AS49" s="609">
        <v>0</v>
      </c>
      <c r="AT49" s="609">
        <v>0</v>
      </c>
      <c r="AU49" s="609">
        <v>3</v>
      </c>
      <c r="AV49" s="609">
        <v>1</v>
      </c>
      <c r="AW49" s="609">
        <v>0</v>
      </c>
      <c r="AX49" s="609">
        <v>0</v>
      </c>
      <c r="AY49" s="609">
        <v>1</v>
      </c>
      <c r="AZ49" s="609">
        <v>1</v>
      </c>
      <c r="BA49" s="609">
        <v>0</v>
      </c>
      <c r="BB49" s="609">
        <v>0</v>
      </c>
      <c r="BC49" s="557">
        <f t="shared" si="8"/>
        <v>72</v>
      </c>
      <c r="BD49" s="557">
        <f t="shared" si="9"/>
        <v>30</v>
      </c>
      <c r="BE49" s="557">
        <f t="shared" si="10"/>
        <v>4</v>
      </c>
      <c r="BF49" s="557">
        <f t="shared" si="11"/>
        <v>0</v>
      </c>
      <c r="BG49" s="558">
        <v>0</v>
      </c>
      <c r="BH49" s="557">
        <f t="shared" si="19"/>
        <v>31</v>
      </c>
      <c r="BI49" s="557">
        <f t="shared" si="12"/>
        <v>16</v>
      </c>
      <c r="BJ49" s="557">
        <f t="shared" si="12"/>
        <v>2</v>
      </c>
      <c r="BK49" s="557">
        <f t="shared" si="12"/>
        <v>0</v>
      </c>
      <c r="BL49" s="559">
        <v>0</v>
      </c>
      <c r="BM49" s="609">
        <v>7</v>
      </c>
      <c r="BN49" s="609">
        <v>3</v>
      </c>
      <c r="BO49" s="609">
        <v>3</v>
      </c>
      <c r="BP49" s="609">
        <v>0</v>
      </c>
      <c r="BQ49" s="557">
        <v>13</v>
      </c>
      <c r="BR49" s="610"/>
      <c r="BS49" s="611" t="s">
        <v>366</v>
      </c>
      <c r="BT49" s="612">
        <v>35</v>
      </c>
      <c r="BU49" s="612">
        <v>8</v>
      </c>
      <c r="BV49" s="612">
        <v>14</v>
      </c>
      <c r="BW49" s="612">
        <v>4</v>
      </c>
      <c r="BX49" s="554">
        <f t="shared" si="20"/>
        <v>61</v>
      </c>
      <c r="BZ49" s="612">
        <v>142</v>
      </c>
      <c r="CA49" s="612">
        <v>105</v>
      </c>
      <c r="CB49" s="612">
        <v>111</v>
      </c>
      <c r="CC49" s="612">
        <v>9</v>
      </c>
      <c r="CD49" s="554">
        <f t="shared" si="21"/>
        <v>367</v>
      </c>
      <c r="CF49" s="608" t="s">
        <v>67</v>
      </c>
      <c r="CG49" s="555">
        <f t="shared" si="22"/>
        <v>38</v>
      </c>
      <c r="CH49" s="614">
        <v>20</v>
      </c>
      <c r="CI49" s="614">
        <v>0</v>
      </c>
      <c r="CJ49" s="614">
        <v>0</v>
      </c>
      <c r="CK49" s="614">
        <v>18</v>
      </c>
      <c r="CL49" s="555">
        <v>94</v>
      </c>
      <c r="CM49" s="555">
        <f t="shared" si="29"/>
        <v>20</v>
      </c>
      <c r="CN49" s="614">
        <v>20</v>
      </c>
      <c r="CO49" s="614">
        <v>0</v>
      </c>
      <c r="CP49" s="614">
        <v>0</v>
      </c>
      <c r="CQ49" s="614">
        <v>0</v>
      </c>
      <c r="CR49" s="614">
        <v>0</v>
      </c>
      <c r="CS49" s="614">
        <v>0</v>
      </c>
      <c r="CT49" s="614">
        <v>0</v>
      </c>
      <c r="CU49" s="614">
        <v>0</v>
      </c>
      <c r="CW49" s="543" t="s">
        <v>366</v>
      </c>
      <c r="CX49" s="541">
        <v>141</v>
      </c>
      <c r="CY49" s="541">
        <v>98</v>
      </c>
      <c r="CZ49" s="541">
        <v>107</v>
      </c>
      <c r="DA49" s="542">
        <v>10</v>
      </c>
      <c r="DB49" s="571">
        <v>356</v>
      </c>
      <c r="DE49" s="549" t="s">
        <v>441</v>
      </c>
      <c r="DF49" s="567">
        <f t="shared" si="24"/>
        <v>142</v>
      </c>
      <c r="DG49" s="567">
        <f t="shared" si="13"/>
        <v>105</v>
      </c>
      <c r="DH49" s="567">
        <f t="shared" si="14"/>
        <v>111</v>
      </c>
      <c r="DI49" s="567">
        <f t="shared" si="15"/>
        <v>9</v>
      </c>
      <c r="DJ49" s="568">
        <f t="shared" si="25"/>
        <v>367</v>
      </c>
      <c r="DK49" s="596"/>
      <c r="DL49" s="552" t="s">
        <v>441</v>
      </c>
      <c r="DM49" s="569">
        <f t="shared" si="26"/>
        <v>0</v>
      </c>
      <c r="DN49" s="569">
        <f t="shared" si="16"/>
        <v>0</v>
      </c>
      <c r="DO49" s="569">
        <f t="shared" si="16"/>
        <v>0</v>
      </c>
      <c r="DP49" s="569">
        <f t="shared" si="16"/>
        <v>0</v>
      </c>
      <c r="DQ49" s="569">
        <f t="shared" si="27"/>
        <v>0</v>
      </c>
      <c r="DR49" s="600" t="b">
        <v>1</v>
      </c>
      <c r="DS49" s="599"/>
    </row>
    <row r="50" spans="2:123" s="613" customFormat="1" ht="18" customHeight="1">
      <c r="B50" s="605" t="s">
        <v>367</v>
      </c>
      <c r="C50" s="606">
        <v>160</v>
      </c>
      <c r="D50" s="606">
        <v>98</v>
      </c>
      <c r="E50" s="606">
        <v>11685</v>
      </c>
      <c r="F50" s="556">
        <f t="shared" si="17"/>
        <v>11943</v>
      </c>
      <c r="G50" s="606">
        <v>37</v>
      </c>
      <c r="H50" s="606">
        <v>44</v>
      </c>
      <c r="I50" s="606">
        <v>11287</v>
      </c>
      <c r="J50" s="556">
        <f t="shared" si="18"/>
        <v>11368</v>
      </c>
      <c r="K50" s="606">
        <v>58</v>
      </c>
      <c r="L50" s="606">
        <v>69</v>
      </c>
      <c r="M50" s="606">
        <v>15560</v>
      </c>
      <c r="N50" s="556">
        <f t="shared" si="6"/>
        <v>15687</v>
      </c>
      <c r="O50" s="606">
        <v>40</v>
      </c>
      <c r="P50" s="606">
        <v>76</v>
      </c>
      <c r="Q50" s="606">
        <v>1560</v>
      </c>
      <c r="R50" s="556">
        <f t="shared" si="28"/>
        <v>1676</v>
      </c>
      <c r="S50" s="606">
        <v>191</v>
      </c>
      <c r="T50" s="556">
        <f t="shared" si="7"/>
        <v>40865</v>
      </c>
      <c r="U50" s="607"/>
      <c r="V50" s="608" t="s">
        <v>68</v>
      </c>
      <c r="W50" s="609">
        <v>65</v>
      </c>
      <c r="X50" s="609">
        <v>12</v>
      </c>
      <c r="Y50" s="609">
        <v>10</v>
      </c>
      <c r="Z50" s="609">
        <v>1</v>
      </c>
      <c r="AA50" s="609">
        <v>24</v>
      </c>
      <c r="AB50" s="609">
        <v>4</v>
      </c>
      <c r="AC50" s="609">
        <v>3</v>
      </c>
      <c r="AD50" s="609">
        <v>0</v>
      </c>
      <c r="AE50" s="609">
        <v>35</v>
      </c>
      <c r="AF50" s="609">
        <v>2</v>
      </c>
      <c r="AG50" s="609">
        <v>0</v>
      </c>
      <c r="AH50" s="609">
        <v>10</v>
      </c>
      <c r="AI50" s="609">
        <v>12</v>
      </c>
      <c r="AJ50" s="609">
        <v>0</v>
      </c>
      <c r="AK50" s="609">
        <v>0</v>
      </c>
      <c r="AL50" s="609">
        <v>6</v>
      </c>
      <c r="AM50" s="609">
        <v>36</v>
      </c>
      <c r="AN50" s="609">
        <v>0</v>
      </c>
      <c r="AO50" s="609">
        <v>6</v>
      </c>
      <c r="AP50" s="609">
        <v>8</v>
      </c>
      <c r="AQ50" s="609">
        <v>24</v>
      </c>
      <c r="AR50" s="609">
        <v>0</v>
      </c>
      <c r="AS50" s="609">
        <v>5</v>
      </c>
      <c r="AT50" s="609">
        <v>7</v>
      </c>
      <c r="AU50" s="609">
        <v>7</v>
      </c>
      <c r="AV50" s="609">
        <v>0</v>
      </c>
      <c r="AW50" s="609">
        <v>1</v>
      </c>
      <c r="AX50" s="609">
        <v>0</v>
      </c>
      <c r="AY50" s="609">
        <v>3</v>
      </c>
      <c r="AZ50" s="609">
        <v>0</v>
      </c>
      <c r="BA50" s="609">
        <v>0</v>
      </c>
      <c r="BB50" s="609">
        <v>0</v>
      </c>
      <c r="BC50" s="557">
        <f t="shared" si="8"/>
        <v>143</v>
      </c>
      <c r="BD50" s="557">
        <f t="shared" si="9"/>
        <v>14</v>
      </c>
      <c r="BE50" s="557">
        <f t="shared" si="10"/>
        <v>17</v>
      </c>
      <c r="BF50" s="557">
        <f t="shared" si="11"/>
        <v>19</v>
      </c>
      <c r="BG50" s="558">
        <v>0</v>
      </c>
      <c r="BH50" s="557">
        <f t="shared" si="19"/>
        <v>63</v>
      </c>
      <c r="BI50" s="557">
        <f t="shared" si="12"/>
        <v>4</v>
      </c>
      <c r="BJ50" s="557">
        <f t="shared" si="12"/>
        <v>8</v>
      </c>
      <c r="BK50" s="557">
        <f t="shared" si="12"/>
        <v>13</v>
      </c>
      <c r="BL50" s="559">
        <v>0</v>
      </c>
      <c r="BM50" s="609">
        <v>17</v>
      </c>
      <c r="BN50" s="609">
        <v>5</v>
      </c>
      <c r="BO50" s="609">
        <v>10</v>
      </c>
      <c r="BP50" s="609">
        <v>1</v>
      </c>
      <c r="BQ50" s="557">
        <v>33</v>
      </c>
      <c r="BR50" s="610"/>
      <c r="BS50" s="611" t="s">
        <v>367</v>
      </c>
      <c r="BT50" s="612">
        <v>127</v>
      </c>
      <c r="BU50" s="612">
        <v>31</v>
      </c>
      <c r="BV50" s="612">
        <v>56</v>
      </c>
      <c r="BW50" s="612">
        <v>17</v>
      </c>
      <c r="BX50" s="554">
        <f t="shared" si="20"/>
        <v>231</v>
      </c>
      <c r="BZ50" s="612">
        <v>333</v>
      </c>
      <c r="CA50" s="612">
        <v>239</v>
      </c>
      <c r="CB50" s="612">
        <v>314</v>
      </c>
      <c r="CC50" s="612">
        <v>67</v>
      </c>
      <c r="CD50" s="554">
        <f t="shared" si="21"/>
        <v>953</v>
      </c>
      <c r="CF50" s="608" t="s">
        <v>68</v>
      </c>
      <c r="CG50" s="555">
        <f t="shared" si="22"/>
        <v>60</v>
      </c>
      <c r="CH50" s="614">
        <v>60</v>
      </c>
      <c r="CI50" s="614">
        <v>0</v>
      </c>
      <c r="CJ50" s="614">
        <v>0</v>
      </c>
      <c r="CK50" s="614">
        <v>0</v>
      </c>
      <c r="CL50" s="555">
        <v>116</v>
      </c>
      <c r="CM50" s="555">
        <f t="shared" si="29"/>
        <v>21</v>
      </c>
      <c r="CN50" s="614">
        <v>20</v>
      </c>
      <c r="CO50" s="614">
        <v>0</v>
      </c>
      <c r="CP50" s="614">
        <v>0</v>
      </c>
      <c r="CQ50" s="614">
        <v>0</v>
      </c>
      <c r="CR50" s="614">
        <v>0</v>
      </c>
      <c r="CS50" s="614">
        <v>0</v>
      </c>
      <c r="CT50" s="614">
        <v>1</v>
      </c>
      <c r="CU50" s="614">
        <v>0</v>
      </c>
      <c r="CW50" s="543" t="s">
        <v>367</v>
      </c>
      <c r="CX50" s="541">
        <v>395</v>
      </c>
      <c r="CY50" s="541">
        <v>235</v>
      </c>
      <c r="CZ50" s="541">
        <v>334</v>
      </c>
      <c r="DA50" s="542">
        <v>77</v>
      </c>
      <c r="DB50" s="571">
        <v>1041</v>
      </c>
      <c r="DE50" s="549" t="s">
        <v>442</v>
      </c>
      <c r="DF50" s="567">
        <f t="shared" si="24"/>
        <v>333</v>
      </c>
      <c r="DG50" s="567">
        <f t="shared" si="13"/>
        <v>239</v>
      </c>
      <c r="DH50" s="567">
        <f t="shared" si="14"/>
        <v>314</v>
      </c>
      <c r="DI50" s="567">
        <f t="shared" si="15"/>
        <v>67</v>
      </c>
      <c r="DJ50" s="568">
        <f t="shared" si="25"/>
        <v>953</v>
      </c>
      <c r="DK50" s="596"/>
      <c r="DL50" s="552" t="s">
        <v>442</v>
      </c>
      <c r="DM50" s="569">
        <f t="shared" si="26"/>
        <v>0</v>
      </c>
      <c r="DN50" s="569">
        <f t="shared" si="16"/>
        <v>0</v>
      </c>
      <c r="DO50" s="569">
        <f t="shared" si="16"/>
        <v>0</v>
      </c>
      <c r="DP50" s="569">
        <f t="shared" si="16"/>
        <v>0</v>
      </c>
      <c r="DQ50" s="569">
        <f t="shared" si="27"/>
        <v>0</v>
      </c>
      <c r="DR50" s="600" t="b">
        <v>1</v>
      </c>
      <c r="DS50" s="596"/>
    </row>
    <row r="51" spans="2:123" s="613" customFormat="1" ht="18" customHeight="1">
      <c r="B51" s="605" t="s">
        <v>368</v>
      </c>
      <c r="C51" s="606">
        <v>204</v>
      </c>
      <c r="D51" s="606">
        <v>256</v>
      </c>
      <c r="E51" s="606">
        <v>13234</v>
      </c>
      <c r="F51" s="556">
        <f t="shared" si="17"/>
        <v>13694</v>
      </c>
      <c r="G51" s="606">
        <v>57</v>
      </c>
      <c r="H51" s="606">
        <v>84</v>
      </c>
      <c r="I51" s="606">
        <v>12251</v>
      </c>
      <c r="J51" s="556">
        <f t="shared" si="18"/>
        <v>12392</v>
      </c>
      <c r="K51" s="606">
        <v>79</v>
      </c>
      <c r="L51" s="606">
        <v>87</v>
      </c>
      <c r="M51" s="606">
        <v>14285</v>
      </c>
      <c r="N51" s="556">
        <f t="shared" si="6"/>
        <v>14451</v>
      </c>
      <c r="O51" s="606">
        <v>46</v>
      </c>
      <c r="P51" s="606">
        <v>62</v>
      </c>
      <c r="Q51" s="606">
        <v>1185</v>
      </c>
      <c r="R51" s="556">
        <f t="shared" si="28"/>
        <v>1293</v>
      </c>
      <c r="S51" s="606">
        <v>641</v>
      </c>
      <c r="T51" s="556">
        <f t="shared" si="7"/>
        <v>42471</v>
      </c>
      <c r="U51" s="607"/>
      <c r="V51" s="608" t="s">
        <v>69</v>
      </c>
      <c r="W51" s="609">
        <v>99</v>
      </c>
      <c r="X51" s="609">
        <v>2</v>
      </c>
      <c r="Y51" s="609">
        <v>1</v>
      </c>
      <c r="Z51" s="609">
        <v>1</v>
      </c>
      <c r="AA51" s="609">
        <v>29</v>
      </c>
      <c r="AB51" s="609">
        <v>0</v>
      </c>
      <c r="AC51" s="609">
        <v>0</v>
      </c>
      <c r="AD51" s="609">
        <v>0</v>
      </c>
      <c r="AE51" s="609">
        <v>34</v>
      </c>
      <c r="AF51" s="609">
        <v>0</v>
      </c>
      <c r="AG51" s="609">
        <v>0</v>
      </c>
      <c r="AH51" s="609">
        <v>1</v>
      </c>
      <c r="AI51" s="609">
        <v>6</v>
      </c>
      <c r="AJ51" s="609">
        <v>0</v>
      </c>
      <c r="AK51" s="609">
        <v>0</v>
      </c>
      <c r="AL51" s="609">
        <v>0</v>
      </c>
      <c r="AM51" s="609">
        <v>37</v>
      </c>
      <c r="AN51" s="609">
        <v>0</v>
      </c>
      <c r="AO51" s="609">
        <v>0</v>
      </c>
      <c r="AP51" s="609">
        <v>0</v>
      </c>
      <c r="AQ51" s="609">
        <v>15</v>
      </c>
      <c r="AR51" s="609">
        <v>0</v>
      </c>
      <c r="AS51" s="609">
        <v>0</v>
      </c>
      <c r="AT51" s="609">
        <v>0</v>
      </c>
      <c r="AU51" s="609">
        <v>3</v>
      </c>
      <c r="AV51" s="609">
        <v>0</v>
      </c>
      <c r="AW51" s="609">
        <v>0</v>
      </c>
      <c r="AX51" s="609">
        <v>0</v>
      </c>
      <c r="AY51" s="609">
        <v>1</v>
      </c>
      <c r="AZ51" s="609">
        <v>0</v>
      </c>
      <c r="BA51" s="609">
        <v>0</v>
      </c>
      <c r="BB51" s="609">
        <v>0</v>
      </c>
      <c r="BC51" s="557">
        <f t="shared" si="8"/>
        <v>173</v>
      </c>
      <c r="BD51" s="557">
        <f t="shared" si="9"/>
        <v>2</v>
      </c>
      <c r="BE51" s="557">
        <f t="shared" si="10"/>
        <v>1</v>
      </c>
      <c r="BF51" s="557">
        <f t="shared" si="11"/>
        <v>2</v>
      </c>
      <c r="BG51" s="558">
        <v>0</v>
      </c>
      <c r="BH51" s="557">
        <f t="shared" si="19"/>
        <v>51</v>
      </c>
      <c r="BI51" s="557">
        <f t="shared" si="12"/>
        <v>0</v>
      </c>
      <c r="BJ51" s="557">
        <f t="shared" si="12"/>
        <v>0</v>
      </c>
      <c r="BK51" s="557">
        <f t="shared" si="12"/>
        <v>0</v>
      </c>
      <c r="BL51" s="559">
        <v>0</v>
      </c>
      <c r="BM51" s="609">
        <v>20</v>
      </c>
      <c r="BN51" s="609">
        <v>8</v>
      </c>
      <c r="BO51" s="609">
        <v>3</v>
      </c>
      <c r="BP51" s="609">
        <v>2</v>
      </c>
      <c r="BQ51" s="557">
        <v>33</v>
      </c>
      <c r="BR51" s="610"/>
      <c r="BS51" s="611" t="s">
        <v>368</v>
      </c>
      <c r="BT51" s="612">
        <v>108</v>
      </c>
      <c r="BU51" s="612">
        <v>22</v>
      </c>
      <c r="BV51" s="612">
        <v>37</v>
      </c>
      <c r="BW51" s="612">
        <v>3</v>
      </c>
      <c r="BX51" s="554">
        <f t="shared" si="20"/>
        <v>170</v>
      </c>
      <c r="BZ51" s="612">
        <v>296</v>
      </c>
      <c r="CA51" s="612">
        <v>242</v>
      </c>
      <c r="CB51" s="612">
        <v>226</v>
      </c>
      <c r="CC51" s="612">
        <v>21</v>
      </c>
      <c r="CD51" s="554">
        <f t="shared" si="21"/>
        <v>785</v>
      </c>
      <c r="CF51" s="608" t="s">
        <v>69</v>
      </c>
      <c r="CG51" s="555">
        <f t="shared" si="22"/>
        <v>109</v>
      </c>
      <c r="CH51" s="614">
        <v>109</v>
      </c>
      <c r="CI51" s="614">
        <v>0</v>
      </c>
      <c r="CJ51" s="614">
        <v>0</v>
      </c>
      <c r="CK51" s="614">
        <v>0</v>
      </c>
      <c r="CL51" s="555">
        <v>447</v>
      </c>
      <c r="CM51" s="555">
        <f t="shared" si="29"/>
        <v>44</v>
      </c>
      <c r="CN51" s="614">
        <v>44</v>
      </c>
      <c r="CO51" s="614">
        <v>0</v>
      </c>
      <c r="CP51" s="614">
        <v>0</v>
      </c>
      <c r="CQ51" s="614">
        <v>0</v>
      </c>
      <c r="CR51" s="614">
        <v>0</v>
      </c>
      <c r="CS51" s="614">
        <v>0</v>
      </c>
      <c r="CT51" s="614">
        <v>0</v>
      </c>
      <c r="CU51" s="614">
        <v>0</v>
      </c>
      <c r="CW51" s="543" t="s">
        <v>368</v>
      </c>
      <c r="CX51" s="541">
        <v>305</v>
      </c>
      <c r="CY51" s="541">
        <v>230</v>
      </c>
      <c r="CZ51" s="541">
        <v>226</v>
      </c>
      <c r="DA51" s="542">
        <v>21</v>
      </c>
      <c r="DB51" s="571">
        <v>782</v>
      </c>
      <c r="DE51" s="549" t="s">
        <v>443</v>
      </c>
      <c r="DF51" s="567">
        <f t="shared" si="24"/>
        <v>296</v>
      </c>
      <c r="DG51" s="567">
        <f t="shared" si="13"/>
        <v>242</v>
      </c>
      <c r="DH51" s="567">
        <f t="shared" si="14"/>
        <v>226</v>
      </c>
      <c r="DI51" s="567">
        <f t="shared" si="15"/>
        <v>21</v>
      </c>
      <c r="DJ51" s="568">
        <f t="shared" si="25"/>
        <v>785</v>
      </c>
      <c r="DK51" s="596"/>
      <c r="DL51" s="552" t="s">
        <v>443</v>
      </c>
      <c r="DM51" s="569">
        <f t="shared" si="26"/>
        <v>0</v>
      </c>
      <c r="DN51" s="569">
        <f t="shared" si="16"/>
        <v>0</v>
      </c>
      <c r="DO51" s="569">
        <f t="shared" si="16"/>
        <v>0</v>
      </c>
      <c r="DP51" s="569">
        <f t="shared" si="16"/>
        <v>0</v>
      </c>
      <c r="DQ51" s="569">
        <f t="shared" si="27"/>
        <v>0</v>
      </c>
      <c r="DR51" s="600" t="b">
        <v>1</v>
      </c>
      <c r="DS51" s="596"/>
    </row>
    <row r="52" spans="2:123" s="613" customFormat="1" ht="18" customHeight="1">
      <c r="B52" s="605" t="s">
        <v>369</v>
      </c>
      <c r="C52" s="606">
        <v>177</v>
      </c>
      <c r="D52" s="606">
        <v>202</v>
      </c>
      <c r="E52" s="606">
        <v>6840</v>
      </c>
      <c r="F52" s="556">
        <f t="shared" si="17"/>
        <v>7219</v>
      </c>
      <c r="G52" s="606">
        <v>33</v>
      </c>
      <c r="H52" s="606">
        <v>29</v>
      </c>
      <c r="I52" s="606">
        <v>3549</v>
      </c>
      <c r="J52" s="556">
        <f t="shared" si="18"/>
        <v>3611</v>
      </c>
      <c r="K52" s="606">
        <v>35</v>
      </c>
      <c r="L52" s="606">
        <v>40</v>
      </c>
      <c r="M52" s="606">
        <v>4385</v>
      </c>
      <c r="N52" s="556">
        <f t="shared" si="6"/>
        <v>4460</v>
      </c>
      <c r="O52" s="606">
        <v>60</v>
      </c>
      <c r="P52" s="606">
        <v>27</v>
      </c>
      <c r="Q52" s="606">
        <v>1889</v>
      </c>
      <c r="R52" s="556">
        <f t="shared" si="28"/>
        <v>1976</v>
      </c>
      <c r="S52" s="606">
        <v>116</v>
      </c>
      <c r="T52" s="556">
        <f t="shared" si="7"/>
        <v>17382</v>
      </c>
      <c r="U52" s="607"/>
      <c r="V52" s="608" t="s">
        <v>70</v>
      </c>
      <c r="W52" s="609">
        <v>177</v>
      </c>
      <c r="X52" s="609">
        <v>28</v>
      </c>
      <c r="Y52" s="609">
        <v>9</v>
      </c>
      <c r="Z52" s="609">
        <v>2</v>
      </c>
      <c r="AA52" s="609">
        <v>20</v>
      </c>
      <c r="AB52" s="609">
        <v>5</v>
      </c>
      <c r="AC52" s="609">
        <v>0</v>
      </c>
      <c r="AD52" s="609">
        <v>0</v>
      </c>
      <c r="AE52" s="609">
        <v>31</v>
      </c>
      <c r="AF52" s="609">
        <v>0</v>
      </c>
      <c r="AG52" s="609">
        <v>1</v>
      </c>
      <c r="AH52" s="609">
        <v>6</v>
      </c>
      <c r="AI52" s="609">
        <v>5</v>
      </c>
      <c r="AJ52" s="609">
        <v>0</v>
      </c>
      <c r="AK52" s="609">
        <v>0</v>
      </c>
      <c r="AL52" s="609">
        <v>4</v>
      </c>
      <c r="AM52" s="609">
        <v>42</v>
      </c>
      <c r="AN52" s="609">
        <v>0</v>
      </c>
      <c r="AO52" s="609">
        <v>1</v>
      </c>
      <c r="AP52" s="609">
        <v>7</v>
      </c>
      <c r="AQ52" s="609">
        <v>15</v>
      </c>
      <c r="AR52" s="609">
        <v>0</v>
      </c>
      <c r="AS52" s="609">
        <v>0</v>
      </c>
      <c r="AT52" s="609">
        <v>3</v>
      </c>
      <c r="AU52" s="609">
        <v>27</v>
      </c>
      <c r="AV52" s="609">
        <v>1</v>
      </c>
      <c r="AW52" s="609">
        <v>0</v>
      </c>
      <c r="AX52" s="609">
        <v>0</v>
      </c>
      <c r="AY52" s="609">
        <v>4</v>
      </c>
      <c r="AZ52" s="609">
        <v>0</v>
      </c>
      <c r="BA52" s="609">
        <v>0</v>
      </c>
      <c r="BB52" s="609">
        <v>0</v>
      </c>
      <c r="BC52" s="557">
        <f t="shared" si="8"/>
        <v>277</v>
      </c>
      <c r="BD52" s="557">
        <f t="shared" si="9"/>
        <v>29</v>
      </c>
      <c r="BE52" s="557">
        <f t="shared" si="10"/>
        <v>11</v>
      </c>
      <c r="BF52" s="557">
        <f t="shared" si="11"/>
        <v>15</v>
      </c>
      <c r="BG52" s="558">
        <v>0</v>
      </c>
      <c r="BH52" s="557">
        <f t="shared" si="19"/>
        <v>44</v>
      </c>
      <c r="BI52" s="557">
        <f t="shared" si="12"/>
        <v>5</v>
      </c>
      <c r="BJ52" s="557">
        <f t="shared" si="12"/>
        <v>0</v>
      </c>
      <c r="BK52" s="557">
        <f t="shared" si="12"/>
        <v>7</v>
      </c>
      <c r="BL52" s="559">
        <v>0</v>
      </c>
      <c r="BM52" s="609">
        <v>0</v>
      </c>
      <c r="BN52" s="609">
        <v>0</v>
      </c>
      <c r="BO52" s="609">
        <v>0</v>
      </c>
      <c r="BP52" s="609">
        <v>0</v>
      </c>
      <c r="BQ52" s="557">
        <v>0</v>
      </c>
      <c r="BR52" s="610"/>
      <c r="BS52" s="611" t="s">
        <v>369</v>
      </c>
      <c r="BT52" s="612">
        <v>113</v>
      </c>
      <c r="BU52" s="612">
        <v>19</v>
      </c>
      <c r="BV52" s="612">
        <v>26</v>
      </c>
      <c r="BW52" s="612">
        <v>20</v>
      </c>
      <c r="BX52" s="554">
        <f t="shared" si="20"/>
        <v>178</v>
      </c>
      <c r="BZ52" s="612">
        <v>407</v>
      </c>
      <c r="CA52" s="612">
        <v>188</v>
      </c>
      <c r="CB52" s="612">
        <v>203</v>
      </c>
      <c r="CC52" s="612">
        <v>183</v>
      </c>
      <c r="CD52" s="554">
        <f t="shared" si="21"/>
        <v>981</v>
      </c>
      <c r="CF52" s="608" t="s">
        <v>70</v>
      </c>
      <c r="CG52" s="555">
        <f t="shared" si="22"/>
        <v>62</v>
      </c>
      <c r="CH52" s="614">
        <v>62</v>
      </c>
      <c r="CI52" s="614">
        <v>0</v>
      </c>
      <c r="CJ52" s="614">
        <v>0</v>
      </c>
      <c r="CK52" s="614">
        <v>0</v>
      </c>
      <c r="CL52" s="555">
        <v>138</v>
      </c>
      <c r="CM52" s="555">
        <f t="shared" si="29"/>
        <v>18</v>
      </c>
      <c r="CN52" s="614">
        <v>18</v>
      </c>
      <c r="CO52" s="614">
        <v>0</v>
      </c>
      <c r="CP52" s="614">
        <v>0</v>
      </c>
      <c r="CQ52" s="614">
        <v>0</v>
      </c>
      <c r="CR52" s="614">
        <v>0</v>
      </c>
      <c r="CS52" s="614">
        <v>0</v>
      </c>
      <c r="CT52" s="614">
        <v>0</v>
      </c>
      <c r="CU52" s="614">
        <v>0</v>
      </c>
      <c r="CW52" s="543" t="s">
        <v>369</v>
      </c>
      <c r="CX52" s="541">
        <v>343</v>
      </c>
      <c r="CY52" s="541">
        <v>176</v>
      </c>
      <c r="CZ52" s="541">
        <v>187</v>
      </c>
      <c r="DA52" s="542">
        <v>176</v>
      </c>
      <c r="DB52" s="571">
        <v>882</v>
      </c>
      <c r="DE52" s="549" t="s">
        <v>444</v>
      </c>
      <c r="DF52" s="567">
        <f t="shared" si="24"/>
        <v>407</v>
      </c>
      <c r="DG52" s="567">
        <f t="shared" si="13"/>
        <v>188</v>
      </c>
      <c r="DH52" s="567">
        <f t="shared" si="14"/>
        <v>203</v>
      </c>
      <c r="DI52" s="567">
        <f t="shared" si="15"/>
        <v>183</v>
      </c>
      <c r="DJ52" s="568">
        <f t="shared" si="25"/>
        <v>981</v>
      </c>
      <c r="DK52" s="596"/>
      <c r="DL52" s="552" t="s">
        <v>444</v>
      </c>
      <c r="DM52" s="569">
        <f t="shared" si="26"/>
        <v>0</v>
      </c>
      <c r="DN52" s="569">
        <f t="shared" si="16"/>
        <v>0</v>
      </c>
      <c r="DO52" s="569">
        <f t="shared" si="16"/>
        <v>0</v>
      </c>
      <c r="DP52" s="569">
        <f t="shared" si="16"/>
        <v>0</v>
      </c>
      <c r="DQ52" s="569">
        <f t="shared" si="27"/>
        <v>0</v>
      </c>
      <c r="DR52" s="600" t="b">
        <v>1</v>
      </c>
      <c r="DS52" s="599"/>
    </row>
    <row r="53" spans="2:123" s="613" customFormat="1" ht="18" customHeight="1">
      <c r="B53" s="605" t="s">
        <v>370</v>
      </c>
      <c r="C53" s="606">
        <v>62</v>
      </c>
      <c r="D53" s="606">
        <v>52</v>
      </c>
      <c r="E53" s="606">
        <v>2237</v>
      </c>
      <c r="F53" s="556">
        <f t="shared" si="17"/>
        <v>2351</v>
      </c>
      <c r="G53" s="606">
        <v>216</v>
      </c>
      <c r="H53" s="606">
        <v>26</v>
      </c>
      <c r="I53" s="606">
        <v>3164</v>
      </c>
      <c r="J53" s="556">
        <f t="shared" si="18"/>
        <v>3406</v>
      </c>
      <c r="K53" s="606">
        <v>178</v>
      </c>
      <c r="L53" s="606">
        <v>45</v>
      </c>
      <c r="M53" s="606">
        <v>3468</v>
      </c>
      <c r="N53" s="556">
        <f t="shared" si="6"/>
        <v>3691</v>
      </c>
      <c r="O53" s="606">
        <v>53</v>
      </c>
      <c r="P53" s="606">
        <v>48</v>
      </c>
      <c r="Q53" s="606">
        <v>1092</v>
      </c>
      <c r="R53" s="556">
        <f t="shared" si="28"/>
        <v>1193</v>
      </c>
      <c r="S53" s="606">
        <v>46</v>
      </c>
      <c r="T53" s="556">
        <f t="shared" si="7"/>
        <v>10687</v>
      </c>
      <c r="U53" s="607"/>
      <c r="V53" s="608" t="s">
        <v>71</v>
      </c>
      <c r="W53" s="609">
        <v>46</v>
      </c>
      <c r="X53" s="609">
        <v>11</v>
      </c>
      <c r="Y53" s="609">
        <v>2</v>
      </c>
      <c r="Z53" s="609">
        <v>2</v>
      </c>
      <c r="AA53" s="609">
        <v>14</v>
      </c>
      <c r="AB53" s="609">
        <v>2</v>
      </c>
      <c r="AC53" s="609">
        <v>1</v>
      </c>
      <c r="AD53" s="609">
        <v>0</v>
      </c>
      <c r="AE53" s="609">
        <v>25</v>
      </c>
      <c r="AF53" s="609">
        <v>0</v>
      </c>
      <c r="AG53" s="609">
        <v>1</v>
      </c>
      <c r="AH53" s="609">
        <v>4</v>
      </c>
      <c r="AI53" s="609">
        <v>4</v>
      </c>
      <c r="AJ53" s="609">
        <v>0</v>
      </c>
      <c r="AK53" s="609">
        <v>0</v>
      </c>
      <c r="AL53" s="609">
        <v>1</v>
      </c>
      <c r="AM53" s="609">
        <v>27</v>
      </c>
      <c r="AN53" s="609">
        <v>1</v>
      </c>
      <c r="AO53" s="609">
        <v>4</v>
      </c>
      <c r="AP53" s="609">
        <v>1</v>
      </c>
      <c r="AQ53" s="609">
        <v>10</v>
      </c>
      <c r="AR53" s="609">
        <v>0</v>
      </c>
      <c r="AS53" s="609">
        <v>1</v>
      </c>
      <c r="AT53" s="609">
        <v>0</v>
      </c>
      <c r="AU53" s="609">
        <v>15</v>
      </c>
      <c r="AV53" s="609">
        <v>2</v>
      </c>
      <c r="AW53" s="609">
        <v>1</v>
      </c>
      <c r="AX53" s="609">
        <v>1</v>
      </c>
      <c r="AY53" s="609">
        <v>7</v>
      </c>
      <c r="AZ53" s="609">
        <v>0</v>
      </c>
      <c r="BA53" s="609">
        <v>1</v>
      </c>
      <c r="BB53" s="609">
        <v>0</v>
      </c>
      <c r="BC53" s="557">
        <f t="shared" si="8"/>
        <v>113</v>
      </c>
      <c r="BD53" s="557">
        <f t="shared" si="9"/>
        <v>14</v>
      </c>
      <c r="BE53" s="557">
        <f t="shared" si="10"/>
        <v>8</v>
      </c>
      <c r="BF53" s="557">
        <f t="shared" si="11"/>
        <v>8</v>
      </c>
      <c r="BG53" s="558">
        <v>0</v>
      </c>
      <c r="BH53" s="557">
        <f t="shared" si="19"/>
        <v>35</v>
      </c>
      <c r="BI53" s="557">
        <f t="shared" si="12"/>
        <v>2</v>
      </c>
      <c r="BJ53" s="557">
        <f t="shared" si="12"/>
        <v>3</v>
      </c>
      <c r="BK53" s="557">
        <f t="shared" si="12"/>
        <v>1</v>
      </c>
      <c r="BL53" s="559">
        <v>0</v>
      </c>
      <c r="BM53" s="609">
        <v>4</v>
      </c>
      <c r="BN53" s="609">
        <v>3</v>
      </c>
      <c r="BO53" s="609">
        <v>3</v>
      </c>
      <c r="BP53" s="609">
        <v>1</v>
      </c>
      <c r="BQ53" s="557">
        <v>11</v>
      </c>
      <c r="BR53" s="610"/>
      <c r="BS53" s="611" t="s">
        <v>370</v>
      </c>
      <c r="BT53" s="612">
        <v>48</v>
      </c>
      <c r="BU53" s="612">
        <v>27</v>
      </c>
      <c r="BV53" s="612">
        <v>33</v>
      </c>
      <c r="BW53" s="612">
        <v>22</v>
      </c>
      <c r="BX53" s="554">
        <f t="shared" si="20"/>
        <v>130</v>
      </c>
      <c r="BZ53" s="612">
        <v>164</v>
      </c>
      <c r="CA53" s="612">
        <v>265</v>
      </c>
      <c r="CB53" s="612">
        <v>192</v>
      </c>
      <c r="CC53" s="612">
        <v>49</v>
      </c>
      <c r="CD53" s="554">
        <f t="shared" si="21"/>
        <v>670</v>
      </c>
      <c r="CF53" s="608" t="s">
        <v>71</v>
      </c>
      <c r="CG53" s="555">
        <f t="shared" si="22"/>
        <v>44</v>
      </c>
      <c r="CH53" s="614">
        <v>44</v>
      </c>
      <c r="CI53" s="614">
        <v>0</v>
      </c>
      <c r="CJ53" s="614">
        <v>0</v>
      </c>
      <c r="CK53" s="614">
        <v>0</v>
      </c>
      <c r="CL53" s="555">
        <v>132</v>
      </c>
      <c r="CM53" s="555">
        <f t="shared" si="29"/>
        <v>26</v>
      </c>
      <c r="CN53" s="614">
        <v>26</v>
      </c>
      <c r="CO53" s="614">
        <v>0</v>
      </c>
      <c r="CP53" s="614">
        <v>0</v>
      </c>
      <c r="CQ53" s="614">
        <v>0</v>
      </c>
      <c r="CR53" s="614">
        <v>0</v>
      </c>
      <c r="CS53" s="614">
        <v>0</v>
      </c>
      <c r="CT53" s="614">
        <v>0</v>
      </c>
      <c r="CU53" s="614">
        <v>0</v>
      </c>
      <c r="CW53" s="543" t="s">
        <v>370</v>
      </c>
      <c r="CX53" s="541">
        <v>167</v>
      </c>
      <c r="CY53" s="541">
        <v>267</v>
      </c>
      <c r="CZ53" s="541">
        <v>198</v>
      </c>
      <c r="DA53" s="542">
        <v>55</v>
      </c>
      <c r="DB53" s="571">
        <v>687</v>
      </c>
      <c r="DE53" s="549" t="s">
        <v>445</v>
      </c>
      <c r="DF53" s="567">
        <f t="shared" si="24"/>
        <v>165</v>
      </c>
      <c r="DG53" s="567">
        <f t="shared" si="13"/>
        <v>265</v>
      </c>
      <c r="DH53" s="567">
        <f t="shared" si="14"/>
        <v>192</v>
      </c>
      <c r="DI53" s="567">
        <f t="shared" si="15"/>
        <v>48</v>
      </c>
      <c r="DJ53" s="568">
        <f t="shared" si="25"/>
        <v>670</v>
      </c>
      <c r="DK53" s="596"/>
      <c r="DL53" s="552" t="s">
        <v>445</v>
      </c>
      <c r="DM53" s="569">
        <f t="shared" si="26"/>
        <v>-1</v>
      </c>
      <c r="DN53" s="569">
        <f t="shared" si="16"/>
        <v>0</v>
      </c>
      <c r="DO53" s="569">
        <f t="shared" si="16"/>
        <v>0</v>
      </c>
      <c r="DP53" s="569">
        <f t="shared" si="16"/>
        <v>1</v>
      </c>
      <c r="DQ53" s="569">
        <f t="shared" si="27"/>
        <v>0</v>
      </c>
      <c r="DR53" s="600" t="b">
        <v>1</v>
      </c>
      <c r="DS53" s="596"/>
    </row>
    <row r="54" spans="2:123" s="613" customFormat="1" ht="18" customHeight="1">
      <c r="B54" s="605" t="s">
        <v>371</v>
      </c>
      <c r="C54" s="606">
        <v>775</v>
      </c>
      <c r="D54" s="606">
        <v>425</v>
      </c>
      <c r="E54" s="606">
        <v>11324</v>
      </c>
      <c r="F54" s="556">
        <f t="shared" si="17"/>
        <v>12524</v>
      </c>
      <c r="G54" s="606">
        <v>111</v>
      </c>
      <c r="H54" s="606">
        <v>64</v>
      </c>
      <c r="I54" s="606">
        <v>3924</v>
      </c>
      <c r="J54" s="556">
        <f t="shared" si="18"/>
        <v>4099</v>
      </c>
      <c r="K54" s="606">
        <v>206</v>
      </c>
      <c r="L54" s="606">
        <v>92</v>
      </c>
      <c r="M54" s="606">
        <v>5927</v>
      </c>
      <c r="N54" s="556">
        <f t="shared" si="6"/>
        <v>6225</v>
      </c>
      <c r="O54" s="606">
        <v>284</v>
      </c>
      <c r="P54" s="606">
        <v>32</v>
      </c>
      <c r="Q54" s="606">
        <v>1732</v>
      </c>
      <c r="R54" s="556">
        <f t="shared" si="28"/>
        <v>2048</v>
      </c>
      <c r="S54" s="606">
        <v>763</v>
      </c>
      <c r="T54" s="556">
        <f t="shared" si="7"/>
        <v>25659</v>
      </c>
      <c r="U54" s="607"/>
      <c r="V54" s="608" t="s">
        <v>72</v>
      </c>
      <c r="W54" s="609">
        <v>247</v>
      </c>
      <c r="X54" s="609">
        <v>49</v>
      </c>
      <c r="Y54" s="609">
        <v>65</v>
      </c>
      <c r="Z54" s="609">
        <v>8</v>
      </c>
      <c r="AA54" s="609">
        <v>82</v>
      </c>
      <c r="AB54" s="609">
        <v>22</v>
      </c>
      <c r="AC54" s="609">
        <v>19</v>
      </c>
      <c r="AD54" s="609">
        <v>4</v>
      </c>
      <c r="AE54" s="609">
        <v>34</v>
      </c>
      <c r="AF54" s="609">
        <v>0</v>
      </c>
      <c r="AG54" s="609">
        <v>3</v>
      </c>
      <c r="AH54" s="609">
        <v>5</v>
      </c>
      <c r="AI54" s="609">
        <v>7</v>
      </c>
      <c r="AJ54" s="609">
        <v>0</v>
      </c>
      <c r="AK54" s="609">
        <v>0</v>
      </c>
      <c r="AL54" s="609">
        <v>0</v>
      </c>
      <c r="AM54" s="609">
        <v>51</v>
      </c>
      <c r="AN54" s="609">
        <v>1</v>
      </c>
      <c r="AO54" s="609">
        <v>18</v>
      </c>
      <c r="AP54" s="609">
        <v>5</v>
      </c>
      <c r="AQ54" s="609">
        <v>20</v>
      </c>
      <c r="AR54" s="609">
        <v>0</v>
      </c>
      <c r="AS54" s="609">
        <v>7</v>
      </c>
      <c r="AT54" s="609">
        <v>0</v>
      </c>
      <c r="AU54" s="609">
        <v>2</v>
      </c>
      <c r="AV54" s="609">
        <v>0</v>
      </c>
      <c r="AW54" s="609">
        <v>1</v>
      </c>
      <c r="AX54" s="609">
        <v>0</v>
      </c>
      <c r="AY54" s="609">
        <v>0</v>
      </c>
      <c r="AZ54" s="609">
        <v>0</v>
      </c>
      <c r="BA54" s="609">
        <v>0</v>
      </c>
      <c r="BB54" s="609">
        <v>0</v>
      </c>
      <c r="BC54" s="557">
        <f t="shared" si="8"/>
        <v>334</v>
      </c>
      <c r="BD54" s="557">
        <f t="shared" si="9"/>
        <v>50</v>
      </c>
      <c r="BE54" s="557">
        <f t="shared" si="10"/>
        <v>87</v>
      </c>
      <c r="BF54" s="557">
        <f t="shared" si="11"/>
        <v>18</v>
      </c>
      <c r="BG54" s="558">
        <v>0</v>
      </c>
      <c r="BH54" s="557">
        <f t="shared" si="19"/>
        <v>109</v>
      </c>
      <c r="BI54" s="557">
        <f t="shared" si="12"/>
        <v>22</v>
      </c>
      <c r="BJ54" s="557">
        <f t="shared" si="12"/>
        <v>26</v>
      </c>
      <c r="BK54" s="557">
        <f t="shared" si="12"/>
        <v>4</v>
      </c>
      <c r="BL54" s="559">
        <v>0</v>
      </c>
      <c r="BM54" s="609">
        <v>32</v>
      </c>
      <c r="BN54" s="609">
        <v>1</v>
      </c>
      <c r="BO54" s="609">
        <v>16</v>
      </c>
      <c r="BP54" s="609">
        <v>4</v>
      </c>
      <c r="BQ54" s="557">
        <v>53</v>
      </c>
      <c r="BR54" s="610"/>
      <c r="BS54" s="611" t="s">
        <v>371</v>
      </c>
      <c r="BT54" s="612">
        <v>203</v>
      </c>
      <c r="BU54" s="612">
        <v>26</v>
      </c>
      <c r="BV54" s="612">
        <v>36</v>
      </c>
      <c r="BW54" s="612">
        <v>10</v>
      </c>
      <c r="BX54" s="554">
        <f t="shared" si="20"/>
        <v>275</v>
      </c>
      <c r="BZ54" s="612">
        <v>790</v>
      </c>
      <c r="CA54" s="612">
        <v>188</v>
      </c>
      <c r="CB54" s="612">
        <v>268</v>
      </c>
      <c r="CC54" s="612">
        <v>80</v>
      </c>
      <c r="CD54" s="554">
        <f t="shared" si="21"/>
        <v>1326</v>
      </c>
      <c r="CF54" s="608" t="s">
        <v>72</v>
      </c>
      <c r="CG54" s="555">
        <f t="shared" si="22"/>
        <v>69</v>
      </c>
      <c r="CH54" s="614">
        <v>69</v>
      </c>
      <c r="CI54" s="614">
        <v>0</v>
      </c>
      <c r="CJ54" s="614">
        <v>0</v>
      </c>
      <c r="CK54" s="614">
        <v>0</v>
      </c>
      <c r="CL54" s="555">
        <v>222</v>
      </c>
      <c r="CM54" s="555">
        <f t="shared" si="29"/>
        <v>41</v>
      </c>
      <c r="CN54" s="614">
        <v>40</v>
      </c>
      <c r="CO54" s="614">
        <v>0</v>
      </c>
      <c r="CP54" s="614">
        <v>0</v>
      </c>
      <c r="CQ54" s="614">
        <v>0</v>
      </c>
      <c r="CR54" s="614">
        <v>0</v>
      </c>
      <c r="CS54" s="614">
        <v>0</v>
      </c>
      <c r="CT54" s="614">
        <v>1</v>
      </c>
      <c r="CU54" s="614">
        <v>0</v>
      </c>
      <c r="CW54" s="543" t="s">
        <v>371</v>
      </c>
      <c r="CX54" s="541">
        <v>746</v>
      </c>
      <c r="CY54" s="541">
        <v>180</v>
      </c>
      <c r="CZ54" s="541">
        <v>253</v>
      </c>
      <c r="DA54" s="542">
        <v>88</v>
      </c>
      <c r="DB54" s="571">
        <v>1267</v>
      </c>
      <c r="DE54" s="549" t="s">
        <v>446</v>
      </c>
      <c r="DF54" s="567">
        <f t="shared" si="24"/>
        <v>790</v>
      </c>
      <c r="DG54" s="567">
        <f t="shared" si="13"/>
        <v>188</v>
      </c>
      <c r="DH54" s="567">
        <f t="shared" si="14"/>
        <v>268</v>
      </c>
      <c r="DI54" s="567">
        <f t="shared" si="15"/>
        <v>80</v>
      </c>
      <c r="DJ54" s="568">
        <f t="shared" si="25"/>
        <v>1326</v>
      </c>
      <c r="DK54" s="596"/>
      <c r="DL54" s="552" t="s">
        <v>446</v>
      </c>
      <c r="DM54" s="569">
        <f t="shared" si="26"/>
        <v>0</v>
      </c>
      <c r="DN54" s="569">
        <f t="shared" si="16"/>
        <v>0</v>
      </c>
      <c r="DO54" s="569">
        <f t="shared" si="16"/>
        <v>0</v>
      </c>
      <c r="DP54" s="569">
        <f t="shared" si="16"/>
        <v>0</v>
      </c>
      <c r="DQ54" s="569">
        <f t="shared" si="27"/>
        <v>0</v>
      </c>
      <c r="DR54" s="600" t="b">
        <v>1</v>
      </c>
      <c r="DS54" s="596"/>
    </row>
    <row r="55" spans="2:123" s="613" customFormat="1" ht="18" customHeight="1">
      <c r="B55" s="605" t="s">
        <v>372</v>
      </c>
      <c r="C55" s="606">
        <v>25</v>
      </c>
      <c r="D55" s="606">
        <v>53</v>
      </c>
      <c r="E55" s="606">
        <v>4933</v>
      </c>
      <c r="F55" s="556">
        <f t="shared" si="17"/>
        <v>5011</v>
      </c>
      <c r="G55" s="606">
        <v>9</v>
      </c>
      <c r="H55" s="606">
        <v>37</v>
      </c>
      <c r="I55" s="606">
        <v>7781</v>
      </c>
      <c r="J55" s="556">
        <f t="shared" si="18"/>
        <v>7827</v>
      </c>
      <c r="K55" s="606">
        <v>25</v>
      </c>
      <c r="L55" s="606">
        <v>81</v>
      </c>
      <c r="M55" s="606">
        <v>12725</v>
      </c>
      <c r="N55" s="556">
        <f t="shared" si="6"/>
        <v>12831</v>
      </c>
      <c r="O55" s="606">
        <v>45</v>
      </c>
      <c r="P55" s="606">
        <v>62</v>
      </c>
      <c r="Q55" s="606">
        <v>1095</v>
      </c>
      <c r="R55" s="556">
        <f t="shared" si="28"/>
        <v>1202</v>
      </c>
      <c r="S55" s="606">
        <v>5</v>
      </c>
      <c r="T55" s="556">
        <f t="shared" si="7"/>
        <v>26876</v>
      </c>
      <c r="U55" s="607"/>
      <c r="V55" s="608" t="s">
        <v>73</v>
      </c>
      <c r="W55" s="609">
        <v>26</v>
      </c>
      <c r="X55" s="609">
        <v>4</v>
      </c>
      <c r="Y55" s="609">
        <v>3</v>
      </c>
      <c r="Z55" s="609">
        <v>0</v>
      </c>
      <c r="AA55" s="609">
        <v>11</v>
      </c>
      <c r="AB55" s="609">
        <v>1</v>
      </c>
      <c r="AC55" s="609">
        <v>2</v>
      </c>
      <c r="AD55" s="609">
        <v>0</v>
      </c>
      <c r="AE55" s="609">
        <v>13</v>
      </c>
      <c r="AF55" s="609">
        <v>1</v>
      </c>
      <c r="AG55" s="609">
        <v>1</v>
      </c>
      <c r="AH55" s="609">
        <v>3</v>
      </c>
      <c r="AI55" s="609">
        <v>8</v>
      </c>
      <c r="AJ55" s="609">
        <v>1</v>
      </c>
      <c r="AK55" s="609">
        <v>1</v>
      </c>
      <c r="AL55" s="609">
        <v>2</v>
      </c>
      <c r="AM55" s="609">
        <v>44</v>
      </c>
      <c r="AN55" s="609">
        <v>4</v>
      </c>
      <c r="AO55" s="609">
        <v>2</v>
      </c>
      <c r="AP55" s="609">
        <v>12</v>
      </c>
      <c r="AQ55" s="609">
        <v>27</v>
      </c>
      <c r="AR55" s="609">
        <v>3</v>
      </c>
      <c r="AS55" s="609">
        <v>1</v>
      </c>
      <c r="AT55" s="609">
        <v>10</v>
      </c>
      <c r="AU55" s="609">
        <v>11</v>
      </c>
      <c r="AV55" s="609">
        <v>2</v>
      </c>
      <c r="AW55" s="609">
        <v>0</v>
      </c>
      <c r="AX55" s="609">
        <v>0</v>
      </c>
      <c r="AY55" s="609">
        <v>5</v>
      </c>
      <c r="AZ55" s="609">
        <v>0</v>
      </c>
      <c r="BA55" s="609">
        <v>0</v>
      </c>
      <c r="BB55" s="609">
        <v>0</v>
      </c>
      <c r="BC55" s="557">
        <f t="shared" si="8"/>
        <v>94</v>
      </c>
      <c r="BD55" s="557">
        <f t="shared" si="9"/>
        <v>11</v>
      </c>
      <c r="BE55" s="557">
        <f t="shared" si="10"/>
        <v>6</v>
      </c>
      <c r="BF55" s="557">
        <f t="shared" si="11"/>
        <v>15</v>
      </c>
      <c r="BG55" s="558">
        <v>0</v>
      </c>
      <c r="BH55" s="557">
        <f t="shared" si="19"/>
        <v>51</v>
      </c>
      <c r="BI55" s="557">
        <f t="shared" si="12"/>
        <v>5</v>
      </c>
      <c r="BJ55" s="557">
        <f t="shared" si="12"/>
        <v>4</v>
      </c>
      <c r="BK55" s="557">
        <f t="shared" si="12"/>
        <v>12</v>
      </c>
      <c r="BL55" s="559">
        <v>0</v>
      </c>
      <c r="BM55" s="609">
        <v>7</v>
      </c>
      <c r="BN55" s="609">
        <v>2</v>
      </c>
      <c r="BO55" s="609">
        <v>7</v>
      </c>
      <c r="BP55" s="609">
        <v>4</v>
      </c>
      <c r="BQ55" s="557">
        <v>20</v>
      </c>
      <c r="BR55" s="610"/>
      <c r="BS55" s="611" t="s">
        <v>372</v>
      </c>
      <c r="BT55" s="612">
        <v>33</v>
      </c>
      <c r="BU55" s="612">
        <v>16</v>
      </c>
      <c r="BV55" s="612">
        <v>39</v>
      </c>
      <c r="BW55" s="612">
        <v>0</v>
      </c>
      <c r="BX55" s="554">
        <f t="shared" si="20"/>
        <v>88</v>
      </c>
      <c r="BZ55" s="612">
        <v>144</v>
      </c>
      <c r="CA55" s="612">
        <v>199</v>
      </c>
      <c r="CB55" s="612">
        <v>290</v>
      </c>
      <c r="CC55" s="612">
        <v>41</v>
      </c>
      <c r="CD55" s="554">
        <f t="shared" si="21"/>
        <v>674</v>
      </c>
      <c r="CF55" s="608" t="s">
        <v>73</v>
      </c>
      <c r="CG55" s="555">
        <f>SUM(CH55:CK55)</f>
        <v>74</v>
      </c>
      <c r="CH55" s="614">
        <v>72</v>
      </c>
      <c r="CI55" s="614">
        <v>0</v>
      </c>
      <c r="CJ55" s="614">
        <v>2</v>
      </c>
      <c r="CK55" s="614">
        <v>0</v>
      </c>
      <c r="CL55" s="555">
        <v>148</v>
      </c>
      <c r="CM55" s="555">
        <f t="shared" si="29"/>
        <v>41</v>
      </c>
      <c r="CN55" s="614">
        <v>41</v>
      </c>
      <c r="CO55" s="614">
        <v>0</v>
      </c>
      <c r="CP55" s="614">
        <v>0</v>
      </c>
      <c r="CQ55" s="614">
        <v>0</v>
      </c>
      <c r="CR55" s="614">
        <v>0</v>
      </c>
      <c r="CS55" s="614">
        <v>0</v>
      </c>
      <c r="CT55" s="614">
        <v>0</v>
      </c>
      <c r="CU55" s="614">
        <v>0</v>
      </c>
      <c r="CW55" s="543" t="s">
        <v>372</v>
      </c>
      <c r="CX55" s="541">
        <v>152</v>
      </c>
      <c r="CY55" s="541">
        <v>201</v>
      </c>
      <c r="CZ55" s="541">
        <v>286</v>
      </c>
      <c r="DA55" s="542">
        <v>29</v>
      </c>
      <c r="DB55" s="571">
        <v>668</v>
      </c>
      <c r="DE55" s="549" t="s">
        <v>447</v>
      </c>
      <c r="DF55" s="567">
        <f t="shared" si="24"/>
        <v>145</v>
      </c>
      <c r="DG55" s="567">
        <f t="shared" si="13"/>
        <v>198</v>
      </c>
      <c r="DH55" s="567">
        <f t="shared" si="14"/>
        <v>291</v>
      </c>
      <c r="DI55" s="567">
        <f t="shared" si="15"/>
        <v>40</v>
      </c>
      <c r="DJ55" s="568">
        <f t="shared" si="25"/>
        <v>674</v>
      </c>
      <c r="DK55" s="596"/>
      <c r="DL55" s="552" t="s">
        <v>447</v>
      </c>
      <c r="DM55" s="569">
        <f t="shared" si="26"/>
        <v>-1</v>
      </c>
      <c r="DN55" s="569">
        <f t="shared" si="16"/>
        <v>1</v>
      </c>
      <c r="DO55" s="569">
        <f t="shared" si="16"/>
        <v>-1</v>
      </c>
      <c r="DP55" s="569">
        <f t="shared" si="16"/>
        <v>1</v>
      </c>
      <c r="DQ55" s="569">
        <f t="shared" si="27"/>
        <v>0</v>
      </c>
      <c r="DR55" s="600" t="b">
        <v>1</v>
      </c>
      <c r="DS55" s="596"/>
    </row>
    <row r="56" spans="2:123" s="613" customFormat="1" ht="18" customHeight="1">
      <c r="B56" s="605" t="s">
        <v>373</v>
      </c>
      <c r="C56" s="606">
        <v>77</v>
      </c>
      <c r="D56" s="606">
        <v>122</v>
      </c>
      <c r="E56" s="606">
        <v>9464</v>
      </c>
      <c r="F56" s="556">
        <f t="shared" si="17"/>
        <v>9663</v>
      </c>
      <c r="G56" s="606">
        <v>24</v>
      </c>
      <c r="H56" s="606">
        <v>55</v>
      </c>
      <c r="I56" s="606">
        <v>7137</v>
      </c>
      <c r="J56" s="556">
        <f t="shared" si="18"/>
        <v>7216</v>
      </c>
      <c r="K56" s="606">
        <v>39</v>
      </c>
      <c r="L56" s="606">
        <v>100</v>
      </c>
      <c r="M56" s="606">
        <v>6690</v>
      </c>
      <c r="N56" s="556">
        <f t="shared" si="6"/>
        <v>6829</v>
      </c>
      <c r="O56" s="606">
        <v>50</v>
      </c>
      <c r="P56" s="606">
        <v>71</v>
      </c>
      <c r="Q56" s="606">
        <v>656</v>
      </c>
      <c r="R56" s="556">
        <f t="shared" si="28"/>
        <v>777</v>
      </c>
      <c r="S56" s="606">
        <v>287</v>
      </c>
      <c r="T56" s="556">
        <f t="shared" si="7"/>
        <v>24772</v>
      </c>
      <c r="U56" s="597"/>
      <c r="V56" s="611" t="s">
        <v>373</v>
      </c>
      <c r="W56" s="609">
        <v>11</v>
      </c>
      <c r="X56" s="609">
        <v>0</v>
      </c>
      <c r="Y56" s="609">
        <v>0</v>
      </c>
      <c r="Z56" s="609">
        <v>0</v>
      </c>
      <c r="AA56" s="609">
        <v>7</v>
      </c>
      <c r="AB56" s="609">
        <v>0</v>
      </c>
      <c r="AC56" s="609">
        <v>0</v>
      </c>
      <c r="AD56" s="609">
        <v>0</v>
      </c>
      <c r="AE56" s="609">
        <v>3</v>
      </c>
      <c r="AF56" s="609">
        <v>0</v>
      </c>
      <c r="AG56" s="609">
        <v>0</v>
      </c>
      <c r="AH56" s="609">
        <v>0</v>
      </c>
      <c r="AI56" s="609">
        <v>0</v>
      </c>
      <c r="AJ56" s="609">
        <v>0</v>
      </c>
      <c r="AK56" s="609">
        <v>0</v>
      </c>
      <c r="AL56" s="609">
        <v>0</v>
      </c>
      <c r="AM56" s="609">
        <v>9</v>
      </c>
      <c r="AN56" s="609">
        <v>0</v>
      </c>
      <c r="AO56" s="617">
        <v>0</v>
      </c>
      <c r="AP56" s="617">
        <v>3</v>
      </c>
      <c r="AQ56" s="617">
        <v>7</v>
      </c>
      <c r="AR56" s="609">
        <v>0</v>
      </c>
      <c r="AS56" s="609">
        <v>0</v>
      </c>
      <c r="AT56" s="609">
        <v>2</v>
      </c>
      <c r="AU56" s="609">
        <v>2</v>
      </c>
      <c r="AV56" s="609">
        <v>0</v>
      </c>
      <c r="AW56" s="609">
        <v>0</v>
      </c>
      <c r="AX56" s="609">
        <v>0</v>
      </c>
      <c r="AY56" s="609">
        <v>1</v>
      </c>
      <c r="AZ56" s="609">
        <v>0</v>
      </c>
      <c r="BA56" s="609">
        <v>0</v>
      </c>
      <c r="BB56" s="609">
        <v>0</v>
      </c>
      <c r="BC56" s="557">
        <f t="shared" si="8"/>
        <v>25</v>
      </c>
      <c r="BD56" s="557">
        <f t="shared" si="9"/>
        <v>0</v>
      </c>
      <c r="BE56" s="557">
        <f t="shared" si="10"/>
        <v>0</v>
      </c>
      <c r="BF56" s="557">
        <f t="shared" si="11"/>
        <v>3</v>
      </c>
      <c r="BG56" s="558">
        <v>0</v>
      </c>
      <c r="BH56" s="557">
        <f t="shared" si="19"/>
        <v>15</v>
      </c>
      <c r="BI56" s="557">
        <f t="shared" si="12"/>
        <v>0</v>
      </c>
      <c r="BJ56" s="557">
        <f t="shared" si="12"/>
        <v>0</v>
      </c>
      <c r="BK56" s="557">
        <f t="shared" si="12"/>
        <v>2</v>
      </c>
      <c r="BL56" s="559">
        <v>0</v>
      </c>
      <c r="BM56" s="609">
        <v>0</v>
      </c>
      <c r="BN56" s="609">
        <v>0</v>
      </c>
      <c r="BO56" s="609">
        <v>2</v>
      </c>
      <c r="BP56" s="609">
        <v>0</v>
      </c>
      <c r="BQ56" s="557">
        <v>2</v>
      </c>
      <c r="BR56" s="610"/>
      <c r="BS56" s="611" t="s">
        <v>373</v>
      </c>
      <c r="BT56" s="612">
        <v>23</v>
      </c>
      <c r="BU56" s="612">
        <v>5</v>
      </c>
      <c r="BV56" s="612">
        <v>3</v>
      </c>
      <c r="BW56" s="612">
        <v>2</v>
      </c>
      <c r="BX56" s="554">
        <f t="shared" si="20"/>
        <v>33</v>
      </c>
      <c r="BZ56" s="612">
        <v>85</v>
      </c>
      <c r="CA56" s="612">
        <v>63</v>
      </c>
      <c r="CB56" s="612">
        <v>44</v>
      </c>
      <c r="CC56" s="612">
        <v>5</v>
      </c>
      <c r="CD56" s="554">
        <f t="shared" si="21"/>
        <v>197</v>
      </c>
      <c r="CF56" s="611" t="s">
        <v>373</v>
      </c>
      <c r="CG56" s="555">
        <f t="shared" si="22"/>
        <v>7</v>
      </c>
      <c r="CH56" s="614">
        <v>7</v>
      </c>
      <c r="CI56" s="614">
        <v>0</v>
      </c>
      <c r="CJ56" s="614">
        <v>0</v>
      </c>
      <c r="CK56" s="614">
        <v>0</v>
      </c>
      <c r="CL56" s="555">
        <v>183</v>
      </c>
      <c r="CM56" s="555">
        <f t="shared" si="29"/>
        <v>1</v>
      </c>
      <c r="CN56" s="614">
        <v>1</v>
      </c>
      <c r="CO56" s="614">
        <v>0</v>
      </c>
      <c r="CP56" s="614">
        <v>0</v>
      </c>
      <c r="CQ56" s="614">
        <v>0</v>
      </c>
      <c r="CR56" s="614">
        <v>0</v>
      </c>
      <c r="CS56" s="614">
        <v>0</v>
      </c>
      <c r="CT56" s="614">
        <v>0</v>
      </c>
      <c r="CU56" s="614">
        <v>0</v>
      </c>
      <c r="CW56" s="544" t="s">
        <v>373</v>
      </c>
      <c r="CX56" s="541">
        <v>96</v>
      </c>
      <c r="CY56" s="541">
        <v>65</v>
      </c>
      <c r="CZ56" s="541">
        <v>38</v>
      </c>
      <c r="DA56" s="542">
        <v>6</v>
      </c>
      <c r="DB56" s="571">
        <v>205</v>
      </c>
      <c r="DE56" s="549" t="s">
        <v>448</v>
      </c>
      <c r="DF56" s="567">
        <f t="shared" si="24"/>
        <v>84</v>
      </c>
      <c r="DG56" s="567">
        <f t="shared" si="13"/>
        <v>63</v>
      </c>
      <c r="DH56" s="567">
        <f t="shared" si="14"/>
        <v>44</v>
      </c>
      <c r="DI56" s="567">
        <f t="shared" si="15"/>
        <v>6</v>
      </c>
      <c r="DJ56" s="568">
        <f t="shared" si="25"/>
        <v>197</v>
      </c>
      <c r="DK56" s="596"/>
      <c r="DL56" s="552" t="s">
        <v>448</v>
      </c>
      <c r="DM56" s="569">
        <f t="shared" si="26"/>
        <v>1</v>
      </c>
      <c r="DN56" s="569">
        <f t="shared" si="16"/>
        <v>0</v>
      </c>
      <c r="DO56" s="569">
        <f t="shared" si="16"/>
        <v>0</v>
      </c>
      <c r="DP56" s="569">
        <f t="shared" si="16"/>
        <v>-1</v>
      </c>
      <c r="DQ56" s="569">
        <f t="shared" si="27"/>
        <v>0</v>
      </c>
      <c r="DR56" s="600" t="b">
        <v>1</v>
      </c>
      <c r="DS56" s="596"/>
    </row>
    <row r="57" spans="2:123" s="613" customFormat="1" ht="18" customHeight="1">
      <c r="B57" s="605" t="s">
        <v>374</v>
      </c>
      <c r="C57" s="606">
        <v>101</v>
      </c>
      <c r="D57" s="606">
        <v>25</v>
      </c>
      <c r="E57" s="606">
        <v>4528</v>
      </c>
      <c r="F57" s="556">
        <f t="shared" si="17"/>
        <v>4654</v>
      </c>
      <c r="G57" s="606">
        <v>31</v>
      </c>
      <c r="H57" s="606">
        <v>13</v>
      </c>
      <c r="I57" s="606">
        <v>5377</v>
      </c>
      <c r="J57" s="556">
        <f t="shared" si="18"/>
        <v>5421</v>
      </c>
      <c r="K57" s="606">
        <v>100</v>
      </c>
      <c r="L57" s="606">
        <v>31</v>
      </c>
      <c r="M57" s="606">
        <v>8871</v>
      </c>
      <c r="N57" s="556">
        <f t="shared" si="6"/>
        <v>9002</v>
      </c>
      <c r="O57" s="606">
        <v>52</v>
      </c>
      <c r="P57" s="606">
        <v>3</v>
      </c>
      <c r="Q57" s="606">
        <v>83</v>
      </c>
      <c r="R57" s="556">
        <f t="shared" si="28"/>
        <v>138</v>
      </c>
      <c r="S57" s="606">
        <v>0</v>
      </c>
      <c r="T57" s="556">
        <f t="shared" si="7"/>
        <v>19215</v>
      </c>
      <c r="U57" s="607"/>
      <c r="V57" s="611" t="s">
        <v>374</v>
      </c>
      <c r="W57" s="609">
        <v>11</v>
      </c>
      <c r="X57" s="609">
        <v>2</v>
      </c>
      <c r="Y57" s="609">
        <v>0</v>
      </c>
      <c r="Z57" s="609">
        <v>0</v>
      </c>
      <c r="AA57" s="609">
        <v>7</v>
      </c>
      <c r="AB57" s="609">
        <v>1</v>
      </c>
      <c r="AC57" s="609">
        <v>0</v>
      </c>
      <c r="AD57" s="609">
        <v>0</v>
      </c>
      <c r="AE57" s="609">
        <v>6</v>
      </c>
      <c r="AF57" s="609">
        <v>2</v>
      </c>
      <c r="AG57" s="609">
        <v>0</v>
      </c>
      <c r="AH57" s="609">
        <v>3</v>
      </c>
      <c r="AI57" s="609">
        <v>3</v>
      </c>
      <c r="AJ57" s="609">
        <v>1</v>
      </c>
      <c r="AK57" s="609">
        <v>0</v>
      </c>
      <c r="AL57" s="609">
        <v>2</v>
      </c>
      <c r="AM57" s="609">
        <v>26</v>
      </c>
      <c r="AN57" s="609">
        <v>7</v>
      </c>
      <c r="AO57" s="609">
        <v>0</v>
      </c>
      <c r="AP57" s="609">
        <v>6</v>
      </c>
      <c r="AQ57" s="609">
        <v>21</v>
      </c>
      <c r="AR57" s="609">
        <v>5</v>
      </c>
      <c r="AS57" s="609">
        <v>0</v>
      </c>
      <c r="AT57" s="609">
        <v>6</v>
      </c>
      <c r="AU57" s="609">
        <v>0</v>
      </c>
      <c r="AV57" s="609">
        <v>0</v>
      </c>
      <c r="AW57" s="609">
        <v>0</v>
      </c>
      <c r="AX57" s="609">
        <v>0</v>
      </c>
      <c r="AY57" s="609">
        <v>0</v>
      </c>
      <c r="AZ57" s="609">
        <v>2</v>
      </c>
      <c r="BA57" s="609">
        <v>0</v>
      </c>
      <c r="BB57" s="609">
        <v>0</v>
      </c>
      <c r="BC57" s="557">
        <f t="shared" si="8"/>
        <v>43</v>
      </c>
      <c r="BD57" s="557">
        <f t="shared" si="9"/>
        <v>11</v>
      </c>
      <c r="BE57" s="557">
        <f t="shared" si="10"/>
        <v>0</v>
      </c>
      <c r="BF57" s="557">
        <f t="shared" si="11"/>
        <v>9</v>
      </c>
      <c r="BG57" s="558">
        <v>0</v>
      </c>
      <c r="BH57" s="557">
        <f t="shared" si="19"/>
        <v>31</v>
      </c>
      <c r="BI57" s="557">
        <f t="shared" si="12"/>
        <v>9</v>
      </c>
      <c r="BJ57" s="557">
        <f t="shared" si="12"/>
        <v>0</v>
      </c>
      <c r="BK57" s="557">
        <f t="shared" si="12"/>
        <v>8</v>
      </c>
      <c r="BL57" s="559">
        <v>0</v>
      </c>
      <c r="BM57" s="609">
        <v>4</v>
      </c>
      <c r="BN57" s="609">
        <v>6</v>
      </c>
      <c r="BO57" s="609">
        <v>5</v>
      </c>
      <c r="BP57" s="609">
        <v>0</v>
      </c>
      <c r="BQ57" s="557">
        <v>15</v>
      </c>
      <c r="BR57" s="610"/>
      <c r="BS57" s="611" t="s">
        <v>374</v>
      </c>
      <c r="BT57" s="612">
        <v>22</v>
      </c>
      <c r="BU57" s="612">
        <v>10</v>
      </c>
      <c r="BV57" s="612">
        <v>27</v>
      </c>
      <c r="BW57" s="612">
        <v>0</v>
      </c>
      <c r="BX57" s="554">
        <f t="shared" si="20"/>
        <v>59</v>
      </c>
      <c r="BZ57" s="612">
        <v>102</v>
      </c>
      <c r="CA57" s="612">
        <v>130</v>
      </c>
      <c r="CB57" s="612">
        <v>163</v>
      </c>
      <c r="CC57" s="612">
        <v>2</v>
      </c>
      <c r="CD57" s="554">
        <f t="shared" si="21"/>
        <v>397</v>
      </c>
      <c r="CF57" s="611" t="s">
        <v>374</v>
      </c>
      <c r="CG57" s="555">
        <f t="shared" si="22"/>
        <v>19</v>
      </c>
      <c r="CH57" s="614">
        <v>11</v>
      </c>
      <c r="CI57" s="614">
        <v>0</v>
      </c>
      <c r="CJ57" s="614">
        <v>8</v>
      </c>
      <c r="CK57" s="614">
        <v>0</v>
      </c>
      <c r="CL57" s="555">
        <v>26</v>
      </c>
      <c r="CM57" s="555">
        <f t="shared" si="29"/>
        <v>1</v>
      </c>
      <c r="CN57" s="614">
        <v>1</v>
      </c>
      <c r="CO57" s="614">
        <v>0</v>
      </c>
      <c r="CP57" s="614">
        <v>0</v>
      </c>
      <c r="CQ57" s="614">
        <v>0</v>
      </c>
      <c r="CR57" s="614">
        <v>0</v>
      </c>
      <c r="CS57" s="614">
        <v>0</v>
      </c>
      <c r="CT57" s="614">
        <v>0</v>
      </c>
      <c r="CU57" s="614">
        <v>0</v>
      </c>
      <c r="CW57" s="540" t="s">
        <v>374</v>
      </c>
      <c r="CX57" s="541">
        <v>113</v>
      </c>
      <c r="CY57" s="541">
        <v>134</v>
      </c>
      <c r="CZ57" s="541">
        <v>164</v>
      </c>
      <c r="DA57" s="542">
        <v>2</v>
      </c>
      <c r="DB57" s="571">
        <v>413</v>
      </c>
      <c r="DE57" s="549" t="s">
        <v>449</v>
      </c>
      <c r="DF57" s="567">
        <f t="shared" si="24"/>
        <v>102</v>
      </c>
      <c r="DG57" s="567">
        <f t="shared" si="13"/>
        <v>130</v>
      </c>
      <c r="DH57" s="567">
        <f t="shared" si="14"/>
        <v>163</v>
      </c>
      <c r="DI57" s="567">
        <f t="shared" si="15"/>
        <v>2</v>
      </c>
      <c r="DJ57" s="568">
        <f t="shared" si="25"/>
        <v>397</v>
      </c>
      <c r="DK57" s="596"/>
      <c r="DL57" s="552" t="s">
        <v>449</v>
      </c>
      <c r="DM57" s="569">
        <f t="shared" si="26"/>
        <v>0</v>
      </c>
      <c r="DN57" s="569">
        <f t="shared" si="16"/>
        <v>0</v>
      </c>
      <c r="DO57" s="569">
        <f t="shared" si="16"/>
        <v>0</v>
      </c>
      <c r="DP57" s="569">
        <f t="shared" si="16"/>
        <v>0</v>
      </c>
      <c r="DQ57" s="569">
        <f t="shared" si="27"/>
        <v>0</v>
      </c>
      <c r="DR57" s="600" t="b">
        <v>1</v>
      </c>
      <c r="DS57" s="596"/>
    </row>
    <row r="58" spans="2:123" s="613" customFormat="1" ht="18" customHeight="1">
      <c r="B58" s="621" t="s">
        <v>375</v>
      </c>
      <c r="C58" s="606">
        <v>23</v>
      </c>
      <c r="D58" s="606">
        <v>130</v>
      </c>
      <c r="E58" s="606">
        <v>508</v>
      </c>
      <c r="F58" s="556">
        <f t="shared" si="17"/>
        <v>661</v>
      </c>
      <c r="G58" s="606">
        <v>5</v>
      </c>
      <c r="H58" s="606">
        <v>15</v>
      </c>
      <c r="I58" s="606">
        <v>662</v>
      </c>
      <c r="J58" s="556">
        <f t="shared" si="18"/>
        <v>682</v>
      </c>
      <c r="K58" s="606">
        <v>8</v>
      </c>
      <c r="L58" s="606">
        <v>37</v>
      </c>
      <c r="M58" s="606">
        <v>771</v>
      </c>
      <c r="N58" s="556">
        <f t="shared" si="6"/>
        <v>816</v>
      </c>
      <c r="O58" s="606">
        <v>5</v>
      </c>
      <c r="P58" s="606">
        <v>11</v>
      </c>
      <c r="Q58" s="606">
        <v>20</v>
      </c>
      <c r="R58" s="556">
        <f t="shared" si="28"/>
        <v>36</v>
      </c>
      <c r="S58" s="606">
        <v>0</v>
      </c>
      <c r="T58" s="556">
        <f t="shared" si="7"/>
        <v>2195</v>
      </c>
      <c r="U58" s="607"/>
      <c r="V58" s="611" t="s">
        <v>375</v>
      </c>
      <c r="W58" s="609">
        <v>5</v>
      </c>
      <c r="X58" s="609">
        <v>0</v>
      </c>
      <c r="Y58" s="609">
        <v>0</v>
      </c>
      <c r="Z58" s="609">
        <v>0</v>
      </c>
      <c r="AA58" s="609">
        <v>3</v>
      </c>
      <c r="AB58" s="609">
        <v>0</v>
      </c>
      <c r="AC58" s="609">
        <v>0</v>
      </c>
      <c r="AD58" s="609">
        <v>0</v>
      </c>
      <c r="AE58" s="609">
        <v>0</v>
      </c>
      <c r="AF58" s="609">
        <v>0</v>
      </c>
      <c r="AG58" s="609">
        <v>0</v>
      </c>
      <c r="AH58" s="609">
        <v>0</v>
      </c>
      <c r="AI58" s="609">
        <v>0</v>
      </c>
      <c r="AJ58" s="609">
        <v>0</v>
      </c>
      <c r="AK58" s="609">
        <v>0</v>
      </c>
      <c r="AL58" s="609">
        <v>0</v>
      </c>
      <c r="AM58" s="609">
        <v>4</v>
      </c>
      <c r="AN58" s="609">
        <v>0</v>
      </c>
      <c r="AO58" s="609">
        <v>0</v>
      </c>
      <c r="AP58" s="609">
        <v>1</v>
      </c>
      <c r="AQ58" s="609">
        <v>2</v>
      </c>
      <c r="AR58" s="609">
        <v>0</v>
      </c>
      <c r="AS58" s="609">
        <v>0</v>
      </c>
      <c r="AT58" s="609">
        <v>0</v>
      </c>
      <c r="AU58" s="609">
        <v>0</v>
      </c>
      <c r="AV58" s="609">
        <v>0</v>
      </c>
      <c r="AW58" s="609">
        <v>0</v>
      </c>
      <c r="AX58" s="609">
        <v>0</v>
      </c>
      <c r="AY58" s="609">
        <v>0</v>
      </c>
      <c r="AZ58" s="609">
        <v>0</v>
      </c>
      <c r="BA58" s="609">
        <v>0</v>
      </c>
      <c r="BB58" s="609">
        <v>0</v>
      </c>
      <c r="BC58" s="557">
        <f t="shared" si="8"/>
        <v>9</v>
      </c>
      <c r="BD58" s="557">
        <f t="shared" si="9"/>
        <v>0</v>
      </c>
      <c r="BE58" s="557">
        <f t="shared" si="10"/>
        <v>0</v>
      </c>
      <c r="BF58" s="557">
        <f t="shared" si="11"/>
        <v>1</v>
      </c>
      <c r="BG58" s="558">
        <v>0</v>
      </c>
      <c r="BH58" s="557">
        <f t="shared" si="19"/>
        <v>5</v>
      </c>
      <c r="BI58" s="557">
        <f t="shared" si="12"/>
        <v>0</v>
      </c>
      <c r="BJ58" s="557">
        <f t="shared" si="12"/>
        <v>0</v>
      </c>
      <c r="BK58" s="557">
        <f t="shared" si="12"/>
        <v>0</v>
      </c>
      <c r="BL58" s="559">
        <v>0</v>
      </c>
      <c r="BM58" s="609">
        <v>4</v>
      </c>
      <c r="BN58" s="609">
        <v>0</v>
      </c>
      <c r="BO58" s="609">
        <v>2</v>
      </c>
      <c r="BP58" s="609">
        <v>0</v>
      </c>
      <c r="BQ58" s="557">
        <v>6</v>
      </c>
      <c r="BR58" s="610"/>
      <c r="BS58" s="611" t="s">
        <v>375</v>
      </c>
      <c r="BT58" s="612">
        <v>10</v>
      </c>
      <c r="BU58" s="612">
        <v>2</v>
      </c>
      <c r="BV58" s="612">
        <v>11</v>
      </c>
      <c r="BW58" s="612">
        <v>0</v>
      </c>
      <c r="BX58" s="554">
        <f t="shared" si="20"/>
        <v>23</v>
      </c>
      <c r="BZ58" s="612">
        <v>46</v>
      </c>
      <c r="CA58" s="612">
        <v>35</v>
      </c>
      <c r="CB58" s="612">
        <v>56</v>
      </c>
      <c r="CC58" s="612">
        <v>3</v>
      </c>
      <c r="CD58" s="554">
        <f t="shared" si="21"/>
        <v>140</v>
      </c>
      <c r="CF58" s="611" t="s">
        <v>375</v>
      </c>
      <c r="CG58" s="555">
        <f t="shared" si="22"/>
        <v>29</v>
      </c>
      <c r="CH58" s="614">
        <v>4</v>
      </c>
      <c r="CI58" s="614">
        <v>0</v>
      </c>
      <c r="CJ58" s="614">
        <v>25</v>
      </c>
      <c r="CK58" s="614">
        <v>0</v>
      </c>
      <c r="CL58" s="555">
        <v>35</v>
      </c>
      <c r="CM58" s="555">
        <f t="shared" si="29"/>
        <v>1</v>
      </c>
      <c r="CN58" s="614">
        <v>1</v>
      </c>
      <c r="CO58" s="614">
        <v>0</v>
      </c>
      <c r="CP58" s="614">
        <v>0</v>
      </c>
      <c r="CQ58" s="614">
        <v>0</v>
      </c>
      <c r="CR58" s="614">
        <v>0</v>
      </c>
      <c r="CS58" s="614">
        <v>0</v>
      </c>
      <c r="CT58" s="614">
        <v>0</v>
      </c>
      <c r="CU58" s="614">
        <v>0</v>
      </c>
      <c r="CW58" s="545" t="s">
        <v>375</v>
      </c>
      <c r="CX58" s="541">
        <v>51</v>
      </c>
      <c r="CY58" s="541">
        <v>37</v>
      </c>
      <c r="CZ58" s="541">
        <v>63</v>
      </c>
      <c r="DA58" s="542">
        <v>3</v>
      </c>
      <c r="DB58" s="571">
        <v>154</v>
      </c>
      <c r="DE58" s="550" t="s">
        <v>450</v>
      </c>
      <c r="DF58" s="567">
        <f t="shared" si="24"/>
        <v>46</v>
      </c>
      <c r="DG58" s="567">
        <f t="shared" si="13"/>
        <v>35</v>
      </c>
      <c r="DH58" s="567">
        <f t="shared" si="14"/>
        <v>56</v>
      </c>
      <c r="DI58" s="567">
        <f t="shared" si="15"/>
        <v>3</v>
      </c>
      <c r="DJ58" s="568">
        <f t="shared" si="25"/>
        <v>140</v>
      </c>
      <c r="DK58" s="596"/>
      <c r="DL58" s="553" t="s">
        <v>450</v>
      </c>
      <c r="DM58" s="569">
        <f t="shared" si="26"/>
        <v>0</v>
      </c>
      <c r="DN58" s="569">
        <f t="shared" si="16"/>
        <v>0</v>
      </c>
      <c r="DO58" s="569">
        <f t="shared" si="16"/>
        <v>0</v>
      </c>
      <c r="DP58" s="569">
        <f t="shared" si="16"/>
        <v>0</v>
      </c>
      <c r="DQ58" s="569">
        <f t="shared" si="27"/>
        <v>0</v>
      </c>
      <c r="DR58" s="600" t="b">
        <v>1</v>
      </c>
      <c r="DS58" s="596"/>
    </row>
    <row r="59" spans="2:123" s="613" customFormat="1" ht="18" customHeight="1">
      <c r="B59" s="605" t="s">
        <v>376</v>
      </c>
      <c r="C59" s="606">
        <v>68</v>
      </c>
      <c r="D59" s="606">
        <v>154</v>
      </c>
      <c r="E59" s="606">
        <v>3255</v>
      </c>
      <c r="F59" s="556">
        <f t="shared" si="17"/>
        <v>3477</v>
      </c>
      <c r="G59" s="606">
        <v>4</v>
      </c>
      <c r="H59" s="606">
        <v>14</v>
      </c>
      <c r="I59" s="606">
        <v>597</v>
      </c>
      <c r="J59" s="556">
        <f t="shared" si="18"/>
        <v>615</v>
      </c>
      <c r="K59" s="606">
        <v>16</v>
      </c>
      <c r="L59" s="606">
        <v>41</v>
      </c>
      <c r="M59" s="606">
        <v>1214</v>
      </c>
      <c r="N59" s="556">
        <f t="shared" si="6"/>
        <v>1271</v>
      </c>
      <c r="O59" s="606">
        <v>12</v>
      </c>
      <c r="P59" s="606">
        <v>18</v>
      </c>
      <c r="Q59" s="606">
        <v>724</v>
      </c>
      <c r="R59" s="556">
        <f t="shared" si="28"/>
        <v>754</v>
      </c>
      <c r="S59" s="606">
        <v>1683</v>
      </c>
      <c r="T59" s="556">
        <f t="shared" si="7"/>
        <v>7800</v>
      </c>
      <c r="U59" s="607"/>
      <c r="V59" s="611" t="s">
        <v>376</v>
      </c>
      <c r="W59" s="609">
        <v>51</v>
      </c>
      <c r="X59" s="609">
        <v>1</v>
      </c>
      <c r="Y59" s="609">
        <v>2</v>
      </c>
      <c r="Z59" s="609">
        <v>2</v>
      </c>
      <c r="AA59" s="609">
        <v>29</v>
      </c>
      <c r="AB59" s="609">
        <v>0</v>
      </c>
      <c r="AC59" s="609">
        <v>0</v>
      </c>
      <c r="AD59" s="609">
        <v>1</v>
      </c>
      <c r="AE59" s="609">
        <v>9</v>
      </c>
      <c r="AF59" s="609">
        <v>0</v>
      </c>
      <c r="AG59" s="609">
        <v>0</v>
      </c>
      <c r="AH59" s="609">
        <v>1</v>
      </c>
      <c r="AI59" s="609">
        <v>4</v>
      </c>
      <c r="AJ59" s="609">
        <v>0</v>
      </c>
      <c r="AK59" s="609">
        <v>0</v>
      </c>
      <c r="AL59" s="609">
        <v>0</v>
      </c>
      <c r="AM59" s="609">
        <v>15</v>
      </c>
      <c r="AN59" s="609">
        <v>0</v>
      </c>
      <c r="AO59" s="609">
        <v>1</v>
      </c>
      <c r="AP59" s="609">
        <v>2</v>
      </c>
      <c r="AQ59" s="609">
        <v>8</v>
      </c>
      <c r="AR59" s="609">
        <v>0</v>
      </c>
      <c r="AS59" s="609">
        <v>0</v>
      </c>
      <c r="AT59" s="609">
        <v>0</v>
      </c>
      <c r="AU59" s="609">
        <v>6</v>
      </c>
      <c r="AV59" s="609">
        <v>0</v>
      </c>
      <c r="AW59" s="609">
        <v>0</v>
      </c>
      <c r="AX59" s="609">
        <v>2</v>
      </c>
      <c r="AY59" s="609">
        <v>4</v>
      </c>
      <c r="AZ59" s="609">
        <v>0</v>
      </c>
      <c r="BA59" s="609">
        <v>0</v>
      </c>
      <c r="BB59" s="609">
        <v>1</v>
      </c>
      <c r="BC59" s="557">
        <f t="shared" si="8"/>
        <v>81</v>
      </c>
      <c r="BD59" s="557">
        <f t="shared" si="9"/>
        <v>1</v>
      </c>
      <c r="BE59" s="557">
        <f t="shared" si="10"/>
        <v>3</v>
      </c>
      <c r="BF59" s="557">
        <f t="shared" si="11"/>
        <v>7</v>
      </c>
      <c r="BG59" s="558">
        <v>0</v>
      </c>
      <c r="BH59" s="557">
        <f t="shared" si="19"/>
        <v>45</v>
      </c>
      <c r="BI59" s="557">
        <f t="shared" si="12"/>
        <v>0</v>
      </c>
      <c r="BJ59" s="557">
        <f t="shared" si="12"/>
        <v>0</v>
      </c>
      <c r="BK59" s="557">
        <f t="shared" si="12"/>
        <v>2</v>
      </c>
      <c r="BL59" s="559">
        <v>0</v>
      </c>
      <c r="BM59" s="609">
        <v>14</v>
      </c>
      <c r="BN59" s="609">
        <v>3</v>
      </c>
      <c r="BO59" s="609">
        <v>4</v>
      </c>
      <c r="BP59" s="609">
        <v>2</v>
      </c>
      <c r="BQ59" s="557">
        <v>23</v>
      </c>
      <c r="BR59" s="610"/>
      <c r="BS59" s="611" t="s">
        <v>376</v>
      </c>
      <c r="BT59" s="612">
        <v>50</v>
      </c>
      <c r="BU59" s="612">
        <v>3</v>
      </c>
      <c r="BV59" s="612">
        <v>13</v>
      </c>
      <c r="BW59" s="612">
        <v>8</v>
      </c>
      <c r="BX59" s="554">
        <f t="shared" si="20"/>
        <v>74</v>
      </c>
      <c r="BZ59" s="612">
        <v>138</v>
      </c>
      <c r="CA59" s="612">
        <v>27</v>
      </c>
      <c r="CB59" s="612">
        <v>51</v>
      </c>
      <c r="CC59" s="612">
        <v>31</v>
      </c>
      <c r="CD59" s="554">
        <f t="shared" si="21"/>
        <v>247</v>
      </c>
      <c r="CF59" s="611" t="s">
        <v>376</v>
      </c>
      <c r="CG59" s="555">
        <f>SUM(CH59:CK59)</f>
        <v>7</v>
      </c>
      <c r="CH59" s="614">
        <v>7</v>
      </c>
      <c r="CI59" s="614">
        <v>0</v>
      </c>
      <c r="CJ59" s="614">
        <v>0</v>
      </c>
      <c r="CK59" s="614">
        <v>0</v>
      </c>
      <c r="CL59" s="555">
        <v>94</v>
      </c>
      <c r="CM59" s="555">
        <f t="shared" si="29"/>
        <v>1</v>
      </c>
      <c r="CN59" s="614">
        <v>1</v>
      </c>
      <c r="CO59" s="614">
        <v>0</v>
      </c>
      <c r="CP59" s="614">
        <v>0</v>
      </c>
      <c r="CQ59" s="614">
        <v>0</v>
      </c>
      <c r="CR59" s="614">
        <v>0</v>
      </c>
      <c r="CS59" s="614">
        <v>0</v>
      </c>
      <c r="CT59" s="614">
        <v>0</v>
      </c>
      <c r="CU59" s="614">
        <v>0</v>
      </c>
      <c r="CW59" s="544" t="s">
        <v>376</v>
      </c>
      <c r="CX59" s="541">
        <v>137</v>
      </c>
      <c r="CY59" s="541">
        <v>21</v>
      </c>
      <c r="CZ59" s="541">
        <v>49</v>
      </c>
      <c r="DA59" s="542">
        <v>33</v>
      </c>
      <c r="DB59" s="571">
        <v>240</v>
      </c>
      <c r="DE59" s="549" t="s">
        <v>451</v>
      </c>
      <c r="DF59" s="567">
        <f t="shared" si="24"/>
        <v>138</v>
      </c>
      <c r="DG59" s="567">
        <f t="shared" si="13"/>
        <v>27</v>
      </c>
      <c r="DH59" s="567">
        <f t="shared" si="14"/>
        <v>51</v>
      </c>
      <c r="DI59" s="567">
        <f t="shared" si="15"/>
        <v>31</v>
      </c>
      <c r="DJ59" s="568">
        <f t="shared" si="25"/>
        <v>247</v>
      </c>
      <c r="DK59" s="596"/>
      <c r="DL59" s="552" t="s">
        <v>451</v>
      </c>
      <c r="DM59" s="569">
        <f t="shared" si="26"/>
        <v>0</v>
      </c>
      <c r="DN59" s="569">
        <f t="shared" si="16"/>
        <v>0</v>
      </c>
      <c r="DO59" s="569">
        <f t="shared" si="16"/>
        <v>0</v>
      </c>
      <c r="DP59" s="569">
        <f t="shared" si="16"/>
        <v>0</v>
      </c>
      <c r="DQ59" s="569">
        <f t="shared" si="27"/>
        <v>0</v>
      </c>
      <c r="DR59" s="600" t="b">
        <v>1</v>
      </c>
      <c r="DS59" s="596"/>
    </row>
    <row r="60" spans="2:123" s="613" customFormat="1" ht="18" customHeight="1">
      <c r="B60" s="605" t="s">
        <v>377</v>
      </c>
      <c r="C60" s="606">
        <v>2</v>
      </c>
      <c r="D60" s="606">
        <v>319</v>
      </c>
      <c r="E60" s="606">
        <v>6744</v>
      </c>
      <c r="F60" s="556">
        <f t="shared" si="17"/>
        <v>7065</v>
      </c>
      <c r="G60" s="606">
        <v>3</v>
      </c>
      <c r="H60" s="606">
        <v>54</v>
      </c>
      <c r="I60" s="606">
        <v>3477</v>
      </c>
      <c r="J60" s="556">
        <f t="shared" si="18"/>
        <v>3534</v>
      </c>
      <c r="K60" s="606">
        <v>3</v>
      </c>
      <c r="L60" s="606">
        <v>97</v>
      </c>
      <c r="M60" s="606">
        <v>5307</v>
      </c>
      <c r="N60" s="556">
        <f t="shared" si="6"/>
        <v>5407</v>
      </c>
      <c r="O60" s="606">
        <v>3</v>
      </c>
      <c r="P60" s="606">
        <v>66</v>
      </c>
      <c r="Q60" s="606">
        <v>1140</v>
      </c>
      <c r="R60" s="556">
        <f t="shared" si="28"/>
        <v>1209</v>
      </c>
      <c r="S60" s="606">
        <v>1</v>
      </c>
      <c r="T60" s="556">
        <f t="shared" si="7"/>
        <v>17216</v>
      </c>
      <c r="U60" s="607"/>
      <c r="V60" s="611" t="s">
        <v>377</v>
      </c>
      <c r="W60" s="609">
        <v>64</v>
      </c>
      <c r="X60" s="609">
        <v>17</v>
      </c>
      <c r="Y60" s="609">
        <v>0</v>
      </c>
      <c r="Z60" s="609">
        <v>0</v>
      </c>
      <c r="AA60" s="609">
        <v>45</v>
      </c>
      <c r="AB60" s="609">
        <v>13</v>
      </c>
      <c r="AC60" s="609">
        <v>0</v>
      </c>
      <c r="AD60" s="609">
        <v>0</v>
      </c>
      <c r="AE60" s="609">
        <v>12</v>
      </c>
      <c r="AF60" s="609">
        <v>1</v>
      </c>
      <c r="AG60" s="609">
        <v>0</v>
      </c>
      <c r="AH60" s="609">
        <v>7</v>
      </c>
      <c r="AI60" s="609">
        <v>7</v>
      </c>
      <c r="AJ60" s="609">
        <v>1</v>
      </c>
      <c r="AK60" s="609">
        <v>0</v>
      </c>
      <c r="AL60" s="609">
        <v>4</v>
      </c>
      <c r="AM60" s="609">
        <v>24</v>
      </c>
      <c r="AN60" s="609">
        <v>5</v>
      </c>
      <c r="AO60" s="609">
        <v>2</v>
      </c>
      <c r="AP60" s="609">
        <v>3</v>
      </c>
      <c r="AQ60" s="609">
        <v>23</v>
      </c>
      <c r="AR60" s="609">
        <v>5</v>
      </c>
      <c r="AS60" s="609">
        <v>2</v>
      </c>
      <c r="AT60" s="609">
        <v>2</v>
      </c>
      <c r="AU60" s="609">
        <v>6</v>
      </c>
      <c r="AV60" s="609">
        <v>2</v>
      </c>
      <c r="AW60" s="609">
        <v>1</v>
      </c>
      <c r="AX60" s="609">
        <v>0</v>
      </c>
      <c r="AY60" s="609">
        <v>5</v>
      </c>
      <c r="AZ60" s="609">
        <v>2</v>
      </c>
      <c r="BA60" s="609">
        <v>1</v>
      </c>
      <c r="BB60" s="609">
        <v>0</v>
      </c>
      <c r="BC60" s="557">
        <f t="shared" si="8"/>
        <v>106</v>
      </c>
      <c r="BD60" s="557">
        <f t="shared" si="9"/>
        <v>25</v>
      </c>
      <c r="BE60" s="557">
        <f t="shared" si="10"/>
        <v>3</v>
      </c>
      <c r="BF60" s="557">
        <f t="shared" si="11"/>
        <v>10</v>
      </c>
      <c r="BG60" s="558">
        <v>0</v>
      </c>
      <c r="BH60" s="557">
        <f t="shared" si="19"/>
        <v>80</v>
      </c>
      <c r="BI60" s="557">
        <f t="shared" si="12"/>
        <v>21</v>
      </c>
      <c r="BJ60" s="557">
        <f t="shared" si="12"/>
        <v>3</v>
      </c>
      <c r="BK60" s="557">
        <f t="shared" si="12"/>
        <v>6</v>
      </c>
      <c r="BL60" s="559">
        <v>0</v>
      </c>
      <c r="BM60" s="609">
        <v>25</v>
      </c>
      <c r="BN60" s="609">
        <v>6</v>
      </c>
      <c r="BO60" s="609">
        <v>8</v>
      </c>
      <c r="BP60" s="609">
        <v>3</v>
      </c>
      <c r="BQ60" s="557">
        <v>42</v>
      </c>
      <c r="BR60" s="610"/>
      <c r="BS60" s="611" t="s">
        <v>377</v>
      </c>
      <c r="BT60" s="612">
        <v>63</v>
      </c>
      <c r="BU60" s="612">
        <v>10</v>
      </c>
      <c r="BV60" s="612">
        <v>16</v>
      </c>
      <c r="BW60" s="612">
        <v>13</v>
      </c>
      <c r="BX60" s="554">
        <f t="shared" si="20"/>
        <v>102</v>
      </c>
      <c r="BZ60" s="612">
        <v>206</v>
      </c>
      <c r="CA60" s="612">
        <v>110</v>
      </c>
      <c r="CB60" s="612">
        <v>138</v>
      </c>
      <c r="CC60" s="612">
        <v>43</v>
      </c>
      <c r="CD60" s="554">
        <f t="shared" si="21"/>
        <v>497</v>
      </c>
      <c r="CF60" s="611" t="s">
        <v>377</v>
      </c>
      <c r="CG60" s="555">
        <f t="shared" si="22"/>
        <v>15</v>
      </c>
      <c r="CH60" s="614">
        <v>15</v>
      </c>
      <c r="CI60" s="614">
        <v>0</v>
      </c>
      <c r="CJ60" s="614">
        <v>0</v>
      </c>
      <c r="CK60" s="614">
        <v>0</v>
      </c>
      <c r="CL60" s="555">
        <v>55</v>
      </c>
      <c r="CM60" s="555">
        <f t="shared" si="29"/>
        <v>1</v>
      </c>
      <c r="CN60" s="614">
        <v>1</v>
      </c>
      <c r="CO60" s="614">
        <v>0</v>
      </c>
      <c r="CP60" s="614">
        <v>0</v>
      </c>
      <c r="CQ60" s="614">
        <v>0</v>
      </c>
      <c r="CR60" s="614">
        <v>0</v>
      </c>
      <c r="CS60" s="614">
        <v>0</v>
      </c>
      <c r="CT60" s="614">
        <v>0</v>
      </c>
      <c r="CU60" s="614">
        <v>0</v>
      </c>
      <c r="CW60" s="543" t="s">
        <v>377</v>
      </c>
      <c r="CX60" s="541">
        <v>205</v>
      </c>
      <c r="CY60" s="541">
        <v>108</v>
      </c>
      <c r="CZ60" s="541">
        <v>130</v>
      </c>
      <c r="DA60" s="542">
        <v>50</v>
      </c>
      <c r="DB60" s="571">
        <v>493</v>
      </c>
      <c r="DE60" s="549" t="s">
        <v>452</v>
      </c>
      <c r="DF60" s="567">
        <f t="shared" si="24"/>
        <v>206</v>
      </c>
      <c r="DG60" s="567">
        <f t="shared" si="13"/>
        <v>110</v>
      </c>
      <c r="DH60" s="567">
        <f t="shared" si="14"/>
        <v>138</v>
      </c>
      <c r="DI60" s="567">
        <f t="shared" si="15"/>
        <v>43</v>
      </c>
      <c r="DJ60" s="568">
        <f t="shared" si="25"/>
        <v>497</v>
      </c>
      <c r="DK60" s="596"/>
      <c r="DL60" s="552" t="s">
        <v>452</v>
      </c>
      <c r="DM60" s="569">
        <f t="shared" si="26"/>
        <v>0</v>
      </c>
      <c r="DN60" s="569">
        <f t="shared" si="16"/>
        <v>0</v>
      </c>
      <c r="DO60" s="569">
        <f t="shared" si="16"/>
        <v>0</v>
      </c>
      <c r="DP60" s="569">
        <f t="shared" si="16"/>
        <v>0</v>
      </c>
      <c r="DQ60" s="569">
        <f t="shared" si="27"/>
        <v>0</v>
      </c>
      <c r="DR60" s="600" t="b">
        <v>1</v>
      </c>
      <c r="DS60" s="596"/>
    </row>
    <row r="61" spans="2:123" s="613" customFormat="1" ht="18" customHeight="1">
      <c r="B61" s="605" t="s">
        <v>378</v>
      </c>
      <c r="C61" s="606">
        <v>0</v>
      </c>
      <c r="D61" s="606">
        <v>826</v>
      </c>
      <c r="E61" s="606">
        <v>4318</v>
      </c>
      <c r="F61" s="556">
        <f t="shared" si="17"/>
        <v>5144</v>
      </c>
      <c r="G61" s="606">
        <v>0</v>
      </c>
      <c r="H61" s="606">
        <v>118</v>
      </c>
      <c r="I61" s="606">
        <v>605</v>
      </c>
      <c r="J61" s="556">
        <f t="shared" si="18"/>
        <v>723</v>
      </c>
      <c r="K61" s="606">
        <v>0</v>
      </c>
      <c r="L61" s="606">
        <v>207</v>
      </c>
      <c r="M61" s="606">
        <v>1859</v>
      </c>
      <c r="N61" s="556">
        <f t="shared" si="6"/>
        <v>2066</v>
      </c>
      <c r="O61" s="606">
        <v>0</v>
      </c>
      <c r="P61" s="606">
        <v>451</v>
      </c>
      <c r="Q61" s="606">
        <v>999</v>
      </c>
      <c r="R61" s="556">
        <f t="shared" si="28"/>
        <v>1450</v>
      </c>
      <c r="S61" s="606">
        <v>0</v>
      </c>
      <c r="T61" s="556">
        <f t="shared" si="7"/>
        <v>9383</v>
      </c>
      <c r="U61" s="607"/>
      <c r="V61" s="611" t="s">
        <v>378</v>
      </c>
      <c r="W61" s="609">
        <v>145</v>
      </c>
      <c r="X61" s="609">
        <v>10</v>
      </c>
      <c r="Y61" s="609">
        <v>0</v>
      </c>
      <c r="Z61" s="609">
        <v>3</v>
      </c>
      <c r="AA61" s="609">
        <v>82</v>
      </c>
      <c r="AB61" s="609">
        <v>7</v>
      </c>
      <c r="AC61" s="609">
        <v>0</v>
      </c>
      <c r="AD61" s="609">
        <v>2</v>
      </c>
      <c r="AE61" s="609">
        <v>19</v>
      </c>
      <c r="AF61" s="609">
        <v>0</v>
      </c>
      <c r="AG61" s="609">
        <v>0</v>
      </c>
      <c r="AH61" s="609">
        <v>6</v>
      </c>
      <c r="AI61" s="609">
        <v>14</v>
      </c>
      <c r="AJ61" s="609">
        <v>0</v>
      </c>
      <c r="AK61" s="609">
        <v>0</v>
      </c>
      <c r="AL61" s="609">
        <v>3</v>
      </c>
      <c r="AM61" s="609">
        <v>39</v>
      </c>
      <c r="AN61" s="609">
        <v>2</v>
      </c>
      <c r="AO61" s="609">
        <v>3</v>
      </c>
      <c r="AP61" s="609">
        <v>5</v>
      </c>
      <c r="AQ61" s="609">
        <v>24</v>
      </c>
      <c r="AR61" s="609">
        <v>1</v>
      </c>
      <c r="AS61" s="609">
        <v>2</v>
      </c>
      <c r="AT61" s="609">
        <v>4</v>
      </c>
      <c r="AU61" s="609">
        <v>25</v>
      </c>
      <c r="AV61" s="609">
        <v>2</v>
      </c>
      <c r="AW61" s="609">
        <v>0</v>
      </c>
      <c r="AX61" s="609">
        <v>1</v>
      </c>
      <c r="AY61" s="609">
        <v>12</v>
      </c>
      <c r="AZ61" s="609">
        <v>1</v>
      </c>
      <c r="BA61" s="609">
        <v>0</v>
      </c>
      <c r="BB61" s="609">
        <v>0</v>
      </c>
      <c r="BC61" s="557">
        <f t="shared" si="8"/>
        <v>228</v>
      </c>
      <c r="BD61" s="557">
        <f t="shared" si="9"/>
        <v>14</v>
      </c>
      <c r="BE61" s="557">
        <f t="shared" si="10"/>
        <v>3</v>
      </c>
      <c r="BF61" s="557">
        <f t="shared" si="11"/>
        <v>15</v>
      </c>
      <c r="BG61" s="558">
        <v>0</v>
      </c>
      <c r="BH61" s="557">
        <f t="shared" si="19"/>
        <v>132</v>
      </c>
      <c r="BI61" s="557">
        <f t="shared" si="12"/>
        <v>9</v>
      </c>
      <c r="BJ61" s="557">
        <f t="shared" si="12"/>
        <v>2</v>
      </c>
      <c r="BK61" s="557">
        <f t="shared" si="12"/>
        <v>9</v>
      </c>
      <c r="BL61" s="559">
        <v>0</v>
      </c>
      <c r="BM61" s="609">
        <v>14</v>
      </c>
      <c r="BN61" s="609">
        <v>4</v>
      </c>
      <c r="BO61" s="609">
        <v>5</v>
      </c>
      <c r="BP61" s="609">
        <v>0</v>
      </c>
      <c r="BQ61" s="557">
        <v>23</v>
      </c>
      <c r="BR61" s="610"/>
      <c r="BS61" s="611" t="s">
        <v>378</v>
      </c>
      <c r="BT61" s="612">
        <v>163</v>
      </c>
      <c r="BU61" s="612">
        <v>22</v>
      </c>
      <c r="BV61" s="612">
        <v>33</v>
      </c>
      <c r="BW61" s="612">
        <v>8</v>
      </c>
      <c r="BX61" s="554">
        <f t="shared" si="20"/>
        <v>226</v>
      </c>
      <c r="BZ61" s="612">
        <v>555</v>
      </c>
      <c r="CA61" s="612">
        <v>118</v>
      </c>
      <c r="CB61" s="612">
        <v>312</v>
      </c>
      <c r="CC61" s="612">
        <v>163</v>
      </c>
      <c r="CD61" s="554">
        <f t="shared" si="21"/>
        <v>1148</v>
      </c>
      <c r="CF61" s="611" t="s">
        <v>378</v>
      </c>
      <c r="CG61" s="555">
        <f t="shared" si="22"/>
        <v>34</v>
      </c>
      <c r="CH61" s="614">
        <v>24</v>
      </c>
      <c r="CI61" s="614">
        <v>0</v>
      </c>
      <c r="CJ61" s="614">
        <v>0</v>
      </c>
      <c r="CK61" s="614">
        <v>10</v>
      </c>
      <c r="CL61" s="555">
        <v>57</v>
      </c>
      <c r="CM61" s="555">
        <f t="shared" si="29"/>
        <v>18</v>
      </c>
      <c r="CN61" s="614">
        <v>18</v>
      </c>
      <c r="CO61" s="614">
        <v>0</v>
      </c>
      <c r="CP61" s="614">
        <v>0</v>
      </c>
      <c r="CQ61" s="614">
        <v>0</v>
      </c>
      <c r="CR61" s="614">
        <v>0</v>
      </c>
      <c r="CS61" s="614">
        <v>0</v>
      </c>
      <c r="CT61" s="614">
        <v>0</v>
      </c>
      <c r="CU61" s="614">
        <v>0</v>
      </c>
      <c r="CW61" s="543" t="s">
        <v>378</v>
      </c>
      <c r="CX61" s="541">
        <v>571</v>
      </c>
      <c r="CY61" s="541">
        <v>126</v>
      </c>
      <c r="CZ61" s="541">
        <v>305</v>
      </c>
      <c r="DA61" s="542">
        <v>144</v>
      </c>
      <c r="DB61" s="571">
        <v>1146</v>
      </c>
      <c r="DE61" s="549" t="s">
        <v>453</v>
      </c>
      <c r="DF61" s="567">
        <f t="shared" si="24"/>
        <v>553</v>
      </c>
      <c r="DG61" s="567">
        <f t="shared" si="13"/>
        <v>123</v>
      </c>
      <c r="DH61" s="567">
        <f t="shared" si="14"/>
        <v>311</v>
      </c>
      <c r="DI61" s="567">
        <f t="shared" si="15"/>
        <v>161</v>
      </c>
      <c r="DJ61" s="568">
        <f t="shared" si="25"/>
        <v>1148</v>
      </c>
      <c r="DK61" s="596"/>
      <c r="DL61" s="552" t="s">
        <v>453</v>
      </c>
      <c r="DM61" s="569">
        <f t="shared" si="26"/>
        <v>2</v>
      </c>
      <c r="DN61" s="569">
        <f t="shared" si="16"/>
        <v>-5</v>
      </c>
      <c r="DO61" s="569">
        <f t="shared" si="16"/>
        <v>1</v>
      </c>
      <c r="DP61" s="569">
        <f t="shared" si="16"/>
        <v>2</v>
      </c>
      <c r="DQ61" s="569">
        <f t="shared" si="27"/>
        <v>0</v>
      </c>
      <c r="DR61" s="600" t="b">
        <v>1</v>
      </c>
      <c r="DS61" s="599"/>
    </row>
    <row r="62" spans="2:123" s="613" customFormat="1" ht="18" customHeight="1">
      <c r="B62" s="605" t="s">
        <v>114</v>
      </c>
      <c r="C62" s="606">
        <v>18</v>
      </c>
      <c r="D62" s="606">
        <v>76</v>
      </c>
      <c r="E62" s="606">
        <v>3973</v>
      </c>
      <c r="F62" s="556">
        <f t="shared" si="17"/>
        <v>4067</v>
      </c>
      <c r="G62" s="606">
        <v>3</v>
      </c>
      <c r="H62" s="606">
        <v>8</v>
      </c>
      <c r="I62" s="606">
        <v>797</v>
      </c>
      <c r="J62" s="556">
        <f t="shared" si="18"/>
        <v>808</v>
      </c>
      <c r="K62" s="606">
        <v>5</v>
      </c>
      <c r="L62" s="606">
        <v>49</v>
      </c>
      <c r="M62" s="606">
        <v>4270</v>
      </c>
      <c r="N62" s="556">
        <f t="shared" si="6"/>
        <v>4324</v>
      </c>
      <c r="O62" s="606">
        <v>9</v>
      </c>
      <c r="P62" s="606">
        <v>22</v>
      </c>
      <c r="Q62" s="606">
        <v>288</v>
      </c>
      <c r="R62" s="556">
        <f t="shared" si="28"/>
        <v>319</v>
      </c>
      <c r="S62" s="606">
        <v>0</v>
      </c>
      <c r="T62" s="556">
        <f t="shared" si="7"/>
        <v>9518</v>
      </c>
      <c r="U62" s="607"/>
      <c r="V62" s="611" t="s">
        <v>114</v>
      </c>
      <c r="W62" s="609">
        <v>23</v>
      </c>
      <c r="X62" s="609">
        <v>0</v>
      </c>
      <c r="Y62" s="609">
        <v>0</v>
      </c>
      <c r="Z62" s="609">
        <v>1</v>
      </c>
      <c r="AA62" s="609">
        <v>15</v>
      </c>
      <c r="AB62" s="609">
        <v>0</v>
      </c>
      <c r="AC62" s="609">
        <v>0</v>
      </c>
      <c r="AD62" s="609">
        <v>1</v>
      </c>
      <c r="AE62" s="609">
        <v>4</v>
      </c>
      <c r="AF62" s="609">
        <v>0</v>
      </c>
      <c r="AG62" s="609">
        <v>0</v>
      </c>
      <c r="AH62" s="609">
        <v>1</v>
      </c>
      <c r="AI62" s="609">
        <v>3</v>
      </c>
      <c r="AJ62" s="609">
        <v>0</v>
      </c>
      <c r="AK62" s="609">
        <v>0</v>
      </c>
      <c r="AL62" s="609">
        <v>1</v>
      </c>
      <c r="AM62" s="609">
        <v>20</v>
      </c>
      <c r="AN62" s="609">
        <v>1</v>
      </c>
      <c r="AO62" s="609">
        <v>1</v>
      </c>
      <c r="AP62" s="609">
        <v>6</v>
      </c>
      <c r="AQ62" s="609">
        <v>14</v>
      </c>
      <c r="AR62" s="609">
        <v>0</v>
      </c>
      <c r="AS62" s="609">
        <v>0</v>
      </c>
      <c r="AT62" s="609">
        <v>5</v>
      </c>
      <c r="AU62" s="609">
        <v>3</v>
      </c>
      <c r="AV62" s="609">
        <v>0</v>
      </c>
      <c r="AW62" s="609">
        <v>0</v>
      </c>
      <c r="AX62" s="609">
        <v>0</v>
      </c>
      <c r="AY62" s="609">
        <v>3</v>
      </c>
      <c r="AZ62" s="609">
        <v>0</v>
      </c>
      <c r="BA62" s="609">
        <v>0</v>
      </c>
      <c r="BB62" s="609">
        <v>0</v>
      </c>
      <c r="BC62" s="557">
        <f t="shared" si="8"/>
        <v>50</v>
      </c>
      <c r="BD62" s="557">
        <f t="shared" si="9"/>
        <v>1</v>
      </c>
      <c r="BE62" s="557">
        <f t="shared" si="10"/>
        <v>1</v>
      </c>
      <c r="BF62" s="557">
        <f t="shared" si="11"/>
        <v>8</v>
      </c>
      <c r="BG62" s="558">
        <v>0</v>
      </c>
      <c r="BH62" s="557">
        <f t="shared" si="19"/>
        <v>35</v>
      </c>
      <c r="BI62" s="557">
        <f t="shared" si="12"/>
        <v>0</v>
      </c>
      <c r="BJ62" s="557">
        <f t="shared" si="12"/>
        <v>0</v>
      </c>
      <c r="BK62" s="557">
        <f t="shared" si="12"/>
        <v>7</v>
      </c>
      <c r="BL62" s="559">
        <v>0</v>
      </c>
      <c r="BM62" s="609">
        <v>1</v>
      </c>
      <c r="BN62" s="609">
        <v>0</v>
      </c>
      <c r="BO62" s="609">
        <v>1</v>
      </c>
      <c r="BP62" s="609">
        <v>1</v>
      </c>
      <c r="BQ62" s="557">
        <v>3</v>
      </c>
      <c r="BR62" s="610"/>
      <c r="BS62" s="611" t="s">
        <v>259</v>
      </c>
      <c r="BT62" s="612">
        <v>17</v>
      </c>
      <c r="BU62" s="612">
        <v>4</v>
      </c>
      <c r="BV62" s="612">
        <v>8</v>
      </c>
      <c r="BW62" s="612">
        <v>1</v>
      </c>
      <c r="BX62" s="554">
        <f t="shared" si="20"/>
        <v>30</v>
      </c>
      <c r="BZ62" s="612">
        <v>58</v>
      </c>
      <c r="CA62" s="612">
        <v>23</v>
      </c>
      <c r="CB62" s="612">
        <v>69</v>
      </c>
      <c r="CC62" s="612">
        <v>9</v>
      </c>
      <c r="CD62" s="554">
        <f t="shared" si="21"/>
        <v>159</v>
      </c>
      <c r="CF62" s="611" t="s">
        <v>259</v>
      </c>
      <c r="CG62" s="555">
        <f t="shared" si="22"/>
        <v>6</v>
      </c>
      <c r="CH62" s="614">
        <v>0</v>
      </c>
      <c r="CI62" s="614">
        <v>0</v>
      </c>
      <c r="CJ62" s="614">
        <v>6</v>
      </c>
      <c r="CK62" s="614">
        <v>0</v>
      </c>
      <c r="CL62" s="555">
        <v>7</v>
      </c>
      <c r="CM62" s="555">
        <f t="shared" si="29"/>
        <v>1</v>
      </c>
      <c r="CN62" s="614">
        <v>0</v>
      </c>
      <c r="CO62" s="614">
        <v>0</v>
      </c>
      <c r="CP62" s="614">
        <v>1</v>
      </c>
      <c r="CQ62" s="614">
        <v>0</v>
      </c>
      <c r="CR62" s="614">
        <v>0</v>
      </c>
      <c r="CS62" s="614">
        <v>0</v>
      </c>
      <c r="CT62" s="614">
        <v>0</v>
      </c>
      <c r="CU62" s="614">
        <v>0</v>
      </c>
      <c r="CW62" s="543" t="s">
        <v>114</v>
      </c>
      <c r="CX62" s="541">
        <v>52</v>
      </c>
      <c r="CY62" s="541">
        <v>23</v>
      </c>
      <c r="CZ62" s="541">
        <v>57</v>
      </c>
      <c r="DA62" s="542">
        <v>7</v>
      </c>
      <c r="DB62" s="571">
        <v>139</v>
      </c>
      <c r="DE62" s="549" t="s">
        <v>454</v>
      </c>
      <c r="DF62" s="567">
        <f t="shared" si="24"/>
        <v>58</v>
      </c>
      <c r="DG62" s="567">
        <f t="shared" si="13"/>
        <v>23</v>
      </c>
      <c r="DH62" s="567">
        <f t="shared" si="14"/>
        <v>69</v>
      </c>
      <c r="DI62" s="567">
        <f t="shared" si="15"/>
        <v>9</v>
      </c>
      <c r="DJ62" s="568">
        <f t="shared" si="25"/>
        <v>159</v>
      </c>
      <c r="DK62" s="596"/>
      <c r="DL62" s="552" t="s">
        <v>454</v>
      </c>
      <c r="DM62" s="569">
        <f t="shared" si="26"/>
        <v>0</v>
      </c>
      <c r="DN62" s="569">
        <f t="shared" si="16"/>
        <v>0</v>
      </c>
      <c r="DO62" s="569">
        <f t="shared" si="16"/>
        <v>0</v>
      </c>
      <c r="DP62" s="569">
        <f t="shared" si="16"/>
        <v>0</v>
      </c>
      <c r="DQ62" s="569">
        <f t="shared" si="27"/>
        <v>0</v>
      </c>
      <c r="DR62" s="600" t="b">
        <v>1</v>
      </c>
      <c r="DS62" s="596"/>
    </row>
    <row r="63" spans="2:123" s="613" customFormat="1" ht="18" customHeight="1">
      <c r="B63" s="605" t="s">
        <v>379</v>
      </c>
      <c r="C63" s="606">
        <v>86</v>
      </c>
      <c r="D63" s="606">
        <v>63</v>
      </c>
      <c r="E63" s="606">
        <v>4566</v>
      </c>
      <c r="F63" s="556">
        <f t="shared" si="17"/>
        <v>4715</v>
      </c>
      <c r="G63" s="606">
        <v>21</v>
      </c>
      <c r="H63" s="606">
        <v>7</v>
      </c>
      <c r="I63" s="606">
        <v>2743</v>
      </c>
      <c r="J63" s="556">
        <f t="shared" si="18"/>
        <v>2771</v>
      </c>
      <c r="K63" s="606">
        <v>41</v>
      </c>
      <c r="L63" s="606">
        <v>24</v>
      </c>
      <c r="M63" s="606">
        <v>5726</v>
      </c>
      <c r="N63" s="556">
        <f t="shared" si="6"/>
        <v>5791</v>
      </c>
      <c r="O63" s="606">
        <v>49</v>
      </c>
      <c r="P63" s="606">
        <v>9</v>
      </c>
      <c r="Q63" s="606">
        <v>503</v>
      </c>
      <c r="R63" s="556">
        <f t="shared" si="28"/>
        <v>561</v>
      </c>
      <c r="S63" s="606">
        <v>2</v>
      </c>
      <c r="T63" s="556">
        <f t="shared" si="7"/>
        <v>13840</v>
      </c>
      <c r="U63" s="607"/>
      <c r="V63" s="611" t="s">
        <v>379</v>
      </c>
      <c r="W63" s="609">
        <v>17</v>
      </c>
      <c r="X63" s="609">
        <v>4</v>
      </c>
      <c r="Y63" s="609">
        <v>0</v>
      </c>
      <c r="Z63" s="609">
        <v>0</v>
      </c>
      <c r="AA63" s="609">
        <v>11</v>
      </c>
      <c r="AB63" s="609">
        <v>0</v>
      </c>
      <c r="AC63" s="609">
        <v>0</v>
      </c>
      <c r="AD63" s="609">
        <v>0</v>
      </c>
      <c r="AE63" s="609">
        <v>4</v>
      </c>
      <c r="AF63" s="609">
        <v>0</v>
      </c>
      <c r="AG63" s="609">
        <v>0</v>
      </c>
      <c r="AH63" s="609">
        <v>0</v>
      </c>
      <c r="AI63" s="609">
        <v>3</v>
      </c>
      <c r="AJ63" s="609">
        <v>0</v>
      </c>
      <c r="AK63" s="609">
        <v>0</v>
      </c>
      <c r="AL63" s="609">
        <v>1</v>
      </c>
      <c r="AM63" s="609">
        <v>9</v>
      </c>
      <c r="AN63" s="609">
        <v>0</v>
      </c>
      <c r="AO63" s="609">
        <v>2</v>
      </c>
      <c r="AP63" s="609">
        <v>0</v>
      </c>
      <c r="AQ63" s="609">
        <v>3</v>
      </c>
      <c r="AR63" s="609">
        <v>0</v>
      </c>
      <c r="AS63" s="609">
        <v>0</v>
      </c>
      <c r="AT63" s="609">
        <v>0</v>
      </c>
      <c r="AU63" s="609">
        <v>0</v>
      </c>
      <c r="AV63" s="609">
        <v>0</v>
      </c>
      <c r="AW63" s="609">
        <v>0</v>
      </c>
      <c r="AX63" s="609">
        <v>0</v>
      </c>
      <c r="AY63" s="609">
        <v>0</v>
      </c>
      <c r="AZ63" s="609">
        <v>0</v>
      </c>
      <c r="BA63" s="609">
        <v>0</v>
      </c>
      <c r="BB63" s="609">
        <v>0</v>
      </c>
      <c r="BC63" s="557">
        <f t="shared" si="8"/>
        <v>30</v>
      </c>
      <c r="BD63" s="557">
        <f t="shared" si="9"/>
        <v>4</v>
      </c>
      <c r="BE63" s="557">
        <f t="shared" si="10"/>
        <v>2</v>
      </c>
      <c r="BF63" s="557">
        <f t="shared" si="11"/>
        <v>0</v>
      </c>
      <c r="BG63" s="558">
        <v>0</v>
      </c>
      <c r="BH63" s="557">
        <f t="shared" si="19"/>
        <v>17</v>
      </c>
      <c r="BI63" s="557">
        <f t="shared" si="12"/>
        <v>0</v>
      </c>
      <c r="BJ63" s="557">
        <f t="shared" si="12"/>
        <v>0</v>
      </c>
      <c r="BK63" s="557">
        <f t="shared" si="12"/>
        <v>1</v>
      </c>
      <c r="BL63" s="559">
        <v>0</v>
      </c>
      <c r="BM63" s="609">
        <v>0</v>
      </c>
      <c r="BN63" s="609">
        <v>1</v>
      </c>
      <c r="BO63" s="609">
        <v>1</v>
      </c>
      <c r="BP63" s="609">
        <v>0</v>
      </c>
      <c r="BQ63" s="557">
        <v>2</v>
      </c>
      <c r="BR63" s="610"/>
      <c r="BS63" s="611" t="s">
        <v>379</v>
      </c>
      <c r="BT63" s="612">
        <v>41</v>
      </c>
      <c r="BU63" s="612">
        <v>18</v>
      </c>
      <c r="BV63" s="612">
        <v>22</v>
      </c>
      <c r="BW63" s="612">
        <v>0</v>
      </c>
      <c r="BX63" s="554">
        <f t="shared" si="20"/>
        <v>81</v>
      </c>
      <c r="BZ63" s="612">
        <v>83</v>
      </c>
      <c r="CA63" s="612">
        <v>60</v>
      </c>
      <c r="CB63" s="612">
        <v>77</v>
      </c>
      <c r="CC63" s="612">
        <v>0</v>
      </c>
      <c r="CD63" s="554">
        <f t="shared" si="21"/>
        <v>220</v>
      </c>
      <c r="CF63" s="611" t="s">
        <v>379</v>
      </c>
      <c r="CG63" s="555">
        <f t="shared" si="22"/>
        <v>7</v>
      </c>
      <c r="CH63" s="614">
        <v>0</v>
      </c>
      <c r="CI63" s="614">
        <v>0</v>
      </c>
      <c r="CJ63" s="614">
        <v>7</v>
      </c>
      <c r="CK63" s="614">
        <v>0</v>
      </c>
      <c r="CL63" s="555">
        <v>111</v>
      </c>
      <c r="CM63" s="555">
        <f t="shared" si="29"/>
        <v>1</v>
      </c>
      <c r="CN63" s="614">
        <v>1</v>
      </c>
      <c r="CO63" s="614">
        <v>0</v>
      </c>
      <c r="CP63" s="614">
        <v>0</v>
      </c>
      <c r="CQ63" s="614">
        <v>0</v>
      </c>
      <c r="CR63" s="614">
        <v>0</v>
      </c>
      <c r="CS63" s="614">
        <v>0</v>
      </c>
      <c r="CT63" s="614">
        <v>0</v>
      </c>
      <c r="CU63" s="614">
        <v>0</v>
      </c>
      <c r="CW63" s="543" t="s">
        <v>379</v>
      </c>
      <c r="CX63" s="541">
        <v>107</v>
      </c>
      <c r="CY63" s="541">
        <v>74</v>
      </c>
      <c r="CZ63" s="541">
        <v>90</v>
      </c>
      <c r="DA63" s="542">
        <v>0</v>
      </c>
      <c r="DB63" s="571">
        <v>271</v>
      </c>
      <c r="DE63" s="549" t="s">
        <v>455</v>
      </c>
      <c r="DF63" s="567">
        <f t="shared" si="24"/>
        <v>83</v>
      </c>
      <c r="DG63" s="567">
        <f t="shared" si="13"/>
        <v>60</v>
      </c>
      <c r="DH63" s="567">
        <f t="shared" si="14"/>
        <v>77</v>
      </c>
      <c r="DI63" s="567">
        <f t="shared" si="15"/>
        <v>0</v>
      </c>
      <c r="DJ63" s="568">
        <f t="shared" si="25"/>
        <v>220</v>
      </c>
      <c r="DK63" s="596"/>
      <c r="DL63" s="552" t="s">
        <v>455</v>
      </c>
      <c r="DM63" s="569">
        <f t="shared" si="26"/>
        <v>0</v>
      </c>
      <c r="DN63" s="569">
        <f t="shared" si="16"/>
        <v>0</v>
      </c>
      <c r="DO63" s="569">
        <f t="shared" si="16"/>
        <v>0</v>
      </c>
      <c r="DP63" s="569">
        <f t="shared" si="16"/>
        <v>0</v>
      </c>
      <c r="DQ63" s="569">
        <f t="shared" si="27"/>
        <v>0</v>
      </c>
      <c r="DR63" s="600" t="b">
        <v>1</v>
      </c>
      <c r="DS63" s="596"/>
    </row>
    <row r="64" spans="2:123" s="613" customFormat="1" ht="18" customHeight="1">
      <c r="B64" s="605" t="s">
        <v>380</v>
      </c>
      <c r="C64" s="606">
        <v>403</v>
      </c>
      <c r="D64" s="606">
        <v>40</v>
      </c>
      <c r="E64" s="606">
        <v>0</v>
      </c>
      <c r="F64" s="556">
        <f t="shared" si="17"/>
        <v>443</v>
      </c>
      <c r="G64" s="606">
        <v>161</v>
      </c>
      <c r="H64" s="606">
        <v>9</v>
      </c>
      <c r="I64" s="606">
        <v>0</v>
      </c>
      <c r="J64" s="556">
        <f t="shared" si="18"/>
        <v>170</v>
      </c>
      <c r="K64" s="606">
        <v>276</v>
      </c>
      <c r="L64" s="606">
        <v>32</v>
      </c>
      <c r="M64" s="606">
        <v>0</v>
      </c>
      <c r="N64" s="556">
        <f t="shared" si="6"/>
        <v>308</v>
      </c>
      <c r="O64" s="606">
        <v>160</v>
      </c>
      <c r="P64" s="606">
        <v>41</v>
      </c>
      <c r="Q64" s="606">
        <v>0</v>
      </c>
      <c r="R64" s="556">
        <f t="shared" si="28"/>
        <v>201</v>
      </c>
      <c r="S64" s="606">
        <v>9683</v>
      </c>
      <c r="T64" s="556">
        <f t="shared" si="7"/>
        <v>10805</v>
      </c>
      <c r="U64" s="607"/>
      <c r="V64" s="611" t="s">
        <v>380</v>
      </c>
      <c r="W64" s="609">
        <v>15</v>
      </c>
      <c r="X64" s="609">
        <v>1</v>
      </c>
      <c r="Y64" s="609">
        <v>1</v>
      </c>
      <c r="Z64" s="609">
        <v>0</v>
      </c>
      <c r="AA64" s="609">
        <v>6</v>
      </c>
      <c r="AB64" s="609">
        <v>2</v>
      </c>
      <c r="AC64" s="609">
        <v>0</v>
      </c>
      <c r="AD64" s="609">
        <v>0</v>
      </c>
      <c r="AE64" s="609">
        <v>15</v>
      </c>
      <c r="AF64" s="609">
        <v>4</v>
      </c>
      <c r="AG64" s="609">
        <v>0</v>
      </c>
      <c r="AH64" s="609">
        <v>2</v>
      </c>
      <c r="AI64" s="609">
        <v>7</v>
      </c>
      <c r="AJ64" s="609">
        <v>3</v>
      </c>
      <c r="AK64" s="609">
        <v>0</v>
      </c>
      <c r="AL64" s="609">
        <v>1</v>
      </c>
      <c r="AM64" s="609">
        <v>14</v>
      </c>
      <c r="AN64" s="609">
        <v>1</v>
      </c>
      <c r="AO64" s="609">
        <v>3</v>
      </c>
      <c r="AP64" s="609">
        <v>2</v>
      </c>
      <c r="AQ64" s="609">
        <v>7</v>
      </c>
      <c r="AR64" s="609">
        <v>0</v>
      </c>
      <c r="AS64" s="609">
        <v>1</v>
      </c>
      <c r="AT64" s="609">
        <v>1</v>
      </c>
      <c r="AU64" s="609">
        <v>16</v>
      </c>
      <c r="AV64" s="609">
        <v>5</v>
      </c>
      <c r="AW64" s="609">
        <v>0</v>
      </c>
      <c r="AX64" s="609">
        <v>0</v>
      </c>
      <c r="AY64" s="609">
        <v>12</v>
      </c>
      <c r="AZ64" s="609">
        <v>4</v>
      </c>
      <c r="BA64" s="609">
        <v>0</v>
      </c>
      <c r="BB64" s="609">
        <v>0</v>
      </c>
      <c r="BC64" s="557">
        <f t="shared" si="8"/>
        <v>60</v>
      </c>
      <c r="BD64" s="557">
        <f t="shared" si="9"/>
        <v>11</v>
      </c>
      <c r="BE64" s="557">
        <f t="shared" si="10"/>
        <v>4</v>
      </c>
      <c r="BF64" s="557">
        <f t="shared" si="11"/>
        <v>4</v>
      </c>
      <c r="BG64" s="558">
        <v>0</v>
      </c>
      <c r="BH64" s="557">
        <f t="shared" si="19"/>
        <v>32</v>
      </c>
      <c r="BI64" s="557">
        <f t="shared" si="12"/>
        <v>9</v>
      </c>
      <c r="BJ64" s="557">
        <f t="shared" si="12"/>
        <v>1</v>
      </c>
      <c r="BK64" s="557">
        <f t="shared" si="12"/>
        <v>2</v>
      </c>
      <c r="BL64" s="559">
        <v>0</v>
      </c>
      <c r="BM64" s="609">
        <v>2</v>
      </c>
      <c r="BN64" s="609">
        <v>2</v>
      </c>
      <c r="BO64" s="609">
        <v>1</v>
      </c>
      <c r="BP64" s="609">
        <v>1</v>
      </c>
      <c r="BQ64" s="557">
        <v>6</v>
      </c>
      <c r="BR64" s="610"/>
      <c r="BS64" s="611" t="s">
        <v>380</v>
      </c>
      <c r="BT64" s="612">
        <v>18</v>
      </c>
      <c r="BU64" s="612">
        <v>9</v>
      </c>
      <c r="BV64" s="612">
        <v>15</v>
      </c>
      <c r="BW64" s="612">
        <v>31</v>
      </c>
      <c r="BX64" s="554">
        <f t="shared" si="20"/>
        <v>73</v>
      </c>
      <c r="BY64" s="618"/>
      <c r="BZ64" s="612">
        <v>112</v>
      </c>
      <c r="CA64" s="612">
        <v>77</v>
      </c>
      <c r="CB64" s="612">
        <v>118</v>
      </c>
      <c r="CC64" s="612">
        <v>98</v>
      </c>
      <c r="CD64" s="554">
        <f>SUM(BZ64:CC64)</f>
        <v>405</v>
      </c>
      <c r="CF64" s="611" t="s">
        <v>380</v>
      </c>
      <c r="CG64" s="555">
        <f t="shared" si="22"/>
        <v>10</v>
      </c>
      <c r="CH64" s="614">
        <v>9</v>
      </c>
      <c r="CI64" s="614">
        <v>0</v>
      </c>
      <c r="CJ64" s="614">
        <v>0</v>
      </c>
      <c r="CK64" s="614">
        <v>1</v>
      </c>
      <c r="CL64" s="555">
        <v>15</v>
      </c>
      <c r="CM64" s="555">
        <f t="shared" si="29"/>
        <v>1</v>
      </c>
      <c r="CN64" s="614">
        <v>1</v>
      </c>
      <c r="CO64" s="614">
        <v>0</v>
      </c>
      <c r="CP64" s="614">
        <v>0</v>
      </c>
      <c r="CQ64" s="614">
        <v>0</v>
      </c>
      <c r="CR64" s="614">
        <v>0</v>
      </c>
      <c r="CS64" s="614">
        <v>0</v>
      </c>
      <c r="CT64" s="614">
        <v>0</v>
      </c>
      <c r="CU64" s="614">
        <v>0</v>
      </c>
      <c r="CW64" s="543" t="s">
        <v>380</v>
      </c>
      <c r="CX64" s="541">
        <v>115</v>
      </c>
      <c r="CY64" s="541">
        <v>71</v>
      </c>
      <c r="CZ64" s="541">
        <v>119</v>
      </c>
      <c r="DA64" s="542">
        <v>113</v>
      </c>
      <c r="DB64" s="571">
        <v>418</v>
      </c>
      <c r="DE64" s="549" t="s">
        <v>456</v>
      </c>
      <c r="DF64" s="567">
        <f t="shared" si="24"/>
        <v>112</v>
      </c>
      <c r="DG64" s="567">
        <f t="shared" si="13"/>
        <v>77</v>
      </c>
      <c r="DH64" s="567">
        <f t="shared" si="14"/>
        <v>118</v>
      </c>
      <c r="DI64" s="567">
        <f t="shared" si="15"/>
        <v>98</v>
      </c>
      <c r="DJ64" s="568">
        <f t="shared" si="25"/>
        <v>405</v>
      </c>
      <c r="DK64" s="596"/>
      <c r="DL64" s="552" t="s">
        <v>456</v>
      </c>
      <c r="DM64" s="569">
        <f t="shared" si="26"/>
        <v>0</v>
      </c>
      <c r="DN64" s="569">
        <f t="shared" si="16"/>
        <v>0</v>
      </c>
      <c r="DO64" s="569">
        <f t="shared" si="16"/>
        <v>0</v>
      </c>
      <c r="DP64" s="569">
        <f t="shared" si="16"/>
        <v>0</v>
      </c>
      <c r="DQ64" s="569">
        <f t="shared" si="27"/>
        <v>0</v>
      </c>
      <c r="DR64" s="600" t="b">
        <v>1</v>
      </c>
      <c r="DS64" s="596"/>
    </row>
    <row r="65" spans="2:123" s="613" customFormat="1" ht="18" customHeight="1">
      <c r="B65" s="605" t="s">
        <v>381</v>
      </c>
      <c r="C65" s="606">
        <v>110</v>
      </c>
      <c r="D65" s="606">
        <v>54</v>
      </c>
      <c r="E65" s="606">
        <v>9</v>
      </c>
      <c r="F65" s="556">
        <f t="shared" si="17"/>
        <v>173</v>
      </c>
      <c r="G65" s="606">
        <v>27</v>
      </c>
      <c r="H65" s="606">
        <v>25</v>
      </c>
      <c r="I65" s="606">
        <v>5</v>
      </c>
      <c r="J65" s="556">
        <f t="shared" si="18"/>
        <v>57</v>
      </c>
      <c r="K65" s="606">
        <v>25</v>
      </c>
      <c r="L65" s="606">
        <v>20</v>
      </c>
      <c r="M65" s="606">
        <v>5</v>
      </c>
      <c r="N65" s="556">
        <f t="shared" si="6"/>
        <v>50</v>
      </c>
      <c r="O65" s="606">
        <v>8</v>
      </c>
      <c r="P65" s="606">
        <v>3</v>
      </c>
      <c r="Q65" s="606">
        <v>0</v>
      </c>
      <c r="R65" s="556">
        <f t="shared" si="28"/>
        <v>11</v>
      </c>
      <c r="S65" s="606">
        <v>5070</v>
      </c>
      <c r="T65" s="556">
        <f t="shared" si="7"/>
        <v>5361</v>
      </c>
      <c r="U65" s="607"/>
      <c r="V65" s="611" t="s">
        <v>381</v>
      </c>
      <c r="W65" s="609">
        <v>41</v>
      </c>
      <c r="X65" s="609">
        <v>12</v>
      </c>
      <c r="Y65" s="609">
        <v>0</v>
      </c>
      <c r="Z65" s="609">
        <v>8</v>
      </c>
      <c r="AA65" s="609">
        <v>26</v>
      </c>
      <c r="AB65" s="609">
        <v>0</v>
      </c>
      <c r="AC65" s="609">
        <v>0</v>
      </c>
      <c r="AD65" s="609">
        <v>0</v>
      </c>
      <c r="AE65" s="609">
        <v>9</v>
      </c>
      <c r="AF65" s="609">
        <v>1</v>
      </c>
      <c r="AG65" s="609">
        <v>0</v>
      </c>
      <c r="AH65" s="609">
        <v>1</v>
      </c>
      <c r="AI65" s="609">
        <v>3</v>
      </c>
      <c r="AJ65" s="609">
        <v>0</v>
      </c>
      <c r="AK65" s="609">
        <v>0</v>
      </c>
      <c r="AL65" s="609">
        <v>0</v>
      </c>
      <c r="AM65" s="609">
        <v>16</v>
      </c>
      <c r="AN65" s="609">
        <v>0</v>
      </c>
      <c r="AO65" s="609">
        <v>0</v>
      </c>
      <c r="AP65" s="609">
        <v>0</v>
      </c>
      <c r="AQ65" s="609">
        <v>8</v>
      </c>
      <c r="AR65" s="609">
        <v>0</v>
      </c>
      <c r="AS65" s="609">
        <v>0</v>
      </c>
      <c r="AT65" s="609">
        <v>0</v>
      </c>
      <c r="AU65" s="609">
        <v>0</v>
      </c>
      <c r="AV65" s="609">
        <v>0</v>
      </c>
      <c r="AW65" s="609">
        <v>0</v>
      </c>
      <c r="AX65" s="609">
        <v>0</v>
      </c>
      <c r="AY65" s="609">
        <v>0</v>
      </c>
      <c r="AZ65" s="609">
        <v>0</v>
      </c>
      <c r="BA65" s="609">
        <v>0</v>
      </c>
      <c r="BB65" s="609">
        <v>0</v>
      </c>
      <c r="BC65" s="557">
        <f t="shared" si="8"/>
        <v>66</v>
      </c>
      <c r="BD65" s="557">
        <f t="shared" si="9"/>
        <v>13</v>
      </c>
      <c r="BE65" s="557">
        <f t="shared" si="10"/>
        <v>0</v>
      </c>
      <c r="BF65" s="557">
        <f t="shared" si="11"/>
        <v>9</v>
      </c>
      <c r="BG65" s="558">
        <v>0</v>
      </c>
      <c r="BH65" s="557">
        <f t="shared" si="19"/>
        <v>37</v>
      </c>
      <c r="BI65" s="557">
        <f t="shared" si="12"/>
        <v>0</v>
      </c>
      <c r="BJ65" s="557">
        <f t="shared" si="12"/>
        <v>0</v>
      </c>
      <c r="BK65" s="557">
        <f t="shared" si="12"/>
        <v>0</v>
      </c>
      <c r="BL65" s="559">
        <v>0</v>
      </c>
      <c r="BM65" s="609">
        <v>14</v>
      </c>
      <c r="BN65" s="609">
        <v>2</v>
      </c>
      <c r="BO65" s="609">
        <v>5</v>
      </c>
      <c r="BP65" s="609">
        <v>0</v>
      </c>
      <c r="BQ65" s="557">
        <v>21</v>
      </c>
      <c r="BR65" s="610"/>
      <c r="BS65" s="611" t="s">
        <v>381</v>
      </c>
      <c r="BT65" s="612">
        <v>40</v>
      </c>
      <c r="BU65" s="612">
        <v>4</v>
      </c>
      <c r="BV65" s="612">
        <v>19</v>
      </c>
      <c r="BW65" s="612">
        <v>3</v>
      </c>
      <c r="BX65" s="554">
        <f t="shared" si="20"/>
        <v>66</v>
      </c>
      <c r="BZ65" s="612">
        <v>139</v>
      </c>
      <c r="CA65" s="612">
        <v>47</v>
      </c>
      <c r="CB65" s="612">
        <v>74</v>
      </c>
      <c r="CC65" s="612">
        <v>5</v>
      </c>
      <c r="CD65" s="554">
        <f t="shared" si="21"/>
        <v>265</v>
      </c>
      <c r="CF65" s="611" t="s">
        <v>381</v>
      </c>
      <c r="CG65" s="555">
        <f t="shared" si="22"/>
        <v>4</v>
      </c>
      <c r="CH65" s="614">
        <v>0</v>
      </c>
      <c r="CI65" s="614">
        <v>0</v>
      </c>
      <c r="CJ65" s="614">
        <v>4</v>
      </c>
      <c r="CK65" s="614">
        <v>0</v>
      </c>
      <c r="CL65" s="555">
        <v>24</v>
      </c>
      <c r="CM65" s="555">
        <f t="shared" si="29"/>
        <v>1</v>
      </c>
      <c r="CN65" s="614">
        <v>1</v>
      </c>
      <c r="CO65" s="614">
        <v>0</v>
      </c>
      <c r="CP65" s="614">
        <v>0</v>
      </c>
      <c r="CQ65" s="614">
        <v>0</v>
      </c>
      <c r="CR65" s="614">
        <v>0</v>
      </c>
      <c r="CS65" s="614">
        <v>0</v>
      </c>
      <c r="CT65" s="614">
        <v>0</v>
      </c>
      <c r="CU65" s="614">
        <v>0</v>
      </c>
      <c r="CW65" s="543" t="s">
        <v>381</v>
      </c>
      <c r="CX65" s="541">
        <v>138</v>
      </c>
      <c r="CY65" s="541">
        <v>42</v>
      </c>
      <c r="CZ65" s="541">
        <v>77</v>
      </c>
      <c r="DA65" s="542">
        <v>8</v>
      </c>
      <c r="DB65" s="571">
        <v>265</v>
      </c>
      <c r="DE65" s="549" t="s">
        <v>457</v>
      </c>
      <c r="DF65" s="567">
        <f t="shared" si="24"/>
        <v>139</v>
      </c>
      <c r="DG65" s="567">
        <f t="shared" si="13"/>
        <v>47</v>
      </c>
      <c r="DH65" s="567">
        <f t="shared" si="14"/>
        <v>74</v>
      </c>
      <c r="DI65" s="567">
        <f t="shared" si="15"/>
        <v>5</v>
      </c>
      <c r="DJ65" s="568">
        <f t="shared" si="25"/>
        <v>265</v>
      </c>
      <c r="DK65" s="596"/>
      <c r="DL65" s="552" t="s">
        <v>457</v>
      </c>
      <c r="DM65" s="569">
        <f t="shared" si="26"/>
        <v>0</v>
      </c>
      <c r="DN65" s="569">
        <f t="shared" si="16"/>
        <v>0</v>
      </c>
      <c r="DO65" s="569">
        <f t="shared" si="16"/>
        <v>0</v>
      </c>
      <c r="DP65" s="569">
        <f t="shared" si="16"/>
        <v>0</v>
      </c>
      <c r="DQ65" s="569">
        <f t="shared" si="27"/>
        <v>0</v>
      </c>
      <c r="DR65" s="600" t="b">
        <v>1</v>
      </c>
      <c r="DS65" s="596"/>
    </row>
    <row r="66" spans="2:123" s="613" customFormat="1" ht="18" customHeight="1">
      <c r="B66" s="605" t="s">
        <v>382</v>
      </c>
      <c r="C66" s="606">
        <v>0</v>
      </c>
      <c r="D66" s="606">
        <v>436</v>
      </c>
      <c r="E66" s="606">
        <v>11029</v>
      </c>
      <c r="F66" s="556">
        <f t="shared" si="17"/>
        <v>11465</v>
      </c>
      <c r="G66" s="606">
        <v>0</v>
      </c>
      <c r="H66" s="606">
        <v>95</v>
      </c>
      <c r="I66" s="606">
        <v>6129</v>
      </c>
      <c r="J66" s="556">
        <f t="shared" si="18"/>
        <v>6224</v>
      </c>
      <c r="K66" s="606">
        <v>0</v>
      </c>
      <c r="L66" s="606">
        <v>276</v>
      </c>
      <c r="M66" s="606">
        <v>13437</v>
      </c>
      <c r="N66" s="556">
        <f t="shared" si="6"/>
        <v>13713</v>
      </c>
      <c r="O66" s="606">
        <v>0</v>
      </c>
      <c r="P66" s="606">
        <v>61</v>
      </c>
      <c r="Q66" s="606">
        <v>35</v>
      </c>
      <c r="R66" s="556">
        <f t="shared" si="28"/>
        <v>96</v>
      </c>
      <c r="S66" s="606">
        <v>0</v>
      </c>
      <c r="T66" s="556">
        <f t="shared" si="7"/>
        <v>31498</v>
      </c>
      <c r="U66" s="607"/>
      <c r="V66" s="611" t="s">
        <v>382</v>
      </c>
      <c r="W66" s="609">
        <v>119</v>
      </c>
      <c r="X66" s="609">
        <v>4</v>
      </c>
      <c r="Y66" s="609">
        <v>3</v>
      </c>
      <c r="Z66" s="609">
        <v>9</v>
      </c>
      <c r="AA66" s="609">
        <v>68</v>
      </c>
      <c r="AB66" s="609">
        <v>3</v>
      </c>
      <c r="AC66" s="609">
        <v>3</v>
      </c>
      <c r="AD66" s="609">
        <v>8</v>
      </c>
      <c r="AE66" s="609">
        <v>39</v>
      </c>
      <c r="AF66" s="609">
        <v>2</v>
      </c>
      <c r="AG66" s="609">
        <v>0</v>
      </c>
      <c r="AH66" s="609">
        <v>18</v>
      </c>
      <c r="AI66" s="609">
        <v>16</v>
      </c>
      <c r="AJ66" s="609">
        <v>1</v>
      </c>
      <c r="AK66" s="609">
        <v>0</v>
      </c>
      <c r="AL66" s="609">
        <v>10</v>
      </c>
      <c r="AM66" s="609">
        <v>80</v>
      </c>
      <c r="AN66" s="609">
        <v>2</v>
      </c>
      <c r="AO66" s="609">
        <v>1</v>
      </c>
      <c r="AP66" s="609">
        <v>22</v>
      </c>
      <c r="AQ66" s="609">
        <v>56</v>
      </c>
      <c r="AR66" s="609">
        <v>1</v>
      </c>
      <c r="AS66" s="609">
        <v>1</v>
      </c>
      <c r="AT66" s="609">
        <v>16</v>
      </c>
      <c r="AU66" s="609">
        <v>0</v>
      </c>
      <c r="AV66" s="609">
        <v>0</v>
      </c>
      <c r="AW66" s="609">
        <v>0</v>
      </c>
      <c r="AX66" s="609">
        <v>0</v>
      </c>
      <c r="AY66" s="609">
        <v>0</v>
      </c>
      <c r="AZ66" s="609">
        <v>0</v>
      </c>
      <c r="BA66" s="609">
        <v>0</v>
      </c>
      <c r="BB66" s="609">
        <v>0</v>
      </c>
      <c r="BC66" s="557">
        <f t="shared" si="8"/>
        <v>238</v>
      </c>
      <c r="BD66" s="557">
        <f t="shared" si="9"/>
        <v>8</v>
      </c>
      <c r="BE66" s="557">
        <f t="shared" si="10"/>
        <v>4</v>
      </c>
      <c r="BF66" s="557">
        <f t="shared" si="11"/>
        <v>49</v>
      </c>
      <c r="BG66" s="558">
        <v>0</v>
      </c>
      <c r="BH66" s="557">
        <f t="shared" si="19"/>
        <v>140</v>
      </c>
      <c r="BI66" s="557">
        <f t="shared" si="12"/>
        <v>5</v>
      </c>
      <c r="BJ66" s="557">
        <f t="shared" si="12"/>
        <v>4</v>
      </c>
      <c r="BK66" s="557">
        <f t="shared" si="12"/>
        <v>34</v>
      </c>
      <c r="BL66" s="559">
        <v>0</v>
      </c>
      <c r="BM66" s="609">
        <v>7</v>
      </c>
      <c r="BN66" s="609">
        <v>2</v>
      </c>
      <c r="BO66" s="609">
        <v>6</v>
      </c>
      <c r="BP66" s="609">
        <v>0</v>
      </c>
      <c r="BQ66" s="557">
        <v>15</v>
      </c>
      <c r="BR66" s="610"/>
      <c r="BS66" s="611" t="s">
        <v>382</v>
      </c>
      <c r="BT66" s="612">
        <v>134</v>
      </c>
      <c r="BU66" s="612">
        <v>25</v>
      </c>
      <c r="BV66" s="612">
        <v>51</v>
      </c>
      <c r="BW66" s="612">
        <v>0</v>
      </c>
      <c r="BX66" s="554">
        <f t="shared" si="20"/>
        <v>210</v>
      </c>
      <c r="BZ66" s="612">
        <v>593</v>
      </c>
      <c r="CA66" s="612">
        <v>371</v>
      </c>
      <c r="CB66" s="612">
        <v>497</v>
      </c>
      <c r="CC66" s="612">
        <v>0</v>
      </c>
      <c r="CD66" s="554">
        <f t="shared" si="21"/>
        <v>1461</v>
      </c>
      <c r="CF66" s="611" t="s">
        <v>382</v>
      </c>
      <c r="CG66" s="555">
        <f t="shared" si="22"/>
        <v>26</v>
      </c>
      <c r="CH66" s="614">
        <v>26</v>
      </c>
      <c r="CI66" s="614">
        <v>0</v>
      </c>
      <c r="CJ66" s="614">
        <v>0</v>
      </c>
      <c r="CK66" s="614">
        <v>0</v>
      </c>
      <c r="CL66" s="555">
        <v>348</v>
      </c>
      <c r="CM66" s="555">
        <f t="shared" si="29"/>
        <v>1</v>
      </c>
      <c r="CN66" s="614">
        <v>1</v>
      </c>
      <c r="CO66" s="614">
        <v>0</v>
      </c>
      <c r="CP66" s="614">
        <v>0</v>
      </c>
      <c r="CQ66" s="614">
        <v>0</v>
      </c>
      <c r="CR66" s="614">
        <v>0</v>
      </c>
      <c r="CS66" s="614">
        <v>0</v>
      </c>
      <c r="CT66" s="614">
        <v>0</v>
      </c>
      <c r="CU66" s="614">
        <v>0</v>
      </c>
      <c r="CW66" s="543" t="s">
        <v>382</v>
      </c>
      <c r="CX66" s="541">
        <v>608</v>
      </c>
      <c r="CY66" s="541">
        <v>357</v>
      </c>
      <c r="CZ66" s="541">
        <v>468</v>
      </c>
      <c r="DA66" s="542">
        <v>0</v>
      </c>
      <c r="DB66" s="571">
        <v>1433</v>
      </c>
      <c r="DE66" s="549" t="s">
        <v>458</v>
      </c>
      <c r="DF66" s="567">
        <f t="shared" si="24"/>
        <v>593</v>
      </c>
      <c r="DG66" s="567">
        <f t="shared" si="13"/>
        <v>371</v>
      </c>
      <c r="DH66" s="567">
        <f t="shared" si="14"/>
        <v>497</v>
      </c>
      <c r="DI66" s="567">
        <f t="shared" si="15"/>
        <v>0</v>
      </c>
      <c r="DJ66" s="568">
        <f t="shared" si="25"/>
        <v>1461</v>
      </c>
      <c r="DK66" s="596"/>
      <c r="DL66" s="552" t="s">
        <v>458</v>
      </c>
      <c r="DM66" s="569">
        <f t="shared" si="26"/>
        <v>0</v>
      </c>
      <c r="DN66" s="569">
        <f t="shared" si="16"/>
        <v>0</v>
      </c>
      <c r="DO66" s="569">
        <f t="shared" si="16"/>
        <v>0</v>
      </c>
      <c r="DP66" s="569">
        <f t="shared" si="16"/>
        <v>0</v>
      </c>
      <c r="DQ66" s="569">
        <f t="shared" si="27"/>
        <v>0</v>
      </c>
      <c r="DR66" s="600" t="b">
        <v>1</v>
      </c>
      <c r="DS66" s="596"/>
    </row>
    <row r="67" spans="2:123" s="613" customFormat="1" ht="18" customHeight="1">
      <c r="B67" s="605" t="s">
        <v>383</v>
      </c>
      <c r="C67" s="606">
        <v>78</v>
      </c>
      <c r="D67" s="606">
        <v>379</v>
      </c>
      <c r="E67" s="606">
        <v>7744</v>
      </c>
      <c r="F67" s="556">
        <f t="shared" si="17"/>
        <v>8201</v>
      </c>
      <c r="G67" s="606">
        <v>24</v>
      </c>
      <c r="H67" s="606">
        <v>151</v>
      </c>
      <c r="I67" s="606">
        <v>6143</v>
      </c>
      <c r="J67" s="556">
        <f t="shared" si="18"/>
        <v>6318</v>
      </c>
      <c r="K67" s="606">
        <v>54</v>
      </c>
      <c r="L67" s="606">
        <v>247</v>
      </c>
      <c r="M67" s="606">
        <v>8520</v>
      </c>
      <c r="N67" s="556">
        <f t="shared" si="6"/>
        <v>8821</v>
      </c>
      <c r="O67" s="606">
        <v>32</v>
      </c>
      <c r="P67" s="606">
        <v>42</v>
      </c>
      <c r="Q67" s="606">
        <v>1099</v>
      </c>
      <c r="R67" s="556">
        <f t="shared" si="28"/>
        <v>1173</v>
      </c>
      <c r="S67" s="606">
        <v>0</v>
      </c>
      <c r="T67" s="556">
        <f t="shared" si="7"/>
        <v>24513</v>
      </c>
      <c r="U67" s="607"/>
      <c r="V67" s="611" t="s">
        <v>383</v>
      </c>
      <c r="W67" s="609">
        <v>101</v>
      </c>
      <c r="X67" s="609">
        <v>1</v>
      </c>
      <c r="Y67" s="609">
        <v>0</v>
      </c>
      <c r="Z67" s="609">
        <v>0</v>
      </c>
      <c r="AA67" s="609">
        <v>65</v>
      </c>
      <c r="AB67" s="609">
        <v>1</v>
      </c>
      <c r="AC67" s="609">
        <v>0</v>
      </c>
      <c r="AD67" s="609">
        <v>0</v>
      </c>
      <c r="AE67" s="609">
        <v>40</v>
      </c>
      <c r="AF67" s="609">
        <v>0</v>
      </c>
      <c r="AG67" s="609">
        <v>0</v>
      </c>
      <c r="AH67" s="609">
        <v>6</v>
      </c>
      <c r="AI67" s="609">
        <v>31</v>
      </c>
      <c r="AJ67" s="609">
        <v>0</v>
      </c>
      <c r="AK67" s="609">
        <v>0</v>
      </c>
      <c r="AL67" s="609">
        <v>5</v>
      </c>
      <c r="AM67" s="609">
        <v>65</v>
      </c>
      <c r="AN67" s="609">
        <v>1</v>
      </c>
      <c r="AO67" s="609">
        <v>0</v>
      </c>
      <c r="AP67" s="609">
        <v>4</v>
      </c>
      <c r="AQ67" s="609">
        <v>54</v>
      </c>
      <c r="AR67" s="609">
        <v>1</v>
      </c>
      <c r="AS67" s="609">
        <v>0</v>
      </c>
      <c r="AT67" s="609">
        <v>3</v>
      </c>
      <c r="AU67" s="609">
        <v>5</v>
      </c>
      <c r="AV67" s="609">
        <v>0</v>
      </c>
      <c r="AW67" s="609">
        <v>0</v>
      </c>
      <c r="AX67" s="609">
        <v>0</v>
      </c>
      <c r="AY67" s="609">
        <v>2</v>
      </c>
      <c r="AZ67" s="609">
        <v>0</v>
      </c>
      <c r="BA67" s="609">
        <v>0</v>
      </c>
      <c r="BB67" s="609">
        <v>0</v>
      </c>
      <c r="BC67" s="557">
        <f t="shared" si="8"/>
        <v>211</v>
      </c>
      <c r="BD67" s="557">
        <f t="shared" si="9"/>
        <v>2</v>
      </c>
      <c r="BE67" s="557">
        <f t="shared" si="10"/>
        <v>0</v>
      </c>
      <c r="BF67" s="557">
        <f t="shared" si="11"/>
        <v>10</v>
      </c>
      <c r="BG67" s="558">
        <v>0</v>
      </c>
      <c r="BH67" s="557">
        <f t="shared" si="19"/>
        <v>152</v>
      </c>
      <c r="BI67" s="557">
        <f t="shared" si="12"/>
        <v>2</v>
      </c>
      <c r="BJ67" s="557">
        <f t="shared" si="12"/>
        <v>0</v>
      </c>
      <c r="BK67" s="557">
        <f t="shared" si="12"/>
        <v>8</v>
      </c>
      <c r="BL67" s="559">
        <v>0</v>
      </c>
      <c r="BM67" s="609">
        <v>17</v>
      </c>
      <c r="BN67" s="609">
        <v>10</v>
      </c>
      <c r="BO67" s="609">
        <v>15</v>
      </c>
      <c r="BP67" s="609">
        <v>2</v>
      </c>
      <c r="BQ67" s="557">
        <v>44</v>
      </c>
      <c r="BR67" s="610"/>
      <c r="BS67" s="611" t="s">
        <v>383</v>
      </c>
      <c r="BT67" s="612">
        <v>94</v>
      </c>
      <c r="BU67" s="612">
        <v>30</v>
      </c>
      <c r="BV67" s="612">
        <v>47</v>
      </c>
      <c r="BW67" s="612">
        <v>5</v>
      </c>
      <c r="BX67" s="554">
        <f t="shared" si="20"/>
        <v>176</v>
      </c>
      <c r="BZ67" s="612">
        <v>321</v>
      </c>
      <c r="CA67" s="612">
        <v>206</v>
      </c>
      <c r="CB67" s="612">
        <v>293</v>
      </c>
      <c r="CC67" s="612">
        <v>45</v>
      </c>
      <c r="CD67" s="554">
        <f t="shared" si="21"/>
        <v>865</v>
      </c>
      <c r="CF67" s="611" t="s">
        <v>383</v>
      </c>
      <c r="CG67" s="555">
        <f t="shared" si="22"/>
        <v>32</v>
      </c>
      <c r="CH67" s="614">
        <v>32</v>
      </c>
      <c r="CI67" s="614">
        <v>0</v>
      </c>
      <c r="CJ67" s="614">
        <v>0</v>
      </c>
      <c r="CK67" s="614">
        <v>0</v>
      </c>
      <c r="CL67" s="555">
        <v>507</v>
      </c>
      <c r="CM67" s="555">
        <f t="shared" si="29"/>
        <v>11</v>
      </c>
      <c r="CN67" s="614">
        <v>11</v>
      </c>
      <c r="CO67" s="614">
        <v>0</v>
      </c>
      <c r="CP67" s="614">
        <v>0</v>
      </c>
      <c r="CQ67" s="614">
        <v>0</v>
      </c>
      <c r="CR67" s="614">
        <v>0</v>
      </c>
      <c r="CS67" s="614">
        <v>0</v>
      </c>
      <c r="CT67" s="614">
        <v>0</v>
      </c>
      <c r="CU67" s="614">
        <v>0</v>
      </c>
      <c r="CW67" s="543" t="s">
        <v>383</v>
      </c>
      <c r="CX67" s="541">
        <v>315</v>
      </c>
      <c r="CY67" s="541">
        <v>196</v>
      </c>
      <c r="CZ67" s="541">
        <v>274</v>
      </c>
      <c r="DA67" s="542">
        <v>45</v>
      </c>
      <c r="DB67" s="571">
        <v>830</v>
      </c>
      <c r="DE67" s="549" t="s">
        <v>459</v>
      </c>
      <c r="DF67" s="567">
        <f t="shared" si="24"/>
        <v>322</v>
      </c>
      <c r="DG67" s="567">
        <f t="shared" si="13"/>
        <v>206</v>
      </c>
      <c r="DH67" s="567">
        <f t="shared" si="14"/>
        <v>292</v>
      </c>
      <c r="DI67" s="567">
        <f t="shared" si="15"/>
        <v>45</v>
      </c>
      <c r="DJ67" s="568">
        <f t="shared" si="25"/>
        <v>865</v>
      </c>
      <c r="DK67" s="596"/>
      <c r="DL67" s="552" t="s">
        <v>459</v>
      </c>
      <c r="DM67" s="569">
        <f t="shared" si="26"/>
        <v>-1</v>
      </c>
      <c r="DN67" s="569">
        <f t="shared" si="16"/>
        <v>0</v>
      </c>
      <c r="DO67" s="569">
        <f t="shared" si="16"/>
        <v>1</v>
      </c>
      <c r="DP67" s="569">
        <f t="shared" si="16"/>
        <v>0</v>
      </c>
      <c r="DQ67" s="569">
        <f t="shared" si="27"/>
        <v>0</v>
      </c>
      <c r="DR67" s="600" t="b">
        <v>1</v>
      </c>
      <c r="DS67" s="596"/>
    </row>
    <row r="68" spans="2:123" s="613" customFormat="1" ht="18" customHeight="1">
      <c r="B68" s="605" t="s">
        <v>384</v>
      </c>
      <c r="C68" s="606">
        <v>228</v>
      </c>
      <c r="D68" s="606">
        <v>353</v>
      </c>
      <c r="E68" s="606">
        <v>66038</v>
      </c>
      <c r="F68" s="556">
        <f t="shared" si="17"/>
        <v>66619</v>
      </c>
      <c r="G68" s="606">
        <v>84</v>
      </c>
      <c r="H68" s="606">
        <v>64</v>
      </c>
      <c r="I68" s="606">
        <v>31207</v>
      </c>
      <c r="J68" s="556">
        <f t="shared" si="18"/>
        <v>31355</v>
      </c>
      <c r="K68" s="606">
        <v>91</v>
      </c>
      <c r="L68" s="606">
        <v>74</v>
      </c>
      <c r="M68" s="606">
        <v>41997</v>
      </c>
      <c r="N68" s="556">
        <f t="shared" si="6"/>
        <v>42162</v>
      </c>
      <c r="O68" s="606">
        <v>296</v>
      </c>
      <c r="P68" s="606">
        <v>7</v>
      </c>
      <c r="Q68" s="606">
        <v>2692</v>
      </c>
      <c r="R68" s="556">
        <f t="shared" si="28"/>
        <v>2995</v>
      </c>
      <c r="S68" s="606">
        <v>0</v>
      </c>
      <c r="T68" s="556">
        <f t="shared" si="7"/>
        <v>143131</v>
      </c>
      <c r="U68" s="607"/>
      <c r="V68" s="611" t="s">
        <v>384</v>
      </c>
      <c r="W68" s="609">
        <v>193</v>
      </c>
      <c r="X68" s="609">
        <v>4</v>
      </c>
      <c r="Y68" s="609">
        <v>0</v>
      </c>
      <c r="Z68" s="609">
        <v>8</v>
      </c>
      <c r="AA68" s="609">
        <v>162</v>
      </c>
      <c r="AB68" s="609">
        <v>2</v>
      </c>
      <c r="AC68" s="609">
        <v>0</v>
      </c>
      <c r="AD68" s="609">
        <v>8</v>
      </c>
      <c r="AE68" s="609">
        <v>32</v>
      </c>
      <c r="AF68" s="609">
        <v>0</v>
      </c>
      <c r="AG68" s="609">
        <v>0</v>
      </c>
      <c r="AH68" s="609">
        <v>6</v>
      </c>
      <c r="AI68" s="609">
        <v>25</v>
      </c>
      <c r="AJ68" s="609">
        <v>0</v>
      </c>
      <c r="AK68" s="609">
        <v>0</v>
      </c>
      <c r="AL68" s="609">
        <v>3</v>
      </c>
      <c r="AM68" s="609">
        <v>39</v>
      </c>
      <c r="AN68" s="609">
        <v>0</v>
      </c>
      <c r="AO68" s="609">
        <v>0</v>
      </c>
      <c r="AP68" s="609">
        <v>1</v>
      </c>
      <c r="AQ68" s="609">
        <v>34</v>
      </c>
      <c r="AR68" s="609">
        <v>0</v>
      </c>
      <c r="AS68" s="609">
        <v>0</v>
      </c>
      <c r="AT68" s="609">
        <v>1</v>
      </c>
      <c r="AU68" s="609">
        <v>1</v>
      </c>
      <c r="AV68" s="609">
        <v>0</v>
      </c>
      <c r="AW68" s="609">
        <v>0</v>
      </c>
      <c r="AX68" s="609">
        <v>0</v>
      </c>
      <c r="AY68" s="609">
        <v>1</v>
      </c>
      <c r="AZ68" s="609">
        <v>0</v>
      </c>
      <c r="BA68" s="609">
        <v>0</v>
      </c>
      <c r="BB68" s="609">
        <v>0</v>
      </c>
      <c r="BC68" s="557">
        <f t="shared" si="8"/>
        <v>265</v>
      </c>
      <c r="BD68" s="557">
        <f t="shared" si="9"/>
        <v>4</v>
      </c>
      <c r="BE68" s="557">
        <f t="shared" si="10"/>
        <v>0</v>
      </c>
      <c r="BF68" s="557">
        <f t="shared" si="11"/>
        <v>15</v>
      </c>
      <c r="BG68" s="558">
        <v>0</v>
      </c>
      <c r="BH68" s="557">
        <f t="shared" si="19"/>
        <v>222</v>
      </c>
      <c r="BI68" s="557">
        <f t="shared" si="12"/>
        <v>2</v>
      </c>
      <c r="BJ68" s="557">
        <f t="shared" si="12"/>
        <v>0</v>
      </c>
      <c r="BK68" s="557">
        <f t="shared" si="12"/>
        <v>12</v>
      </c>
      <c r="BL68" s="559">
        <v>0</v>
      </c>
      <c r="BM68" s="609">
        <v>42</v>
      </c>
      <c r="BN68" s="609">
        <v>9</v>
      </c>
      <c r="BO68" s="609">
        <v>11</v>
      </c>
      <c r="BP68" s="609">
        <v>0</v>
      </c>
      <c r="BQ68" s="557">
        <v>62</v>
      </c>
      <c r="BR68" s="610"/>
      <c r="BS68" s="611" t="s">
        <v>384</v>
      </c>
      <c r="BT68" s="612">
        <v>323</v>
      </c>
      <c r="BU68" s="612">
        <v>50</v>
      </c>
      <c r="BV68" s="612">
        <v>63</v>
      </c>
      <c r="BW68" s="612">
        <v>2</v>
      </c>
      <c r="BX68" s="554">
        <f t="shared" si="20"/>
        <v>438</v>
      </c>
      <c r="BZ68" s="612">
        <v>1480</v>
      </c>
      <c r="CA68" s="612">
        <v>577</v>
      </c>
      <c r="CB68" s="612">
        <v>649</v>
      </c>
      <c r="CC68" s="612">
        <v>22</v>
      </c>
      <c r="CD68" s="554">
        <f t="shared" si="21"/>
        <v>2728</v>
      </c>
      <c r="CF68" s="611" t="s">
        <v>384</v>
      </c>
      <c r="CG68" s="555">
        <f t="shared" si="22"/>
        <v>92</v>
      </c>
      <c r="CH68" s="614">
        <v>46</v>
      </c>
      <c r="CI68" s="614">
        <v>0</v>
      </c>
      <c r="CJ68" s="614">
        <v>46</v>
      </c>
      <c r="CK68" s="614">
        <v>0</v>
      </c>
      <c r="CL68" s="555">
        <v>130</v>
      </c>
      <c r="CM68" s="555">
        <f t="shared" si="29"/>
        <v>24</v>
      </c>
      <c r="CN68" s="614">
        <v>24</v>
      </c>
      <c r="CO68" s="614">
        <v>0</v>
      </c>
      <c r="CP68" s="614">
        <v>0</v>
      </c>
      <c r="CQ68" s="614">
        <v>0</v>
      </c>
      <c r="CR68" s="614">
        <v>0</v>
      </c>
      <c r="CS68" s="614">
        <v>0</v>
      </c>
      <c r="CT68" s="614">
        <v>0</v>
      </c>
      <c r="CU68" s="614">
        <v>0</v>
      </c>
      <c r="CW68" s="543" t="s">
        <v>384</v>
      </c>
      <c r="CX68" s="541">
        <v>1609</v>
      </c>
      <c r="CY68" s="541">
        <v>595</v>
      </c>
      <c r="CZ68" s="541">
        <v>675</v>
      </c>
      <c r="DA68" s="542">
        <v>22</v>
      </c>
      <c r="DB68" s="571">
        <v>2901</v>
      </c>
      <c r="DE68" s="549" t="s">
        <v>460</v>
      </c>
      <c r="DF68" s="567">
        <f t="shared" si="24"/>
        <v>1479</v>
      </c>
      <c r="DG68" s="567">
        <f t="shared" si="13"/>
        <v>577</v>
      </c>
      <c r="DH68" s="567">
        <f t="shared" si="14"/>
        <v>651</v>
      </c>
      <c r="DI68" s="567">
        <f t="shared" si="15"/>
        <v>21</v>
      </c>
      <c r="DJ68" s="568">
        <f t="shared" si="25"/>
        <v>2728</v>
      </c>
      <c r="DK68" s="596"/>
      <c r="DL68" s="552" t="s">
        <v>460</v>
      </c>
      <c r="DM68" s="569">
        <f t="shared" si="26"/>
        <v>1</v>
      </c>
      <c r="DN68" s="569">
        <f t="shared" si="16"/>
        <v>0</v>
      </c>
      <c r="DO68" s="569">
        <f t="shared" si="16"/>
        <v>-2</v>
      </c>
      <c r="DP68" s="569">
        <f t="shared" si="16"/>
        <v>1</v>
      </c>
      <c r="DQ68" s="569">
        <f t="shared" si="27"/>
        <v>0</v>
      </c>
      <c r="DR68" s="600" t="b">
        <v>1</v>
      </c>
      <c r="DS68" s="596"/>
    </row>
    <row r="69" spans="2:123" s="613" customFormat="1" ht="18" customHeight="1">
      <c r="B69" s="605" t="s">
        <v>385</v>
      </c>
      <c r="C69" s="606">
        <v>19</v>
      </c>
      <c r="D69" s="606">
        <v>52</v>
      </c>
      <c r="E69" s="606">
        <v>0</v>
      </c>
      <c r="F69" s="556">
        <f t="shared" si="17"/>
        <v>71</v>
      </c>
      <c r="G69" s="606">
        <v>8</v>
      </c>
      <c r="H69" s="606">
        <v>16</v>
      </c>
      <c r="I69" s="606">
        <v>0</v>
      </c>
      <c r="J69" s="556">
        <f t="shared" si="18"/>
        <v>24</v>
      </c>
      <c r="K69" s="606">
        <v>6</v>
      </c>
      <c r="L69" s="606">
        <v>32</v>
      </c>
      <c r="M69" s="606">
        <v>0</v>
      </c>
      <c r="N69" s="556">
        <f t="shared" si="6"/>
        <v>38</v>
      </c>
      <c r="O69" s="606">
        <v>1</v>
      </c>
      <c r="P69" s="606">
        <v>3</v>
      </c>
      <c r="Q69" s="606">
        <v>0</v>
      </c>
      <c r="R69" s="556">
        <f t="shared" si="28"/>
        <v>4</v>
      </c>
      <c r="S69" s="606">
        <v>0</v>
      </c>
      <c r="T69" s="556">
        <f t="shared" si="7"/>
        <v>137</v>
      </c>
      <c r="U69" s="607"/>
      <c r="V69" s="611" t="s">
        <v>385</v>
      </c>
      <c r="W69" s="609">
        <v>15</v>
      </c>
      <c r="X69" s="609">
        <v>5</v>
      </c>
      <c r="Y69" s="609">
        <v>0</v>
      </c>
      <c r="Z69" s="609">
        <v>0</v>
      </c>
      <c r="AA69" s="609">
        <v>7</v>
      </c>
      <c r="AB69" s="609">
        <v>0</v>
      </c>
      <c r="AC69" s="609">
        <v>0</v>
      </c>
      <c r="AD69" s="609">
        <v>0</v>
      </c>
      <c r="AE69" s="609">
        <v>10</v>
      </c>
      <c r="AF69" s="609">
        <v>0</v>
      </c>
      <c r="AG69" s="609">
        <v>0</v>
      </c>
      <c r="AH69" s="609">
        <v>1</v>
      </c>
      <c r="AI69" s="609">
        <v>8</v>
      </c>
      <c r="AJ69" s="609">
        <v>0</v>
      </c>
      <c r="AK69" s="609">
        <v>0</v>
      </c>
      <c r="AL69" s="609">
        <v>0</v>
      </c>
      <c r="AM69" s="609">
        <v>9</v>
      </c>
      <c r="AN69" s="609">
        <v>0</v>
      </c>
      <c r="AO69" s="609">
        <v>0</v>
      </c>
      <c r="AP69" s="609">
        <v>1</v>
      </c>
      <c r="AQ69" s="609">
        <v>9</v>
      </c>
      <c r="AR69" s="609">
        <v>0</v>
      </c>
      <c r="AS69" s="609">
        <v>0</v>
      </c>
      <c r="AT69" s="609">
        <v>0</v>
      </c>
      <c r="AU69" s="609">
        <v>2</v>
      </c>
      <c r="AV69" s="609">
        <v>0</v>
      </c>
      <c r="AW69" s="609">
        <v>0</v>
      </c>
      <c r="AX69" s="609">
        <v>0</v>
      </c>
      <c r="AY69" s="609">
        <v>1</v>
      </c>
      <c r="AZ69" s="609">
        <v>0</v>
      </c>
      <c r="BA69" s="609">
        <v>0</v>
      </c>
      <c r="BB69" s="609">
        <v>0</v>
      </c>
      <c r="BC69" s="557">
        <f t="shared" si="8"/>
        <v>36</v>
      </c>
      <c r="BD69" s="557">
        <f t="shared" si="9"/>
        <v>5</v>
      </c>
      <c r="BE69" s="557">
        <f t="shared" si="10"/>
        <v>0</v>
      </c>
      <c r="BF69" s="557">
        <f t="shared" si="11"/>
        <v>2</v>
      </c>
      <c r="BG69" s="558">
        <v>0</v>
      </c>
      <c r="BH69" s="557">
        <f t="shared" si="19"/>
        <v>25</v>
      </c>
      <c r="BI69" s="557">
        <f t="shared" si="12"/>
        <v>0</v>
      </c>
      <c r="BJ69" s="557">
        <f t="shared" si="12"/>
        <v>0</v>
      </c>
      <c r="BK69" s="557">
        <f t="shared" si="12"/>
        <v>0</v>
      </c>
      <c r="BL69" s="559">
        <v>0</v>
      </c>
      <c r="BM69" s="609">
        <v>0</v>
      </c>
      <c r="BN69" s="609">
        <v>0</v>
      </c>
      <c r="BO69" s="609">
        <v>0</v>
      </c>
      <c r="BP69" s="609">
        <v>0</v>
      </c>
      <c r="BQ69" s="557">
        <v>0</v>
      </c>
      <c r="BR69" s="610"/>
      <c r="BS69" s="611" t="s">
        <v>385</v>
      </c>
      <c r="BT69" s="612">
        <v>31</v>
      </c>
      <c r="BU69" s="612">
        <v>18</v>
      </c>
      <c r="BV69" s="612">
        <v>10</v>
      </c>
      <c r="BW69" s="612">
        <v>1</v>
      </c>
      <c r="BX69" s="554">
        <f t="shared" si="20"/>
        <v>60</v>
      </c>
      <c r="BZ69" s="612">
        <v>107</v>
      </c>
      <c r="CA69" s="612">
        <v>176</v>
      </c>
      <c r="CB69" s="612">
        <v>146</v>
      </c>
      <c r="CC69" s="612">
        <v>10</v>
      </c>
      <c r="CD69" s="554">
        <f t="shared" si="21"/>
        <v>439</v>
      </c>
      <c r="CF69" s="611" t="s">
        <v>385</v>
      </c>
      <c r="CG69" s="555">
        <f t="shared" si="22"/>
        <v>7</v>
      </c>
      <c r="CH69" s="614">
        <v>7</v>
      </c>
      <c r="CI69" s="614">
        <v>0</v>
      </c>
      <c r="CJ69" s="614">
        <v>0</v>
      </c>
      <c r="CK69" s="614">
        <v>0</v>
      </c>
      <c r="CL69" s="555">
        <v>36</v>
      </c>
      <c r="CM69" s="555">
        <f t="shared" si="29"/>
        <v>1</v>
      </c>
      <c r="CN69" s="614">
        <v>1</v>
      </c>
      <c r="CO69" s="614">
        <v>0</v>
      </c>
      <c r="CP69" s="614">
        <v>0</v>
      </c>
      <c r="CQ69" s="614">
        <v>0</v>
      </c>
      <c r="CR69" s="614">
        <v>0</v>
      </c>
      <c r="CS69" s="614">
        <v>0</v>
      </c>
      <c r="CT69" s="614">
        <v>0</v>
      </c>
      <c r="CU69" s="614">
        <v>0</v>
      </c>
      <c r="CW69" s="543" t="s">
        <v>385</v>
      </c>
      <c r="CX69" s="541">
        <v>123</v>
      </c>
      <c r="CY69" s="541">
        <v>184</v>
      </c>
      <c r="CZ69" s="541">
        <v>147</v>
      </c>
      <c r="DA69" s="542">
        <v>9</v>
      </c>
      <c r="DB69" s="571">
        <v>463</v>
      </c>
      <c r="DE69" s="549" t="s">
        <v>461</v>
      </c>
      <c r="DF69" s="567">
        <f t="shared" si="24"/>
        <v>107</v>
      </c>
      <c r="DG69" s="567">
        <f t="shared" si="13"/>
        <v>176</v>
      </c>
      <c r="DH69" s="567">
        <f t="shared" si="14"/>
        <v>146</v>
      </c>
      <c r="DI69" s="567">
        <f t="shared" si="15"/>
        <v>10</v>
      </c>
      <c r="DJ69" s="568">
        <f t="shared" si="25"/>
        <v>439</v>
      </c>
      <c r="DK69" s="596"/>
      <c r="DL69" s="552" t="s">
        <v>461</v>
      </c>
      <c r="DM69" s="569">
        <f t="shared" si="26"/>
        <v>0</v>
      </c>
      <c r="DN69" s="569">
        <f t="shared" si="16"/>
        <v>0</v>
      </c>
      <c r="DO69" s="569">
        <f t="shared" si="16"/>
        <v>0</v>
      </c>
      <c r="DP69" s="569">
        <f t="shared" si="16"/>
        <v>0</v>
      </c>
      <c r="DQ69" s="569">
        <f t="shared" si="27"/>
        <v>0</v>
      </c>
      <c r="DR69" s="600" t="b">
        <v>1</v>
      </c>
      <c r="DS69" s="596"/>
    </row>
    <row r="70" spans="2:123" s="613" customFormat="1" ht="18" customHeight="1">
      <c r="B70" s="605" t="s">
        <v>386</v>
      </c>
      <c r="C70" s="606">
        <v>84</v>
      </c>
      <c r="D70" s="606">
        <v>223</v>
      </c>
      <c r="E70" s="606">
        <v>13971</v>
      </c>
      <c r="F70" s="556">
        <f t="shared" si="17"/>
        <v>14278</v>
      </c>
      <c r="G70" s="606">
        <v>21</v>
      </c>
      <c r="H70" s="606">
        <v>59</v>
      </c>
      <c r="I70" s="606">
        <v>4150</v>
      </c>
      <c r="J70" s="556">
        <f>G70+H70+I70</f>
        <v>4230</v>
      </c>
      <c r="K70" s="606">
        <v>37</v>
      </c>
      <c r="L70" s="606">
        <v>89</v>
      </c>
      <c r="M70" s="606">
        <v>10223</v>
      </c>
      <c r="N70" s="556">
        <f t="shared" si="6"/>
        <v>10349</v>
      </c>
      <c r="O70" s="606">
        <v>61</v>
      </c>
      <c r="P70" s="606">
        <v>38</v>
      </c>
      <c r="Q70" s="606">
        <v>1303</v>
      </c>
      <c r="R70" s="556">
        <f t="shared" si="28"/>
        <v>1402</v>
      </c>
      <c r="S70" s="606">
        <v>327</v>
      </c>
      <c r="T70" s="556">
        <f t="shared" si="7"/>
        <v>30586</v>
      </c>
      <c r="U70" s="607"/>
      <c r="V70" s="611" t="s">
        <v>386</v>
      </c>
      <c r="W70" s="609">
        <v>56</v>
      </c>
      <c r="X70" s="609">
        <v>0</v>
      </c>
      <c r="Y70" s="609">
        <v>0</v>
      </c>
      <c r="Z70" s="609">
        <v>0</v>
      </c>
      <c r="AA70" s="609">
        <v>42</v>
      </c>
      <c r="AB70" s="609">
        <v>0</v>
      </c>
      <c r="AC70" s="609">
        <v>0</v>
      </c>
      <c r="AD70" s="609">
        <v>0</v>
      </c>
      <c r="AE70" s="609">
        <v>11</v>
      </c>
      <c r="AF70" s="609">
        <v>0</v>
      </c>
      <c r="AG70" s="609">
        <v>0</v>
      </c>
      <c r="AH70" s="609">
        <v>0</v>
      </c>
      <c r="AI70" s="609">
        <v>8</v>
      </c>
      <c r="AJ70" s="609">
        <v>0</v>
      </c>
      <c r="AK70" s="609">
        <v>0</v>
      </c>
      <c r="AL70" s="609">
        <v>0</v>
      </c>
      <c r="AM70" s="609">
        <v>29</v>
      </c>
      <c r="AN70" s="609">
        <v>0</v>
      </c>
      <c r="AO70" s="609">
        <v>0</v>
      </c>
      <c r="AP70" s="609">
        <v>0</v>
      </c>
      <c r="AQ70" s="609">
        <v>26</v>
      </c>
      <c r="AR70" s="609">
        <v>0</v>
      </c>
      <c r="AS70" s="609">
        <v>0</v>
      </c>
      <c r="AT70" s="609">
        <v>0</v>
      </c>
      <c r="AU70" s="609">
        <v>2</v>
      </c>
      <c r="AV70" s="609">
        <v>0</v>
      </c>
      <c r="AW70" s="609">
        <v>0</v>
      </c>
      <c r="AX70" s="609">
        <v>0</v>
      </c>
      <c r="AY70" s="609">
        <v>2</v>
      </c>
      <c r="AZ70" s="609">
        <v>0</v>
      </c>
      <c r="BA70" s="609">
        <v>0</v>
      </c>
      <c r="BB70" s="609">
        <v>0</v>
      </c>
      <c r="BC70" s="557">
        <f t="shared" si="8"/>
        <v>98</v>
      </c>
      <c r="BD70" s="557">
        <f t="shared" si="9"/>
        <v>0</v>
      </c>
      <c r="BE70" s="557">
        <f t="shared" si="10"/>
        <v>0</v>
      </c>
      <c r="BF70" s="557">
        <f t="shared" si="11"/>
        <v>0</v>
      </c>
      <c r="BG70" s="558">
        <v>0</v>
      </c>
      <c r="BH70" s="557">
        <f t="shared" si="19"/>
        <v>78</v>
      </c>
      <c r="BI70" s="557">
        <f t="shared" si="12"/>
        <v>0</v>
      </c>
      <c r="BJ70" s="557">
        <f t="shared" si="12"/>
        <v>0</v>
      </c>
      <c r="BK70" s="557">
        <f t="shared" si="12"/>
        <v>0</v>
      </c>
      <c r="BL70" s="559">
        <v>0</v>
      </c>
      <c r="BM70" s="609">
        <v>16</v>
      </c>
      <c r="BN70" s="609">
        <v>2</v>
      </c>
      <c r="BO70" s="609">
        <v>8</v>
      </c>
      <c r="BP70" s="609">
        <v>1</v>
      </c>
      <c r="BQ70" s="557">
        <v>27</v>
      </c>
      <c r="BR70" s="610"/>
      <c r="BS70" s="611" t="s">
        <v>386</v>
      </c>
      <c r="BT70" s="612">
        <v>99</v>
      </c>
      <c r="BU70" s="612">
        <v>4</v>
      </c>
      <c r="BV70" s="612">
        <v>17</v>
      </c>
      <c r="BW70" s="612">
        <v>7</v>
      </c>
      <c r="BX70" s="554">
        <f t="shared" si="20"/>
        <v>127</v>
      </c>
      <c r="BZ70" s="612">
        <v>307</v>
      </c>
      <c r="CA70" s="612">
        <v>104</v>
      </c>
      <c r="CB70" s="612">
        <v>149</v>
      </c>
      <c r="CC70" s="612">
        <v>29</v>
      </c>
      <c r="CD70" s="554">
        <f t="shared" si="21"/>
        <v>589</v>
      </c>
      <c r="CF70" s="611" t="s">
        <v>386</v>
      </c>
      <c r="CG70" s="555">
        <f t="shared" si="22"/>
        <v>18</v>
      </c>
      <c r="CH70" s="614">
        <v>17</v>
      </c>
      <c r="CI70" s="614">
        <v>0</v>
      </c>
      <c r="CJ70" s="614">
        <v>1</v>
      </c>
      <c r="CK70" s="614">
        <v>0</v>
      </c>
      <c r="CL70" s="555">
        <v>84</v>
      </c>
      <c r="CM70" s="555">
        <f t="shared" si="29"/>
        <v>1</v>
      </c>
      <c r="CN70" s="614">
        <v>1</v>
      </c>
      <c r="CO70" s="614">
        <v>0</v>
      </c>
      <c r="CP70" s="614">
        <v>0</v>
      </c>
      <c r="CQ70" s="614">
        <v>0</v>
      </c>
      <c r="CR70" s="614">
        <v>0</v>
      </c>
      <c r="CS70" s="614">
        <v>0</v>
      </c>
      <c r="CT70" s="614">
        <v>0</v>
      </c>
      <c r="CU70" s="614">
        <v>0</v>
      </c>
      <c r="CW70" s="543" t="s">
        <v>386</v>
      </c>
      <c r="CX70" s="541">
        <v>350</v>
      </c>
      <c r="CY70" s="541">
        <v>96</v>
      </c>
      <c r="CZ70" s="541">
        <v>137</v>
      </c>
      <c r="DA70" s="542">
        <v>35</v>
      </c>
      <c r="DB70" s="571">
        <v>618</v>
      </c>
      <c r="DE70" s="549" t="s">
        <v>462</v>
      </c>
      <c r="DF70" s="567">
        <f t="shared" si="24"/>
        <v>307</v>
      </c>
      <c r="DG70" s="567">
        <f t="shared" si="13"/>
        <v>103</v>
      </c>
      <c r="DH70" s="567">
        <f t="shared" si="14"/>
        <v>149</v>
      </c>
      <c r="DI70" s="567">
        <f t="shared" si="15"/>
        <v>30</v>
      </c>
      <c r="DJ70" s="568">
        <f t="shared" si="25"/>
        <v>589</v>
      </c>
      <c r="DK70" s="596"/>
      <c r="DL70" s="552" t="s">
        <v>462</v>
      </c>
      <c r="DM70" s="569">
        <f t="shared" si="26"/>
        <v>0</v>
      </c>
      <c r="DN70" s="569">
        <f t="shared" si="16"/>
        <v>1</v>
      </c>
      <c r="DO70" s="569">
        <f t="shared" si="16"/>
        <v>0</v>
      </c>
      <c r="DP70" s="569">
        <f t="shared" si="16"/>
        <v>-1</v>
      </c>
      <c r="DQ70" s="569">
        <f t="shared" si="27"/>
        <v>0</v>
      </c>
      <c r="DR70" s="600" t="b">
        <v>1</v>
      </c>
      <c r="DS70" s="596"/>
    </row>
    <row r="71" spans="2:123" s="613" customFormat="1" ht="18" customHeight="1">
      <c r="B71" s="605" t="s">
        <v>111</v>
      </c>
      <c r="C71" s="606">
        <v>47</v>
      </c>
      <c r="D71" s="606">
        <v>49</v>
      </c>
      <c r="E71" s="606">
        <v>1940</v>
      </c>
      <c r="F71" s="556">
        <f t="shared" si="17"/>
        <v>2036</v>
      </c>
      <c r="G71" s="606">
        <v>19</v>
      </c>
      <c r="H71" s="606">
        <v>13</v>
      </c>
      <c r="I71" s="606">
        <v>4569</v>
      </c>
      <c r="J71" s="556">
        <f t="shared" si="18"/>
        <v>4601</v>
      </c>
      <c r="K71" s="606">
        <v>45</v>
      </c>
      <c r="L71" s="606">
        <v>43</v>
      </c>
      <c r="M71" s="606">
        <v>8038</v>
      </c>
      <c r="N71" s="556">
        <f t="shared" si="6"/>
        <v>8126</v>
      </c>
      <c r="O71" s="606">
        <v>18</v>
      </c>
      <c r="P71" s="606">
        <v>11</v>
      </c>
      <c r="Q71" s="606">
        <v>126</v>
      </c>
      <c r="R71" s="556">
        <f t="shared" si="28"/>
        <v>155</v>
      </c>
      <c r="S71" s="606">
        <v>2</v>
      </c>
      <c r="T71" s="556">
        <f t="shared" si="7"/>
        <v>14920</v>
      </c>
      <c r="U71" s="607"/>
      <c r="V71" s="611" t="s">
        <v>111</v>
      </c>
      <c r="W71" s="609">
        <v>14</v>
      </c>
      <c r="X71" s="609">
        <v>1</v>
      </c>
      <c r="Y71" s="609">
        <v>0</v>
      </c>
      <c r="Z71" s="609">
        <v>0</v>
      </c>
      <c r="AA71" s="609">
        <v>10</v>
      </c>
      <c r="AB71" s="609">
        <v>1</v>
      </c>
      <c r="AC71" s="609">
        <v>0</v>
      </c>
      <c r="AD71" s="609">
        <v>0</v>
      </c>
      <c r="AE71" s="609">
        <v>15</v>
      </c>
      <c r="AF71" s="609">
        <v>1</v>
      </c>
      <c r="AG71" s="609">
        <v>0</v>
      </c>
      <c r="AH71" s="609">
        <v>0</v>
      </c>
      <c r="AI71" s="609">
        <v>11</v>
      </c>
      <c r="AJ71" s="609">
        <v>0</v>
      </c>
      <c r="AK71" s="609">
        <v>0</v>
      </c>
      <c r="AL71" s="609">
        <v>0</v>
      </c>
      <c r="AM71" s="609">
        <v>29</v>
      </c>
      <c r="AN71" s="609">
        <v>1</v>
      </c>
      <c r="AO71" s="609">
        <v>0</v>
      </c>
      <c r="AP71" s="609">
        <v>0</v>
      </c>
      <c r="AQ71" s="609">
        <v>24</v>
      </c>
      <c r="AR71" s="609">
        <v>1</v>
      </c>
      <c r="AS71" s="609">
        <v>1</v>
      </c>
      <c r="AT71" s="609">
        <v>0</v>
      </c>
      <c r="AU71" s="609">
        <v>0</v>
      </c>
      <c r="AV71" s="609">
        <v>0</v>
      </c>
      <c r="AW71" s="609">
        <v>0</v>
      </c>
      <c r="AX71" s="609">
        <v>0</v>
      </c>
      <c r="AY71" s="609">
        <v>0</v>
      </c>
      <c r="AZ71" s="609">
        <v>0</v>
      </c>
      <c r="BA71" s="609">
        <v>0</v>
      </c>
      <c r="BB71" s="609">
        <v>0</v>
      </c>
      <c r="BC71" s="557">
        <f t="shared" si="8"/>
        <v>58</v>
      </c>
      <c r="BD71" s="557">
        <f t="shared" si="9"/>
        <v>3</v>
      </c>
      <c r="BE71" s="557">
        <f t="shared" si="10"/>
        <v>0</v>
      </c>
      <c r="BF71" s="557">
        <f t="shared" si="11"/>
        <v>0</v>
      </c>
      <c r="BG71" s="558">
        <v>0</v>
      </c>
      <c r="BH71" s="557">
        <f t="shared" si="19"/>
        <v>45</v>
      </c>
      <c r="BI71" s="557">
        <f t="shared" si="12"/>
        <v>2</v>
      </c>
      <c r="BJ71" s="557">
        <f t="shared" si="12"/>
        <v>1</v>
      </c>
      <c r="BK71" s="557">
        <f t="shared" si="12"/>
        <v>0</v>
      </c>
      <c r="BL71" s="559">
        <v>0</v>
      </c>
      <c r="BM71" s="609">
        <v>9</v>
      </c>
      <c r="BN71" s="609">
        <v>5</v>
      </c>
      <c r="BO71" s="609">
        <v>15</v>
      </c>
      <c r="BP71" s="609">
        <v>1</v>
      </c>
      <c r="BQ71" s="557">
        <v>30</v>
      </c>
      <c r="BR71" s="610"/>
      <c r="BS71" s="611" t="s">
        <v>260</v>
      </c>
      <c r="BT71" s="612">
        <v>11</v>
      </c>
      <c r="BU71" s="612">
        <v>8</v>
      </c>
      <c r="BV71" s="612">
        <v>17</v>
      </c>
      <c r="BW71" s="612">
        <v>0</v>
      </c>
      <c r="BX71" s="554">
        <f t="shared" si="20"/>
        <v>36</v>
      </c>
      <c r="BZ71" s="612">
        <v>38</v>
      </c>
      <c r="CA71" s="612">
        <v>85</v>
      </c>
      <c r="CB71" s="612">
        <v>118</v>
      </c>
      <c r="CC71" s="612">
        <v>3</v>
      </c>
      <c r="CD71" s="554">
        <f t="shared" si="21"/>
        <v>244</v>
      </c>
      <c r="CF71" s="611" t="s">
        <v>111</v>
      </c>
      <c r="CG71" s="555">
        <f t="shared" si="22"/>
        <v>7</v>
      </c>
      <c r="CH71" s="614">
        <v>6</v>
      </c>
      <c r="CI71" s="614">
        <v>0</v>
      </c>
      <c r="CJ71" s="614">
        <v>0</v>
      </c>
      <c r="CK71" s="614">
        <v>1</v>
      </c>
      <c r="CL71" s="555">
        <v>58</v>
      </c>
      <c r="CM71" s="555">
        <f t="shared" si="29"/>
        <v>1</v>
      </c>
      <c r="CN71" s="614">
        <v>1</v>
      </c>
      <c r="CO71" s="614">
        <v>0</v>
      </c>
      <c r="CP71" s="614">
        <v>0</v>
      </c>
      <c r="CQ71" s="614">
        <v>0</v>
      </c>
      <c r="CR71" s="614">
        <v>0</v>
      </c>
      <c r="CS71" s="614">
        <v>0</v>
      </c>
      <c r="CT71" s="614">
        <v>0</v>
      </c>
      <c r="CU71" s="614">
        <v>0</v>
      </c>
      <c r="CW71" s="543" t="s">
        <v>111</v>
      </c>
      <c r="CX71" s="541">
        <v>35</v>
      </c>
      <c r="CY71" s="541">
        <v>78</v>
      </c>
      <c r="CZ71" s="541">
        <v>106</v>
      </c>
      <c r="DA71" s="542">
        <v>3</v>
      </c>
      <c r="DB71" s="571">
        <v>222</v>
      </c>
      <c r="DE71" s="549" t="s">
        <v>463</v>
      </c>
      <c r="DF71" s="567">
        <f t="shared" si="24"/>
        <v>38</v>
      </c>
      <c r="DG71" s="567">
        <f t="shared" si="13"/>
        <v>85</v>
      </c>
      <c r="DH71" s="567">
        <f t="shared" si="14"/>
        <v>118</v>
      </c>
      <c r="DI71" s="567">
        <f t="shared" si="15"/>
        <v>3</v>
      </c>
      <c r="DJ71" s="568">
        <f t="shared" si="25"/>
        <v>244</v>
      </c>
      <c r="DK71" s="596"/>
      <c r="DL71" s="552" t="s">
        <v>463</v>
      </c>
      <c r="DM71" s="569">
        <f t="shared" si="26"/>
        <v>0</v>
      </c>
      <c r="DN71" s="569">
        <f t="shared" si="16"/>
        <v>0</v>
      </c>
      <c r="DO71" s="569">
        <f t="shared" si="16"/>
        <v>0</v>
      </c>
      <c r="DP71" s="569">
        <f t="shared" si="16"/>
        <v>0</v>
      </c>
      <c r="DQ71" s="569">
        <f t="shared" si="27"/>
        <v>0</v>
      </c>
      <c r="DR71" s="600" t="b">
        <v>1</v>
      </c>
      <c r="DS71" s="596"/>
    </row>
    <row r="72" spans="2:123" s="613" customFormat="1" ht="18" customHeight="1">
      <c r="B72" s="605" t="s">
        <v>387</v>
      </c>
      <c r="C72" s="606">
        <v>8</v>
      </c>
      <c r="D72" s="606">
        <v>46</v>
      </c>
      <c r="E72" s="606">
        <v>8229</v>
      </c>
      <c r="F72" s="556">
        <f t="shared" si="17"/>
        <v>8283</v>
      </c>
      <c r="G72" s="606">
        <v>2</v>
      </c>
      <c r="H72" s="606">
        <v>14</v>
      </c>
      <c r="I72" s="606">
        <v>4060</v>
      </c>
      <c r="J72" s="556">
        <f t="shared" si="18"/>
        <v>4076</v>
      </c>
      <c r="K72" s="606">
        <v>5</v>
      </c>
      <c r="L72" s="606">
        <v>46</v>
      </c>
      <c r="M72" s="606">
        <v>7910</v>
      </c>
      <c r="N72" s="556">
        <f t="shared" si="6"/>
        <v>7961</v>
      </c>
      <c r="O72" s="606">
        <v>13</v>
      </c>
      <c r="P72" s="606">
        <v>1</v>
      </c>
      <c r="Q72" s="606">
        <v>9</v>
      </c>
      <c r="R72" s="556">
        <f t="shared" si="28"/>
        <v>23</v>
      </c>
      <c r="S72" s="606">
        <v>0</v>
      </c>
      <c r="T72" s="556">
        <f t="shared" si="7"/>
        <v>20343</v>
      </c>
      <c r="U72" s="607"/>
      <c r="V72" s="611" t="s">
        <v>387</v>
      </c>
      <c r="W72" s="609">
        <v>29</v>
      </c>
      <c r="X72" s="609">
        <v>4</v>
      </c>
      <c r="Y72" s="609">
        <v>0</v>
      </c>
      <c r="Z72" s="609">
        <v>0</v>
      </c>
      <c r="AA72" s="609">
        <v>13</v>
      </c>
      <c r="AB72" s="609">
        <v>3</v>
      </c>
      <c r="AC72" s="609">
        <v>0</v>
      </c>
      <c r="AD72" s="609">
        <v>0</v>
      </c>
      <c r="AE72" s="609">
        <v>9</v>
      </c>
      <c r="AF72" s="609">
        <v>1</v>
      </c>
      <c r="AG72" s="609">
        <v>0</v>
      </c>
      <c r="AH72" s="609">
        <v>4</v>
      </c>
      <c r="AI72" s="609">
        <v>5</v>
      </c>
      <c r="AJ72" s="609">
        <v>0</v>
      </c>
      <c r="AK72" s="609">
        <v>0</v>
      </c>
      <c r="AL72" s="609">
        <v>1</v>
      </c>
      <c r="AM72" s="609">
        <v>17</v>
      </c>
      <c r="AN72" s="609">
        <v>2</v>
      </c>
      <c r="AO72" s="609">
        <v>0</v>
      </c>
      <c r="AP72" s="609">
        <v>2</v>
      </c>
      <c r="AQ72" s="609">
        <v>14</v>
      </c>
      <c r="AR72" s="609">
        <v>1</v>
      </c>
      <c r="AS72" s="609">
        <v>0</v>
      </c>
      <c r="AT72" s="609">
        <v>2</v>
      </c>
      <c r="AU72" s="609">
        <v>0</v>
      </c>
      <c r="AV72" s="609">
        <v>0</v>
      </c>
      <c r="AW72" s="609">
        <v>0</v>
      </c>
      <c r="AX72" s="609">
        <v>0</v>
      </c>
      <c r="AY72" s="609">
        <v>0</v>
      </c>
      <c r="AZ72" s="609">
        <v>0</v>
      </c>
      <c r="BA72" s="609">
        <v>0</v>
      </c>
      <c r="BB72" s="609">
        <v>0</v>
      </c>
      <c r="BC72" s="557">
        <f t="shared" si="8"/>
        <v>55</v>
      </c>
      <c r="BD72" s="557">
        <f t="shared" si="9"/>
        <v>7</v>
      </c>
      <c r="BE72" s="557">
        <f t="shared" si="10"/>
        <v>0</v>
      </c>
      <c r="BF72" s="557">
        <f t="shared" si="11"/>
        <v>6</v>
      </c>
      <c r="BG72" s="558">
        <v>0</v>
      </c>
      <c r="BH72" s="557">
        <f t="shared" si="19"/>
        <v>32</v>
      </c>
      <c r="BI72" s="557">
        <f t="shared" si="12"/>
        <v>4</v>
      </c>
      <c r="BJ72" s="557">
        <f t="shared" si="12"/>
        <v>0</v>
      </c>
      <c r="BK72" s="557">
        <f t="shared" si="12"/>
        <v>3</v>
      </c>
      <c r="BL72" s="559">
        <v>0</v>
      </c>
      <c r="BM72" s="609">
        <v>14</v>
      </c>
      <c r="BN72" s="609">
        <v>7</v>
      </c>
      <c r="BO72" s="609">
        <v>6</v>
      </c>
      <c r="BP72" s="609">
        <v>0</v>
      </c>
      <c r="BQ72" s="557">
        <v>27</v>
      </c>
      <c r="BR72" s="610"/>
      <c r="BS72" s="611" t="s">
        <v>387</v>
      </c>
      <c r="BT72" s="612">
        <v>45</v>
      </c>
      <c r="BU72" s="612">
        <v>11</v>
      </c>
      <c r="BV72" s="612">
        <v>19</v>
      </c>
      <c r="BW72" s="612">
        <v>0</v>
      </c>
      <c r="BX72" s="554">
        <f t="shared" si="20"/>
        <v>75</v>
      </c>
      <c r="BZ72" s="612">
        <v>171</v>
      </c>
      <c r="CA72" s="612">
        <v>74</v>
      </c>
      <c r="CB72" s="612">
        <v>143</v>
      </c>
      <c r="CC72" s="612">
        <v>0</v>
      </c>
      <c r="CD72" s="554">
        <f t="shared" si="21"/>
        <v>388</v>
      </c>
      <c r="CF72" s="611" t="s">
        <v>387</v>
      </c>
      <c r="CG72" s="555">
        <f t="shared" si="22"/>
        <v>8</v>
      </c>
      <c r="CH72" s="614">
        <v>7</v>
      </c>
      <c r="CI72" s="614">
        <v>0</v>
      </c>
      <c r="CJ72" s="614">
        <v>0</v>
      </c>
      <c r="CK72" s="614">
        <v>1</v>
      </c>
      <c r="CL72" s="555">
        <v>126</v>
      </c>
      <c r="CM72" s="555">
        <f t="shared" ref="CM72:CM75" si="30">SUM(CN72:CU72)</f>
        <v>1</v>
      </c>
      <c r="CN72" s="614">
        <v>1</v>
      </c>
      <c r="CO72" s="614">
        <v>0</v>
      </c>
      <c r="CP72" s="614">
        <v>0</v>
      </c>
      <c r="CQ72" s="614">
        <v>0</v>
      </c>
      <c r="CR72" s="614">
        <v>0</v>
      </c>
      <c r="CS72" s="614">
        <v>0</v>
      </c>
      <c r="CT72" s="614">
        <v>0</v>
      </c>
      <c r="CU72" s="614">
        <v>0</v>
      </c>
      <c r="CW72" s="543" t="s">
        <v>387</v>
      </c>
      <c r="CX72" s="541">
        <v>187</v>
      </c>
      <c r="CY72" s="541">
        <v>76</v>
      </c>
      <c r="CZ72" s="541">
        <v>145</v>
      </c>
      <c r="DA72" s="542">
        <v>0</v>
      </c>
      <c r="DB72" s="571">
        <v>408</v>
      </c>
      <c r="DE72" s="549" t="s">
        <v>464</v>
      </c>
      <c r="DF72" s="567">
        <f t="shared" ref="DF72:DF75" si="31">CX72-BT72+W72</f>
        <v>171</v>
      </c>
      <c r="DG72" s="567">
        <f t="shared" ref="DG72:DG75" si="32">CY72-BU72+AE72</f>
        <v>74</v>
      </c>
      <c r="DH72" s="567">
        <f t="shared" ref="DH72:DH75" si="33">CZ72-BV72+AM72</f>
        <v>143</v>
      </c>
      <c r="DI72" s="567">
        <f t="shared" ref="DI72:DI75" si="34">DA72-BW72+AU72</f>
        <v>0</v>
      </c>
      <c r="DJ72" s="568">
        <f t="shared" si="25"/>
        <v>388</v>
      </c>
      <c r="DK72" s="596"/>
      <c r="DL72" s="552" t="s">
        <v>464</v>
      </c>
      <c r="DM72" s="569">
        <f t="shared" si="26"/>
        <v>0</v>
      </c>
      <c r="DN72" s="569">
        <f t="shared" si="16"/>
        <v>0</v>
      </c>
      <c r="DO72" s="569">
        <f t="shared" si="16"/>
        <v>0</v>
      </c>
      <c r="DP72" s="569">
        <f t="shared" si="16"/>
        <v>0</v>
      </c>
      <c r="DQ72" s="569">
        <f t="shared" si="27"/>
        <v>0</v>
      </c>
      <c r="DR72" s="600" t="b">
        <v>1</v>
      </c>
      <c r="DS72" s="596"/>
    </row>
    <row r="73" spans="2:123" s="613" customFormat="1" ht="18.75" customHeight="1">
      <c r="B73" s="605" t="s">
        <v>388</v>
      </c>
      <c r="C73" s="606">
        <v>155</v>
      </c>
      <c r="D73" s="606">
        <v>51</v>
      </c>
      <c r="E73" s="606">
        <v>5272</v>
      </c>
      <c r="F73" s="556">
        <f t="shared" si="17"/>
        <v>5478</v>
      </c>
      <c r="G73" s="606">
        <v>31</v>
      </c>
      <c r="H73" s="606">
        <v>13</v>
      </c>
      <c r="I73" s="606">
        <v>3086</v>
      </c>
      <c r="J73" s="556">
        <f t="shared" ref="J73:J75" si="35">G73+H73+I73</f>
        <v>3130</v>
      </c>
      <c r="K73" s="606">
        <v>60</v>
      </c>
      <c r="L73" s="606">
        <v>19</v>
      </c>
      <c r="M73" s="606">
        <v>4466</v>
      </c>
      <c r="N73" s="556">
        <f t="shared" ref="N73:N75" si="36">K73+L73+M73</f>
        <v>4545</v>
      </c>
      <c r="O73" s="606">
        <v>57</v>
      </c>
      <c r="P73" s="606">
        <v>8</v>
      </c>
      <c r="Q73" s="606">
        <v>320</v>
      </c>
      <c r="R73" s="556">
        <f t="shared" si="28"/>
        <v>385</v>
      </c>
      <c r="S73" s="606">
        <v>20</v>
      </c>
      <c r="T73" s="556">
        <f t="shared" ref="T73:T75" si="37">F73+J73+N73+R73+S73</f>
        <v>13558</v>
      </c>
      <c r="U73" s="622"/>
      <c r="V73" s="611" t="s">
        <v>388</v>
      </c>
      <c r="W73" s="609">
        <v>16</v>
      </c>
      <c r="X73" s="609">
        <v>4</v>
      </c>
      <c r="Y73" s="609">
        <v>2</v>
      </c>
      <c r="Z73" s="609">
        <v>0</v>
      </c>
      <c r="AA73" s="609">
        <v>6</v>
      </c>
      <c r="AB73" s="609">
        <v>1</v>
      </c>
      <c r="AC73" s="609">
        <v>0</v>
      </c>
      <c r="AD73" s="609">
        <v>0</v>
      </c>
      <c r="AE73" s="609">
        <v>5</v>
      </c>
      <c r="AF73" s="609">
        <v>0</v>
      </c>
      <c r="AG73" s="609">
        <v>0</v>
      </c>
      <c r="AH73" s="609">
        <v>2</v>
      </c>
      <c r="AI73" s="609">
        <v>2</v>
      </c>
      <c r="AJ73" s="609">
        <v>0</v>
      </c>
      <c r="AK73" s="609">
        <v>0</v>
      </c>
      <c r="AL73" s="609">
        <v>0</v>
      </c>
      <c r="AM73" s="609">
        <v>13</v>
      </c>
      <c r="AN73" s="609">
        <v>2</v>
      </c>
      <c r="AO73" s="609">
        <v>2</v>
      </c>
      <c r="AP73" s="609">
        <v>2</v>
      </c>
      <c r="AQ73" s="609">
        <v>11</v>
      </c>
      <c r="AR73" s="609">
        <v>0</v>
      </c>
      <c r="AS73" s="609">
        <v>1</v>
      </c>
      <c r="AT73" s="609">
        <v>2</v>
      </c>
      <c r="AU73" s="609">
        <v>1</v>
      </c>
      <c r="AV73" s="609">
        <v>0</v>
      </c>
      <c r="AW73" s="609">
        <v>0</v>
      </c>
      <c r="AX73" s="609">
        <v>0</v>
      </c>
      <c r="AY73" s="609">
        <v>1</v>
      </c>
      <c r="AZ73" s="609">
        <v>0</v>
      </c>
      <c r="BA73" s="609">
        <v>0</v>
      </c>
      <c r="BB73" s="609">
        <v>0</v>
      </c>
      <c r="BC73" s="557">
        <f t="shared" ref="BC73:BC74" si="38">W73+AE73+AM73+AU73</f>
        <v>35</v>
      </c>
      <c r="BD73" s="557">
        <f t="shared" ref="BD73:BD75" si="39">X73+AF73+AN73+AV73</f>
        <v>6</v>
      </c>
      <c r="BE73" s="557">
        <f t="shared" ref="BE73:BE75" si="40">Y73+AG73+AO73+AW73</f>
        <v>4</v>
      </c>
      <c r="BF73" s="557">
        <f t="shared" ref="BF73:BF75" si="41">Z73+AH73+AP73+AX73</f>
        <v>4</v>
      </c>
      <c r="BG73" s="558">
        <v>0</v>
      </c>
      <c r="BH73" s="557">
        <f t="shared" si="19"/>
        <v>20</v>
      </c>
      <c r="BI73" s="557">
        <f t="shared" si="19"/>
        <v>1</v>
      </c>
      <c r="BJ73" s="557">
        <f t="shared" si="19"/>
        <v>1</v>
      </c>
      <c r="BK73" s="557">
        <f t="shared" si="19"/>
        <v>2</v>
      </c>
      <c r="BL73" s="559">
        <v>0</v>
      </c>
      <c r="BM73" s="609">
        <v>7</v>
      </c>
      <c r="BN73" s="609">
        <v>2</v>
      </c>
      <c r="BO73" s="609">
        <v>5</v>
      </c>
      <c r="BP73" s="609">
        <v>0</v>
      </c>
      <c r="BQ73" s="557">
        <v>14</v>
      </c>
      <c r="BR73" s="610"/>
      <c r="BS73" s="611" t="s">
        <v>388</v>
      </c>
      <c r="BT73" s="612">
        <v>32</v>
      </c>
      <c r="BU73" s="612">
        <v>3</v>
      </c>
      <c r="BV73" s="612">
        <v>12</v>
      </c>
      <c r="BW73" s="612">
        <v>2</v>
      </c>
      <c r="BX73" s="554">
        <f t="shared" ref="BX73:BX75" si="42">BT73+BU73+BV73+BW73</f>
        <v>49</v>
      </c>
      <c r="BZ73" s="612">
        <v>146</v>
      </c>
      <c r="CA73" s="612">
        <v>81</v>
      </c>
      <c r="CB73" s="612">
        <v>59</v>
      </c>
      <c r="CC73" s="612">
        <v>11</v>
      </c>
      <c r="CD73" s="554">
        <f t="shared" ref="CD73:CD74" si="43">SUM(BZ73:CC73)</f>
        <v>297</v>
      </c>
      <c r="CF73" s="611" t="s">
        <v>388</v>
      </c>
      <c r="CG73" s="555">
        <f t="shared" si="22"/>
        <v>8</v>
      </c>
      <c r="CH73" s="614">
        <v>8</v>
      </c>
      <c r="CI73" s="614">
        <v>0</v>
      </c>
      <c r="CJ73" s="614">
        <v>0</v>
      </c>
      <c r="CK73" s="614">
        <v>0</v>
      </c>
      <c r="CL73" s="555">
        <v>30</v>
      </c>
      <c r="CM73" s="555">
        <f t="shared" si="30"/>
        <v>1</v>
      </c>
      <c r="CN73" s="614">
        <v>1</v>
      </c>
      <c r="CO73" s="614">
        <v>0</v>
      </c>
      <c r="CP73" s="614">
        <v>0</v>
      </c>
      <c r="CQ73" s="614">
        <v>0</v>
      </c>
      <c r="CR73" s="614">
        <v>0</v>
      </c>
      <c r="CS73" s="614">
        <v>0</v>
      </c>
      <c r="CT73" s="614">
        <v>0</v>
      </c>
      <c r="CU73" s="614">
        <v>0</v>
      </c>
      <c r="CW73" s="543" t="s">
        <v>388</v>
      </c>
      <c r="CX73" s="541">
        <v>162</v>
      </c>
      <c r="CY73" s="541">
        <v>79</v>
      </c>
      <c r="CZ73" s="541">
        <v>58</v>
      </c>
      <c r="DA73" s="542">
        <v>12</v>
      </c>
      <c r="DB73" s="571">
        <v>311</v>
      </c>
      <c r="DE73" s="549" t="s">
        <v>465</v>
      </c>
      <c r="DF73" s="567">
        <f t="shared" si="31"/>
        <v>146</v>
      </c>
      <c r="DG73" s="567">
        <f t="shared" si="32"/>
        <v>81</v>
      </c>
      <c r="DH73" s="567">
        <f t="shared" si="33"/>
        <v>59</v>
      </c>
      <c r="DI73" s="567">
        <f>DA73-BW73+AU73</f>
        <v>11</v>
      </c>
      <c r="DJ73" s="568">
        <f t="shared" si="25"/>
        <v>297</v>
      </c>
      <c r="DK73" s="596"/>
      <c r="DL73" s="552" t="s">
        <v>465</v>
      </c>
      <c r="DM73" s="569">
        <f t="shared" si="26"/>
        <v>0</v>
      </c>
      <c r="DN73" s="569">
        <f t="shared" si="26"/>
        <v>0</v>
      </c>
      <c r="DO73" s="569">
        <f t="shared" si="26"/>
        <v>0</v>
      </c>
      <c r="DP73" s="569">
        <f t="shared" si="26"/>
        <v>0</v>
      </c>
      <c r="DQ73" s="569">
        <f t="shared" ref="DQ73:DQ75" si="44">SUM(DM73:DP73)</f>
        <v>0</v>
      </c>
      <c r="DR73" s="600" t="b">
        <v>1</v>
      </c>
      <c r="DS73" s="599"/>
    </row>
    <row r="74" spans="2:123" s="613" customFormat="1" ht="18" customHeight="1">
      <c r="B74" s="605" t="s">
        <v>389</v>
      </c>
      <c r="C74" s="606">
        <v>7</v>
      </c>
      <c r="D74" s="606">
        <v>124</v>
      </c>
      <c r="E74" s="606">
        <v>4286</v>
      </c>
      <c r="F74" s="556">
        <f t="shared" ref="F74:F75" si="45">C74+D74+E74</f>
        <v>4417</v>
      </c>
      <c r="G74" s="606">
        <v>0</v>
      </c>
      <c r="H74" s="606">
        <v>17</v>
      </c>
      <c r="I74" s="606">
        <v>1439</v>
      </c>
      <c r="J74" s="556">
        <f t="shared" si="35"/>
        <v>1456</v>
      </c>
      <c r="K74" s="606">
        <v>5</v>
      </c>
      <c r="L74" s="606">
        <v>65</v>
      </c>
      <c r="M74" s="606">
        <v>4366</v>
      </c>
      <c r="N74" s="556">
        <f t="shared" si="36"/>
        <v>4436</v>
      </c>
      <c r="O74" s="606">
        <v>175</v>
      </c>
      <c r="P74" s="606">
        <v>10</v>
      </c>
      <c r="Q74" s="606">
        <v>6391</v>
      </c>
      <c r="R74" s="556">
        <f>O74+P74+Q74</f>
        <v>6576</v>
      </c>
      <c r="S74" s="606">
        <v>3</v>
      </c>
      <c r="T74" s="556">
        <f t="shared" si="37"/>
        <v>16888</v>
      </c>
      <c r="U74" s="622"/>
      <c r="V74" s="611" t="s">
        <v>389</v>
      </c>
      <c r="W74" s="609">
        <v>26</v>
      </c>
      <c r="X74" s="609">
        <v>7</v>
      </c>
      <c r="Y74" s="609">
        <v>0</v>
      </c>
      <c r="Z74" s="609">
        <v>0</v>
      </c>
      <c r="AA74" s="609">
        <v>20</v>
      </c>
      <c r="AB74" s="609">
        <v>5</v>
      </c>
      <c r="AC74" s="609">
        <v>0</v>
      </c>
      <c r="AD74" s="609">
        <v>0</v>
      </c>
      <c r="AE74" s="609">
        <v>7</v>
      </c>
      <c r="AF74" s="609">
        <v>2</v>
      </c>
      <c r="AG74" s="609">
        <v>0</v>
      </c>
      <c r="AH74" s="609">
        <v>0</v>
      </c>
      <c r="AI74" s="609">
        <v>6</v>
      </c>
      <c r="AJ74" s="609">
        <v>2</v>
      </c>
      <c r="AK74" s="609">
        <v>0</v>
      </c>
      <c r="AL74" s="609">
        <v>0</v>
      </c>
      <c r="AM74" s="609">
        <v>18</v>
      </c>
      <c r="AN74" s="609">
        <v>1</v>
      </c>
      <c r="AO74" s="609">
        <v>0</v>
      </c>
      <c r="AP74" s="609">
        <v>3</v>
      </c>
      <c r="AQ74" s="609">
        <v>13</v>
      </c>
      <c r="AR74" s="609">
        <v>2</v>
      </c>
      <c r="AS74" s="609">
        <v>0</v>
      </c>
      <c r="AT74" s="609">
        <v>2</v>
      </c>
      <c r="AU74" s="609">
        <v>0</v>
      </c>
      <c r="AV74" s="609">
        <v>0</v>
      </c>
      <c r="AW74" s="609">
        <v>0</v>
      </c>
      <c r="AX74" s="609">
        <v>0</v>
      </c>
      <c r="AY74" s="609">
        <v>0</v>
      </c>
      <c r="AZ74" s="609">
        <v>0</v>
      </c>
      <c r="BA74" s="609">
        <v>0</v>
      </c>
      <c r="BB74" s="609">
        <v>0</v>
      </c>
      <c r="BC74" s="557">
        <f t="shared" si="38"/>
        <v>51</v>
      </c>
      <c r="BD74" s="557">
        <f t="shared" si="39"/>
        <v>10</v>
      </c>
      <c r="BE74" s="557">
        <f t="shared" si="40"/>
        <v>0</v>
      </c>
      <c r="BF74" s="557">
        <f t="shared" si="41"/>
        <v>3</v>
      </c>
      <c r="BG74" s="558">
        <v>0</v>
      </c>
      <c r="BH74" s="557">
        <f t="shared" ref="BH74:BK75" si="46">AA74+AI74+AQ74+AY74</f>
        <v>39</v>
      </c>
      <c r="BI74" s="557">
        <f t="shared" si="46"/>
        <v>9</v>
      </c>
      <c r="BJ74" s="557">
        <f t="shared" si="46"/>
        <v>0</v>
      </c>
      <c r="BK74" s="557">
        <f t="shared" si="46"/>
        <v>2</v>
      </c>
      <c r="BL74" s="559">
        <v>0</v>
      </c>
      <c r="BM74" s="609">
        <v>9</v>
      </c>
      <c r="BN74" s="609">
        <v>1</v>
      </c>
      <c r="BO74" s="609">
        <v>2</v>
      </c>
      <c r="BP74" s="609">
        <v>0</v>
      </c>
      <c r="BQ74" s="557">
        <v>12</v>
      </c>
      <c r="BR74" s="610"/>
      <c r="BS74" s="611" t="s">
        <v>389</v>
      </c>
      <c r="BT74" s="612">
        <v>55</v>
      </c>
      <c r="BU74" s="612">
        <v>11</v>
      </c>
      <c r="BV74" s="612">
        <v>24</v>
      </c>
      <c r="BW74" s="612">
        <v>0</v>
      </c>
      <c r="BX74" s="554">
        <f t="shared" si="42"/>
        <v>90</v>
      </c>
      <c r="BZ74" s="612">
        <v>149</v>
      </c>
      <c r="CA74" s="612">
        <v>73</v>
      </c>
      <c r="CB74" s="612">
        <v>154</v>
      </c>
      <c r="CC74" s="612">
        <v>3</v>
      </c>
      <c r="CD74" s="554">
        <f t="shared" si="43"/>
        <v>379</v>
      </c>
      <c r="CF74" s="611" t="s">
        <v>389</v>
      </c>
      <c r="CG74" s="555">
        <f t="shared" ref="CG74:CG75" si="47">SUM(CH74:CK74)</f>
        <v>11</v>
      </c>
      <c r="CH74" s="614">
        <v>11</v>
      </c>
      <c r="CI74" s="614">
        <v>0</v>
      </c>
      <c r="CJ74" s="614">
        <v>0</v>
      </c>
      <c r="CK74" s="614">
        <v>0</v>
      </c>
      <c r="CL74" s="555">
        <v>21</v>
      </c>
      <c r="CM74" s="555">
        <f t="shared" si="30"/>
        <v>1</v>
      </c>
      <c r="CN74" s="614">
        <v>1</v>
      </c>
      <c r="CO74" s="614">
        <v>0</v>
      </c>
      <c r="CP74" s="614">
        <v>0</v>
      </c>
      <c r="CQ74" s="614">
        <v>0</v>
      </c>
      <c r="CR74" s="614">
        <v>0</v>
      </c>
      <c r="CS74" s="614">
        <v>0</v>
      </c>
      <c r="CT74" s="614">
        <v>0</v>
      </c>
      <c r="CU74" s="614">
        <v>0</v>
      </c>
      <c r="CW74" s="540" t="s">
        <v>389</v>
      </c>
      <c r="CX74" s="541">
        <v>178</v>
      </c>
      <c r="CY74" s="541">
        <v>77</v>
      </c>
      <c r="CZ74" s="541">
        <v>160</v>
      </c>
      <c r="DA74" s="542">
        <v>3</v>
      </c>
      <c r="DB74" s="571">
        <v>418</v>
      </c>
      <c r="DE74" s="549" t="s">
        <v>466</v>
      </c>
      <c r="DF74" s="567">
        <f t="shared" si="31"/>
        <v>149</v>
      </c>
      <c r="DG74" s="567">
        <f t="shared" si="32"/>
        <v>73</v>
      </c>
      <c r="DH74" s="567">
        <f t="shared" si="33"/>
        <v>154</v>
      </c>
      <c r="DI74" s="567">
        <f t="shared" si="34"/>
        <v>3</v>
      </c>
      <c r="DJ74" s="568">
        <f t="shared" ref="DJ74:DJ75" si="48">SUM(DF74:DI74)</f>
        <v>379</v>
      </c>
      <c r="DK74" s="596"/>
      <c r="DL74" s="552" t="s">
        <v>466</v>
      </c>
      <c r="DM74" s="569">
        <f t="shared" ref="DM74:DP75" si="49">BZ74-DF74</f>
        <v>0</v>
      </c>
      <c r="DN74" s="569">
        <f t="shared" si="49"/>
        <v>0</v>
      </c>
      <c r="DO74" s="569">
        <f t="shared" si="49"/>
        <v>0</v>
      </c>
      <c r="DP74" s="569">
        <f t="shared" si="49"/>
        <v>0</v>
      </c>
      <c r="DQ74" s="569">
        <f t="shared" si="44"/>
        <v>0</v>
      </c>
      <c r="DR74" s="600" t="b">
        <v>1</v>
      </c>
      <c r="DS74" s="596"/>
    </row>
    <row r="75" spans="2:123" s="613" customFormat="1" ht="18" customHeight="1" thickBot="1">
      <c r="B75" s="605" t="s">
        <v>390</v>
      </c>
      <c r="C75" s="606">
        <v>67</v>
      </c>
      <c r="D75" s="606">
        <v>53</v>
      </c>
      <c r="E75" s="606">
        <v>4418</v>
      </c>
      <c r="F75" s="556">
        <f t="shared" si="45"/>
        <v>4538</v>
      </c>
      <c r="G75" s="606">
        <v>47</v>
      </c>
      <c r="H75" s="606">
        <v>17</v>
      </c>
      <c r="I75" s="606">
        <v>2508</v>
      </c>
      <c r="J75" s="556">
        <f t="shared" si="35"/>
        <v>2572</v>
      </c>
      <c r="K75" s="606">
        <v>87</v>
      </c>
      <c r="L75" s="606">
        <v>48</v>
      </c>
      <c r="M75" s="606">
        <v>5741</v>
      </c>
      <c r="N75" s="556">
        <f t="shared" si="36"/>
        <v>5876</v>
      </c>
      <c r="O75" s="606">
        <v>19</v>
      </c>
      <c r="P75" s="606">
        <v>4</v>
      </c>
      <c r="Q75" s="606">
        <v>404</v>
      </c>
      <c r="R75" s="556">
        <f t="shared" ref="R75" si="50">O75+P75+Q75</f>
        <v>427</v>
      </c>
      <c r="S75" s="606">
        <v>0</v>
      </c>
      <c r="T75" s="556">
        <f t="shared" si="37"/>
        <v>13413</v>
      </c>
      <c r="U75" s="622"/>
      <c r="V75" s="611" t="s">
        <v>390</v>
      </c>
      <c r="W75" s="609">
        <v>13</v>
      </c>
      <c r="X75" s="609">
        <v>0</v>
      </c>
      <c r="Y75" s="609">
        <v>0</v>
      </c>
      <c r="Z75" s="609">
        <v>0</v>
      </c>
      <c r="AA75" s="609">
        <v>8</v>
      </c>
      <c r="AB75" s="609">
        <v>0</v>
      </c>
      <c r="AC75" s="609">
        <v>0</v>
      </c>
      <c r="AD75" s="609">
        <v>0</v>
      </c>
      <c r="AE75" s="609">
        <v>8</v>
      </c>
      <c r="AF75" s="609">
        <v>0</v>
      </c>
      <c r="AG75" s="609">
        <v>0</v>
      </c>
      <c r="AH75" s="609">
        <v>0</v>
      </c>
      <c r="AI75" s="609">
        <v>2</v>
      </c>
      <c r="AJ75" s="609">
        <v>0</v>
      </c>
      <c r="AK75" s="609">
        <v>0</v>
      </c>
      <c r="AL75" s="609">
        <v>0</v>
      </c>
      <c r="AM75" s="609">
        <v>15</v>
      </c>
      <c r="AN75" s="609">
        <v>0</v>
      </c>
      <c r="AO75" s="609">
        <v>0</v>
      </c>
      <c r="AP75" s="609">
        <v>0</v>
      </c>
      <c r="AQ75" s="609">
        <v>13</v>
      </c>
      <c r="AR75" s="609">
        <v>0</v>
      </c>
      <c r="AS75" s="609">
        <v>0</v>
      </c>
      <c r="AT75" s="609">
        <v>0</v>
      </c>
      <c r="AU75" s="609">
        <v>7</v>
      </c>
      <c r="AV75" s="609">
        <v>0</v>
      </c>
      <c r="AW75" s="609">
        <v>0</v>
      </c>
      <c r="AX75" s="609">
        <v>0</v>
      </c>
      <c r="AY75" s="609">
        <v>3</v>
      </c>
      <c r="AZ75" s="609">
        <v>0</v>
      </c>
      <c r="BA75" s="609">
        <v>0</v>
      </c>
      <c r="BB75" s="609">
        <v>0</v>
      </c>
      <c r="BC75" s="557">
        <f>W75+AE75+AM75+AU75</f>
        <v>43</v>
      </c>
      <c r="BD75" s="557">
        <f t="shared" si="39"/>
        <v>0</v>
      </c>
      <c r="BE75" s="557">
        <f t="shared" si="40"/>
        <v>0</v>
      </c>
      <c r="BF75" s="557">
        <f t="shared" si="41"/>
        <v>0</v>
      </c>
      <c r="BG75" s="558">
        <v>0</v>
      </c>
      <c r="BH75" s="557">
        <f t="shared" si="46"/>
        <v>26</v>
      </c>
      <c r="BI75" s="557">
        <f t="shared" si="46"/>
        <v>0</v>
      </c>
      <c r="BJ75" s="557">
        <f t="shared" si="46"/>
        <v>0</v>
      </c>
      <c r="BK75" s="557">
        <f t="shared" si="46"/>
        <v>0</v>
      </c>
      <c r="BL75" s="559">
        <v>0</v>
      </c>
      <c r="BM75" s="609">
        <v>0</v>
      </c>
      <c r="BN75" s="609">
        <v>0</v>
      </c>
      <c r="BO75" s="609">
        <v>0</v>
      </c>
      <c r="BP75" s="609">
        <v>2</v>
      </c>
      <c r="BQ75" s="557">
        <v>2</v>
      </c>
      <c r="BR75" s="610"/>
      <c r="BS75" s="611" t="s">
        <v>391</v>
      </c>
      <c r="BT75" s="612">
        <v>14</v>
      </c>
      <c r="BU75" s="612">
        <v>8</v>
      </c>
      <c r="BV75" s="612">
        <v>6</v>
      </c>
      <c r="BW75" s="612">
        <v>3</v>
      </c>
      <c r="BX75" s="554">
        <f t="shared" si="42"/>
        <v>31</v>
      </c>
      <c r="BY75" s="623"/>
      <c r="BZ75" s="612">
        <v>53</v>
      </c>
      <c r="CA75" s="612">
        <v>29</v>
      </c>
      <c r="CB75" s="612">
        <v>68</v>
      </c>
      <c r="CC75" s="612">
        <v>11</v>
      </c>
      <c r="CD75" s="554">
        <f>SUM(BZ75:CC75)</f>
        <v>161</v>
      </c>
      <c r="CE75" s="623"/>
      <c r="CF75" s="611" t="s">
        <v>391</v>
      </c>
      <c r="CG75" s="555">
        <f t="shared" si="47"/>
        <v>8</v>
      </c>
      <c r="CH75" s="614">
        <v>8</v>
      </c>
      <c r="CI75" s="614">
        <v>0</v>
      </c>
      <c r="CJ75" s="614">
        <v>0</v>
      </c>
      <c r="CK75" s="614">
        <v>0</v>
      </c>
      <c r="CL75" s="555">
        <v>34</v>
      </c>
      <c r="CM75" s="555">
        <f t="shared" si="30"/>
        <v>1</v>
      </c>
      <c r="CN75" s="614">
        <v>1</v>
      </c>
      <c r="CO75" s="614">
        <v>0</v>
      </c>
      <c r="CP75" s="614">
        <v>0</v>
      </c>
      <c r="CQ75" s="614">
        <v>0</v>
      </c>
      <c r="CR75" s="614">
        <v>0</v>
      </c>
      <c r="CS75" s="614">
        <v>0</v>
      </c>
      <c r="CT75" s="614">
        <v>0</v>
      </c>
      <c r="CU75" s="614">
        <v>0</v>
      </c>
      <c r="CW75" s="546" t="s">
        <v>390</v>
      </c>
      <c r="CX75" s="547">
        <v>54</v>
      </c>
      <c r="CY75" s="547">
        <v>29</v>
      </c>
      <c r="CZ75" s="547">
        <v>59</v>
      </c>
      <c r="DA75" s="548">
        <v>7</v>
      </c>
      <c r="DB75" s="572">
        <v>149</v>
      </c>
      <c r="DE75" s="551" t="s">
        <v>467</v>
      </c>
      <c r="DF75" s="573">
        <f t="shared" si="31"/>
        <v>53</v>
      </c>
      <c r="DG75" s="573">
        <f t="shared" si="32"/>
        <v>29</v>
      </c>
      <c r="DH75" s="573">
        <f t="shared" si="33"/>
        <v>68</v>
      </c>
      <c r="DI75" s="573">
        <f t="shared" si="34"/>
        <v>11</v>
      </c>
      <c r="DJ75" s="574">
        <f t="shared" si="48"/>
        <v>161</v>
      </c>
      <c r="DK75" s="596"/>
      <c r="DL75" s="552" t="s">
        <v>467</v>
      </c>
      <c r="DM75" s="569">
        <f t="shared" si="49"/>
        <v>0</v>
      </c>
      <c r="DN75" s="569">
        <f t="shared" si="49"/>
        <v>0</v>
      </c>
      <c r="DO75" s="569">
        <f t="shared" si="49"/>
        <v>0</v>
      </c>
      <c r="DP75" s="569">
        <f t="shared" si="49"/>
        <v>0</v>
      </c>
      <c r="DQ75" s="569">
        <f t="shared" si="44"/>
        <v>0</v>
      </c>
      <c r="DR75" s="600" t="b">
        <v>1</v>
      </c>
      <c r="DS75" s="596"/>
    </row>
    <row r="76" spans="2:123" ht="18" hidden="1" customHeight="1">
      <c r="C76" s="724"/>
      <c r="D76" s="724"/>
      <c r="E76" s="724"/>
      <c r="F76" s="724"/>
      <c r="G76" s="724"/>
      <c r="H76" s="724"/>
      <c r="I76" s="724"/>
      <c r="J76" s="724"/>
      <c r="K76" s="724"/>
      <c r="L76" s="724"/>
      <c r="M76" s="724"/>
      <c r="N76" s="724"/>
      <c r="O76" s="724"/>
      <c r="P76" s="724"/>
      <c r="Q76" s="724"/>
      <c r="R76" s="724"/>
      <c r="S76" s="724"/>
      <c r="T76" s="724"/>
      <c r="U76" s="724"/>
      <c r="V76" s="724"/>
      <c r="W76" s="725">
        <f>'[2]１Q'!W76+'[2]２Q'!W76+'[2]３Q'!W76+'[2]４Q'!W76</f>
        <v>0</v>
      </c>
      <c r="X76" s="724"/>
      <c r="Y76" s="724"/>
      <c r="Z76" s="724"/>
      <c r="AA76" s="724"/>
      <c r="AB76" s="724"/>
      <c r="AC76" s="724"/>
      <c r="AD76" s="724"/>
      <c r="AE76" s="724"/>
      <c r="AF76" s="724"/>
      <c r="AG76" s="724"/>
      <c r="AH76" s="724"/>
      <c r="AI76" s="724"/>
      <c r="AJ76" s="724"/>
      <c r="AK76" s="724"/>
      <c r="AL76" s="724"/>
      <c r="AM76" s="724"/>
      <c r="AN76" s="724"/>
      <c r="AO76" s="724"/>
      <c r="AP76" s="724"/>
      <c r="AQ76" s="724"/>
      <c r="AR76" s="724"/>
      <c r="AS76" s="724"/>
      <c r="AT76" s="724"/>
      <c r="AU76" s="724"/>
      <c r="AV76" s="724"/>
      <c r="AW76" s="724"/>
      <c r="AX76" s="724"/>
      <c r="AY76" s="724"/>
      <c r="AZ76" s="724"/>
      <c r="BA76" s="724"/>
      <c r="BB76" s="724"/>
      <c r="BC76" s="724"/>
      <c r="BD76" s="724"/>
      <c r="BE76" s="724"/>
      <c r="BF76" s="724"/>
      <c r="BG76" s="726"/>
      <c r="BH76" s="724"/>
      <c r="BI76" s="724"/>
      <c r="BJ76" s="724"/>
      <c r="BK76" s="724"/>
      <c r="BL76" s="726"/>
      <c r="BM76" s="724"/>
      <c r="BN76" s="724"/>
      <c r="BO76" s="724"/>
      <c r="BP76" s="724"/>
      <c r="BQ76" s="724"/>
      <c r="BR76" s="724"/>
      <c r="BS76" s="724"/>
      <c r="BT76" s="724"/>
      <c r="BU76" s="724"/>
      <c r="BV76" s="724"/>
      <c r="BW76" s="724"/>
      <c r="BX76" s="724"/>
      <c r="BY76" s="724"/>
      <c r="CW76" s="727"/>
      <c r="CX76" s="727"/>
      <c r="CY76" s="727"/>
      <c r="CZ76" s="727"/>
      <c r="DA76" s="727"/>
      <c r="DB76" s="727"/>
      <c r="DE76" s="728"/>
      <c r="DF76" s="728"/>
      <c r="DG76" s="728"/>
      <c r="DH76" s="728"/>
      <c r="DI76" s="728"/>
      <c r="DJ76" s="728"/>
      <c r="DK76" s="729"/>
      <c r="DL76" s="730"/>
      <c r="DM76" s="731"/>
      <c r="DN76" s="731"/>
      <c r="DO76" s="730"/>
      <c r="DP76" s="730"/>
      <c r="DQ76" s="730"/>
      <c r="DR76" s="730"/>
      <c r="DS76" s="729"/>
    </row>
    <row r="77" spans="2:123" ht="18" hidden="1" customHeight="1">
      <c r="U77" s="646"/>
      <c r="W77" s="732">
        <f>'[2]１Q'!W77+'[2]２Q'!W77+'[2]３Q'!W77+'[2]４Q'!W77</f>
        <v>0</v>
      </c>
      <c r="BD77" s="646"/>
      <c r="BE77" s="646"/>
      <c r="BR77" s="724"/>
      <c r="CW77" s="727"/>
      <c r="CX77" s="727"/>
      <c r="CY77" s="727"/>
      <c r="CZ77" s="727"/>
      <c r="DA77" s="727"/>
      <c r="DB77" s="727"/>
    </row>
    <row r="78" spans="2:123" s="734" customFormat="1" ht="18" customHeight="1">
      <c r="B78" s="733"/>
      <c r="C78" s="734">
        <f>SUM(C9:C75)</f>
        <v>20732</v>
      </c>
      <c r="D78" s="734">
        <f t="shared" ref="D78:BO78" si="51">SUM(D9:D75)</f>
        <v>18658</v>
      </c>
      <c r="E78" s="734">
        <f t="shared" si="51"/>
        <v>729129</v>
      </c>
      <c r="F78" s="734">
        <f t="shared" si="51"/>
        <v>768519</v>
      </c>
      <c r="G78" s="734">
        <f t="shared" si="51"/>
        <v>6723</v>
      </c>
      <c r="H78" s="734">
        <f t="shared" si="51"/>
        <v>3827</v>
      </c>
      <c r="I78" s="734">
        <f t="shared" si="51"/>
        <v>530430</v>
      </c>
      <c r="J78" s="734">
        <f t="shared" si="51"/>
        <v>540980</v>
      </c>
      <c r="K78" s="734">
        <f t="shared" si="51"/>
        <v>10614</v>
      </c>
      <c r="L78" s="734">
        <f t="shared" si="51"/>
        <v>6552</v>
      </c>
      <c r="M78" s="734">
        <f t="shared" si="51"/>
        <v>729418</v>
      </c>
      <c r="N78" s="734">
        <f>SUM(N9:N75)</f>
        <v>746584</v>
      </c>
      <c r="O78" s="734">
        <f t="shared" si="51"/>
        <v>7106</v>
      </c>
      <c r="P78" s="734">
        <f t="shared" si="51"/>
        <v>3847</v>
      </c>
      <c r="Q78" s="734">
        <f t="shared" si="51"/>
        <v>106652</v>
      </c>
      <c r="R78" s="734">
        <f>SUM(R9:R75)</f>
        <v>117605</v>
      </c>
      <c r="S78" s="734">
        <f t="shared" si="51"/>
        <v>31539</v>
      </c>
      <c r="T78" s="734">
        <f>SUM(T9:T75)</f>
        <v>2205227</v>
      </c>
      <c r="W78" s="734">
        <f>SUM(W9:W75)</f>
        <v>6337</v>
      </c>
      <c r="X78" s="734">
        <f t="shared" si="51"/>
        <v>809</v>
      </c>
      <c r="Y78" s="734">
        <f t="shared" si="51"/>
        <v>366</v>
      </c>
      <c r="Z78" s="734">
        <f t="shared" si="51"/>
        <v>132</v>
      </c>
      <c r="AA78" s="734">
        <f t="shared" si="51"/>
        <v>2485</v>
      </c>
      <c r="AB78" s="734">
        <f t="shared" si="51"/>
        <v>306</v>
      </c>
      <c r="AC78" s="734">
        <f t="shared" si="51"/>
        <v>111</v>
      </c>
      <c r="AD78" s="734">
        <f t="shared" si="51"/>
        <v>72</v>
      </c>
      <c r="AE78" s="734">
        <f>SUM(AE9:AE75)</f>
        <v>1820</v>
      </c>
      <c r="AF78" s="734">
        <f t="shared" si="51"/>
        <v>84</v>
      </c>
      <c r="AG78" s="734">
        <f t="shared" si="51"/>
        <v>33</v>
      </c>
      <c r="AH78" s="734">
        <f t="shared" si="51"/>
        <v>362</v>
      </c>
      <c r="AI78" s="734">
        <f t="shared" si="51"/>
        <v>629</v>
      </c>
      <c r="AJ78" s="734">
        <f t="shared" si="51"/>
        <v>34</v>
      </c>
      <c r="AK78" s="734">
        <f t="shared" si="51"/>
        <v>7</v>
      </c>
      <c r="AL78" s="734">
        <f t="shared" si="51"/>
        <v>136</v>
      </c>
      <c r="AM78" s="734">
        <f t="shared" si="51"/>
        <v>2804</v>
      </c>
      <c r="AN78" s="734">
        <f t="shared" si="51"/>
        <v>146</v>
      </c>
      <c r="AO78" s="734">
        <f t="shared" si="51"/>
        <v>190</v>
      </c>
      <c r="AP78" s="734">
        <f t="shared" si="51"/>
        <v>362</v>
      </c>
      <c r="AQ78" s="734">
        <f t="shared" si="51"/>
        <v>1480</v>
      </c>
      <c r="AR78" s="734">
        <f t="shared" si="51"/>
        <v>70</v>
      </c>
      <c r="AS78" s="734">
        <f t="shared" si="51"/>
        <v>87</v>
      </c>
      <c r="AT78" s="734">
        <f t="shared" si="51"/>
        <v>206</v>
      </c>
      <c r="AU78" s="734">
        <f t="shared" si="51"/>
        <v>593</v>
      </c>
      <c r="AV78" s="734">
        <f t="shared" si="51"/>
        <v>67</v>
      </c>
      <c r="AW78" s="734">
        <f t="shared" si="51"/>
        <v>30</v>
      </c>
      <c r="AX78" s="734">
        <f t="shared" si="51"/>
        <v>15</v>
      </c>
      <c r="AY78" s="734">
        <f t="shared" si="51"/>
        <v>246</v>
      </c>
      <c r="AZ78" s="734">
        <f t="shared" si="51"/>
        <v>38</v>
      </c>
      <c r="BA78" s="734">
        <f t="shared" si="51"/>
        <v>13</v>
      </c>
      <c r="BB78" s="734">
        <f t="shared" si="51"/>
        <v>8</v>
      </c>
      <c r="BC78" s="734">
        <f>SUM(BC9:BC75)</f>
        <v>11554</v>
      </c>
      <c r="BD78" s="734">
        <f t="shared" si="51"/>
        <v>1106</v>
      </c>
      <c r="BE78" s="734">
        <f>SUM(BE9:BE75)</f>
        <v>619</v>
      </c>
      <c r="BF78" s="734">
        <f t="shared" si="51"/>
        <v>871</v>
      </c>
      <c r="BH78" s="734">
        <f>SUM(BH9:BH75)</f>
        <v>4840</v>
      </c>
      <c r="BI78" s="734">
        <f>SUM(BI9:BI75)</f>
        <v>448</v>
      </c>
      <c r="BJ78" s="734">
        <f t="shared" si="51"/>
        <v>218</v>
      </c>
      <c r="BK78" s="734">
        <f t="shared" si="51"/>
        <v>422</v>
      </c>
      <c r="BL78" s="735">
        <f t="shared" si="51"/>
        <v>0</v>
      </c>
      <c r="BM78" s="734">
        <f t="shared" si="51"/>
        <v>1262</v>
      </c>
      <c r="BN78" s="734">
        <f t="shared" si="51"/>
        <v>349</v>
      </c>
      <c r="BO78" s="734">
        <f t="shared" si="51"/>
        <v>643</v>
      </c>
      <c r="BP78" s="734">
        <f t="shared" ref="BP78:CD78" si="52">SUM(BP9:BP75)</f>
        <v>132</v>
      </c>
      <c r="BQ78" s="734">
        <f t="shared" si="52"/>
        <v>2386</v>
      </c>
      <c r="BR78" s="734">
        <f t="shared" si="52"/>
        <v>0</v>
      </c>
      <c r="BT78" s="734">
        <f t="shared" si="52"/>
        <v>6355</v>
      </c>
      <c r="BU78" s="734">
        <f t="shared" si="52"/>
        <v>1447</v>
      </c>
      <c r="BV78" s="734">
        <f t="shared" si="52"/>
        <v>2172</v>
      </c>
      <c r="BW78" s="734">
        <f t="shared" si="52"/>
        <v>536</v>
      </c>
      <c r="BX78" s="734">
        <f t="shared" si="52"/>
        <v>10510</v>
      </c>
      <c r="BZ78" s="734">
        <f>SUM(BZ9:BZ75)</f>
        <v>22920</v>
      </c>
      <c r="CA78" s="734">
        <f t="shared" si="52"/>
        <v>13866</v>
      </c>
      <c r="CB78" s="734">
        <f t="shared" si="52"/>
        <v>16828</v>
      </c>
      <c r="CC78" s="734">
        <f t="shared" si="52"/>
        <v>3147</v>
      </c>
      <c r="CD78" s="734">
        <f t="shared" si="52"/>
        <v>56761</v>
      </c>
      <c r="CG78" s="734">
        <f>SUM(CG9:CG75)</f>
        <v>3763</v>
      </c>
      <c r="CH78" s="734">
        <f>SUM(CH9:CH75)</f>
        <v>2788.1</v>
      </c>
      <c r="CI78" s="734">
        <f t="shared" ref="CI78:CU78" si="53">SUM(CI9:CI75)</f>
        <v>4</v>
      </c>
      <c r="CJ78" s="734">
        <f t="shared" si="53"/>
        <v>268.89999999999998</v>
      </c>
      <c r="CK78" s="734">
        <f t="shared" si="53"/>
        <v>702</v>
      </c>
      <c r="CL78" s="734">
        <f t="shared" si="53"/>
        <v>15968</v>
      </c>
      <c r="CM78" s="734">
        <f>SUM(CM9:CM75)</f>
        <v>1563</v>
      </c>
      <c r="CN78" s="734">
        <f t="shared" si="53"/>
        <v>1514</v>
      </c>
      <c r="CO78" s="734">
        <f t="shared" si="53"/>
        <v>0</v>
      </c>
      <c r="CP78" s="734">
        <f t="shared" si="53"/>
        <v>5</v>
      </c>
      <c r="CQ78" s="734">
        <f t="shared" si="53"/>
        <v>1</v>
      </c>
      <c r="CR78" s="734">
        <f t="shared" si="53"/>
        <v>0</v>
      </c>
      <c r="CS78" s="734">
        <f t="shared" si="53"/>
        <v>1</v>
      </c>
      <c r="CT78" s="734">
        <f t="shared" si="53"/>
        <v>21</v>
      </c>
      <c r="CU78" s="734">
        <f t="shared" si="53"/>
        <v>21</v>
      </c>
      <c r="CX78" s="734">
        <f>SUM(CX9:CX75)</f>
        <v>22892</v>
      </c>
      <c r="CY78" s="734">
        <f t="shared" ref="CY78:DR78" si="54">SUM(CY9:CY75)</f>
        <v>13579</v>
      </c>
      <c r="CZ78" s="734">
        <f t="shared" si="54"/>
        <v>16193</v>
      </c>
      <c r="DA78" s="734">
        <f t="shared" si="54"/>
        <v>3053</v>
      </c>
      <c r="DB78" s="734">
        <f t="shared" si="54"/>
        <v>55717</v>
      </c>
      <c r="DF78" s="734">
        <f t="shared" si="54"/>
        <v>22874</v>
      </c>
      <c r="DG78" s="734">
        <f t="shared" si="54"/>
        <v>13952</v>
      </c>
      <c r="DH78" s="734">
        <f t="shared" si="54"/>
        <v>16825</v>
      </c>
      <c r="DI78" s="734">
        <f t="shared" si="54"/>
        <v>3110</v>
      </c>
      <c r="DJ78" s="734">
        <f t="shared" si="54"/>
        <v>56761</v>
      </c>
      <c r="DL78" s="736"/>
      <c r="DM78" s="736">
        <f t="shared" si="54"/>
        <v>46</v>
      </c>
      <c r="DN78" s="736">
        <f t="shared" si="54"/>
        <v>-86</v>
      </c>
      <c r="DO78" s="736">
        <f t="shared" si="54"/>
        <v>3</v>
      </c>
      <c r="DP78" s="736">
        <f t="shared" si="54"/>
        <v>37</v>
      </c>
      <c r="DQ78" s="736">
        <f t="shared" si="54"/>
        <v>0</v>
      </c>
      <c r="DR78" s="736">
        <f t="shared" si="54"/>
        <v>0</v>
      </c>
    </row>
    <row r="79" spans="2:123" s="729" customFormat="1" ht="18" customHeight="1">
      <c r="B79" s="737"/>
      <c r="C79" s="729" t="b">
        <f>C8=C78</f>
        <v>1</v>
      </c>
      <c r="D79" s="729" t="b">
        <f t="shared" ref="D79:BO79" si="55">D8=D78</f>
        <v>1</v>
      </c>
      <c r="E79" s="729" t="b">
        <f t="shared" si="55"/>
        <v>1</v>
      </c>
      <c r="F79" s="729" t="b">
        <f t="shared" si="55"/>
        <v>1</v>
      </c>
      <c r="G79" s="729" t="b">
        <f t="shared" si="55"/>
        <v>1</v>
      </c>
      <c r="H79" s="729" t="b">
        <f t="shared" si="55"/>
        <v>1</v>
      </c>
      <c r="I79" s="729" t="b">
        <f t="shared" si="55"/>
        <v>1</v>
      </c>
      <c r="J79" s="729" t="b">
        <f t="shared" si="55"/>
        <v>1</v>
      </c>
      <c r="K79" s="729" t="b">
        <f t="shared" si="55"/>
        <v>1</v>
      </c>
      <c r="L79" s="729" t="b">
        <f t="shared" si="55"/>
        <v>1</v>
      </c>
      <c r="M79" s="729" t="b">
        <f t="shared" si="55"/>
        <v>1</v>
      </c>
      <c r="N79" s="729" t="b">
        <f t="shared" si="55"/>
        <v>1</v>
      </c>
      <c r="O79" s="729" t="b">
        <f t="shared" si="55"/>
        <v>1</v>
      </c>
      <c r="P79" s="729" t="b">
        <f t="shared" si="55"/>
        <v>1</v>
      </c>
      <c r="Q79" s="729" t="b">
        <f t="shared" si="55"/>
        <v>1</v>
      </c>
      <c r="R79" s="729" t="b">
        <f t="shared" si="55"/>
        <v>1</v>
      </c>
      <c r="S79" s="729" t="b">
        <f t="shared" si="55"/>
        <v>1</v>
      </c>
      <c r="T79" s="729" t="b">
        <f t="shared" si="55"/>
        <v>1</v>
      </c>
      <c r="W79" s="729" t="b">
        <f>W8=W78</f>
        <v>1</v>
      </c>
      <c r="X79" s="729" t="b">
        <f t="shared" si="55"/>
        <v>1</v>
      </c>
      <c r="Y79" s="729" t="b">
        <f t="shared" si="55"/>
        <v>1</v>
      </c>
      <c r="Z79" s="729" t="b">
        <f t="shared" si="55"/>
        <v>1</v>
      </c>
      <c r="AA79" s="729" t="b">
        <f t="shared" si="55"/>
        <v>1</v>
      </c>
      <c r="AB79" s="729" t="b">
        <f t="shared" si="55"/>
        <v>1</v>
      </c>
      <c r="AC79" s="729" t="b">
        <f t="shared" si="55"/>
        <v>1</v>
      </c>
      <c r="AD79" s="729" t="b">
        <f t="shared" si="55"/>
        <v>1</v>
      </c>
      <c r="AE79" s="729" t="b">
        <f t="shared" si="55"/>
        <v>1</v>
      </c>
      <c r="AF79" s="729" t="b">
        <f t="shared" si="55"/>
        <v>1</v>
      </c>
      <c r="AG79" s="729" t="b">
        <f t="shared" si="55"/>
        <v>1</v>
      </c>
      <c r="AH79" s="729" t="b">
        <f t="shared" si="55"/>
        <v>1</v>
      </c>
      <c r="AI79" s="729" t="b">
        <f t="shared" si="55"/>
        <v>1</v>
      </c>
      <c r="AJ79" s="729" t="b">
        <f t="shared" si="55"/>
        <v>1</v>
      </c>
      <c r="AK79" s="729" t="b">
        <f t="shared" si="55"/>
        <v>1</v>
      </c>
      <c r="AL79" s="729" t="b">
        <f t="shared" si="55"/>
        <v>1</v>
      </c>
      <c r="AM79" s="729" t="b">
        <f t="shared" si="55"/>
        <v>1</v>
      </c>
      <c r="AN79" s="729" t="b">
        <f t="shared" si="55"/>
        <v>1</v>
      </c>
      <c r="AO79" s="729" t="b">
        <f t="shared" si="55"/>
        <v>1</v>
      </c>
      <c r="AP79" s="729" t="b">
        <f t="shared" si="55"/>
        <v>1</v>
      </c>
      <c r="AQ79" s="729" t="b">
        <f t="shared" si="55"/>
        <v>1</v>
      </c>
      <c r="AR79" s="729" t="b">
        <f t="shared" si="55"/>
        <v>1</v>
      </c>
      <c r="AS79" s="729" t="b">
        <f t="shared" si="55"/>
        <v>1</v>
      </c>
      <c r="AT79" s="729" t="b">
        <f t="shared" si="55"/>
        <v>1</v>
      </c>
      <c r="AU79" s="729" t="b">
        <f t="shared" si="55"/>
        <v>1</v>
      </c>
      <c r="AV79" s="729" t="b">
        <f t="shared" si="55"/>
        <v>1</v>
      </c>
      <c r="AW79" s="729" t="b">
        <f t="shared" si="55"/>
        <v>1</v>
      </c>
      <c r="AX79" s="729" t="b">
        <f t="shared" si="55"/>
        <v>1</v>
      </c>
      <c r="AY79" s="729" t="b">
        <f t="shared" si="55"/>
        <v>1</v>
      </c>
      <c r="AZ79" s="729" t="b">
        <f t="shared" si="55"/>
        <v>1</v>
      </c>
      <c r="BA79" s="729" t="b">
        <f t="shared" si="55"/>
        <v>1</v>
      </c>
      <c r="BB79" s="729" t="b">
        <f t="shared" si="55"/>
        <v>1</v>
      </c>
      <c r="BC79" s="729" t="b">
        <f t="shared" si="55"/>
        <v>1</v>
      </c>
      <c r="BD79" s="729" t="b">
        <f>BD8=BD78</f>
        <v>1</v>
      </c>
      <c r="BE79" s="729" t="b">
        <f t="shared" si="55"/>
        <v>1</v>
      </c>
      <c r="BF79" s="729" t="b">
        <f t="shared" si="55"/>
        <v>1</v>
      </c>
      <c r="BH79" s="729" t="b">
        <f t="shared" si="55"/>
        <v>1</v>
      </c>
      <c r="BI79" s="729" t="b">
        <f t="shared" si="55"/>
        <v>1</v>
      </c>
      <c r="BJ79" s="729" t="b">
        <f t="shared" si="55"/>
        <v>1</v>
      </c>
      <c r="BK79" s="729" t="b">
        <f t="shared" si="55"/>
        <v>1</v>
      </c>
      <c r="BL79" s="738" t="b">
        <f t="shared" si="55"/>
        <v>1</v>
      </c>
      <c r="BM79" s="729" t="b">
        <f t="shared" si="55"/>
        <v>0</v>
      </c>
      <c r="BN79" s="729" t="b">
        <f t="shared" si="55"/>
        <v>0</v>
      </c>
      <c r="BO79" s="729" t="b">
        <f t="shared" si="55"/>
        <v>0</v>
      </c>
      <c r="BP79" s="729" t="b">
        <f t="shared" ref="BP79:CD79" si="56">BP8=BP78</f>
        <v>0</v>
      </c>
      <c r="BQ79" s="729" t="b">
        <f t="shared" si="56"/>
        <v>0</v>
      </c>
      <c r="BT79" s="729" t="b">
        <f t="shared" si="56"/>
        <v>1</v>
      </c>
      <c r="BU79" s="729" t="b">
        <f t="shared" si="56"/>
        <v>1</v>
      </c>
      <c r="BV79" s="729" t="b">
        <f t="shared" si="56"/>
        <v>1</v>
      </c>
      <c r="BW79" s="729" t="b">
        <f t="shared" si="56"/>
        <v>1</v>
      </c>
      <c r="BX79" s="729" t="b">
        <f t="shared" si="56"/>
        <v>1</v>
      </c>
      <c r="BZ79" s="729" t="b">
        <f>BZ8=BZ78</f>
        <v>1</v>
      </c>
      <c r="CA79" s="729" t="b">
        <f t="shared" si="56"/>
        <v>1</v>
      </c>
      <c r="CB79" s="729" t="b">
        <f t="shared" si="56"/>
        <v>1</v>
      </c>
      <c r="CC79" s="729" t="b">
        <f t="shared" si="56"/>
        <v>1</v>
      </c>
      <c r="CD79" s="729" t="b">
        <f t="shared" si="56"/>
        <v>1</v>
      </c>
      <c r="CG79" s="729" t="b">
        <f t="shared" ref="CG79:CU79" si="57">CG8=CG78</f>
        <v>1</v>
      </c>
      <c r="CH79" s="729" t="b">
        <f t="shared" si="57"/>
        <v>1</v>
      </c>
      <c r="CI79" s="729" t="b">
        <f t="shared" si="57"/>
        <v>1</v>
      </c>
      <c r="CJ79" s="729" t="b">
        <f t="shared" si="57"/>
        <v>1</v>
      </c>
      <c r="CK79" s="729" t="b">
        <f t="shared" si="57"/>
        <v>1</v>
      </c>
      <c r="CL79" s="729" t="b">
        <f t="shared" si="57"/>
        <v>1</v>
      </c>
      <c r="CM79" s="729" t="b">
        <f t="shared" si="57"/>
        <v>1</v>
      </c>
      <c r="CN79" s="729" t="b">
        <f t="shared" si="57"/>
        <v>1</v>
      </c>
      <c r="CO79" s="729" t="b">
        <f t="shared" si="57"/>
        <v>1</v>
      </c>
      <c r="CP79" s="729" t="b">
        <f t="shared" si="57"/>
        <v>1</v>
      </c>
      <c r="CQ79" s="729" t="b">
        <f t="shared" si="57"/>
        <v>1</v>
      </c>
      <c r="CR79" s="729" t="b">
        <f t="shared" si="57"/>
        <v>1</v>
      </c>
      <c r="CS79" s="729" t="b">
        <f t="shared" si="57"/>
        <v>1</v>
      </c>
      <c r="CT79" s="729" t="b">
        <f t="shared" si="57"/>
        <v>1</v>
      </c>
      <c r="CU79" s="729" t="b">
        <f t="shared" si="57"/>
        <v>1</v>
      </c>
      <c r="CX79" s="729" t="b">
        <f t="shared" ref="CX79:DR79" si="58">CX8=CX78</f>
        <v>1</v>
      </c>
      <c r="CY79" s="729" t="b">
        <f t="shared" si="58"/>
        <v>1</v>
      </c>
      <c r="CZ79" s="729" t="b">
        <f t="shared" si="58"/>
        <v>1</v>
      </c>
      <c r="DA79" s="729" t="b">
        <f t="shared" si="58"/>
        <v>1</v>
      </c>
      <c r="DB79" s="729" t="b">
        <f t="shared" si="58"/>
        <v>1</v>
      </c>
      <c r="DF79" s="729" t="b">
        <f t="shared" si="58"/>
        <v>1</v>
      </c>
      <c r="DG79" s="729" t="b">
        <f t="shared" si="58"/>
        <v>1</v>
      </c>
      <c r="DH79" s="729" t="b">
        <f t="shared" si="58"/>
        <v>1</v>
      </c>
      <c r="DI79" s="729" t="b">
        <f t="shared" si="58"/>
        <v>1</v>
      </c>
      <c r="DJ79" s="729" t="b">
        <f t="shared" si="58"/>
        <v>1</v>
      </c>
      <c r="DL79" s="730"/>
      <c r="DM79" s="730" t="b">
        <f t="shared" si="58"/>
        <v>1</v>
      </c>
      <c r="DN79" s="730" t="b">
        <f t="shared" si="58"/>
        <v>1</v>
      </c>
      <c r="DO79" s="730" t="b">
        <f t="shared" si="58"/>
        <v>1</v>
      </c>
      <c r="DP79" s="730" t="b">
        <f t="shared" si="58"/>
        <v>1</v>
      </c>
      <c r="DQ79" s="730" t="b">
        <f t="shared" si="58"/>
        <v>1</v>
      </c>
      <c r="DR79" s="730" t="b">
        <f t="shared" si="58"/>
        <v>1</v>
      </c>
    </row>
  </sheetData>
  <sheetProtection password="CC07" sheet="1" formatCells="0" selectLockedCells="1" autoFilter="0"/>
  <autoFilter ref="A7:WXJ75">
    <filterColumn colId="121" showButton="0"/>
  </autoFilter>
  <mergeCells count="67">
    <mergeCell ref="BM5:BM7"/>
    <mergeCell ref="BN5:BN7"/>
    <mergeCell ref="AQ5:AT5"/>
    <mergeCell ref="AU5:AX5"/>
    <mergeCell ref="AY5:BB5"/>
    <mergeCell ref="BC5:BF5"/>
    <mergeCell ref="BH5:BK5"/>
    <mergeCell ref="BV5:BV7"/>
    <mergeCell ref="BW5:BW7"/>
    <mergeCell ref="BQ5:BQ7"/>
    <mergeCell ref="BT5:BT7"/>
    <mergeCell ref="BU5:BU7"/>
    <mergeCell ref="BX5:BX7"/>
    <mergeCell ref="BO1:BQ1"/>
    <mergeCell ref="C5:R5"/>
    <mergeCell ref="T5:T7"/>
    <mergeCell ref="W5:Z5"/>
    <mergeCell ref="AA5:AD5"/>
    <mergeCell ref="C6:F6"/>
    <mergeCell ref="G6:J6"/>
    <mergeCell ref="K6:N6"/>
    <mergeCell ref="O6:R6"/>
    <mergeCell ref="BJ2:BK2"/>
    <mergeCell ref="BO5:BO7"/>
    <mergeCell ref="BP5:BP7"/>
    <mergeCell ref="AE5:AH5"/>
    <mergeCell ref="AI5:AL5"/>
    <mergeCell ref="AM5:AP5"/>
    <mergeCell ref="CG5:CG7"/>
    <mergeCell ref="BZ5:BZ7"/>
    <mergeCell ref="CA5:CA7"/>
    <mergeCell ref="CB5:CB7"/>
    <mergeCell ref="CC5:CC7"/>
    <mergeCell ref="CD5:CD7"/>
    <mergeCell ref="CL5:CL7"/>
    <mergeCell ref="CH6:CH7"/>
    <mergeCell ref="CI6:CI7"/>
    <mergeCell ref="CJ6:CJ7"/>
    <mergeCell ref="CK6:CK7"/>
    <mergeCell ref="CN6:CN7"/>
    <mergeCell ref="CO6:CO7"/>
    <mergeCell ref="CP6:CP7"/>
    <mergeCell ref="CQ6:CQ7"/>
    <mergeCell ref="CM5:CM7"/>
    <mergeCell ref="CR6:CR7"/>
    <mergeCell ref="CS6:CS7"/>
    <mergeCell ref="CT6:CT7"/>
    <mergeCell ref="CU6:CU7"/>
    <mergeCell ref="DA1:DB1"/>
    <mergeCell ref="CX5:CX7"/>
    <mergeCell ref="CY5:CY7"/>
    <mergeCell ref="CZ5:CZ7"/>
    <mergeCell ref="DA5:DA7"/>
    <mergeCell ref="DB5:DB7"/>
    <mergeCell ref="DF5:DF7"/>
    <mergeCell ref="DG5:DG7"/>
    <mergeCell ref="DH5:DH7"/>
    <mergeCell ref="DI5:DI7"/>
    <mergeCell ref="DM5:DM7"/>
    <mergeCell ref="DI1:DJ1"/>
    <mergeCell ref="DP1:DQ1"/>
    <mergeCell ref="DJ5:DJ7"/>
    <mergeCell ref="DQ5:DQ7"/>
    <mergeCell ref="DR5:DS7"/>
    <mergeCell ref="DN5:DN7"/>
    <mergeCell ref="DO5:DO7"/>
    <mergeCell ref="DP5:DP7"/>
  </mergeCells>
  <phoneticPr fontId="5"/>
  <pageMargins left="0.78740157480314965" right="0.19685039370078741" top="0.19685039370078741" bottom="0.23622047244094491" header="0.27559055118110237" footer="0"/>
  <pageSetup paperSize="8" scale="64" fitToWidth="0" orientation="landscape" r:id="rId1"/>
  <headerFooter alignWithMargins="0"/>
  <rowBreaks count="1" manualBreakCount="1">
    <brk id="58" max="16383" man="1"/>
  </rowBreaks>
  <colBreaks count="3" manualBreakCount="3">
    <brk id="21" max="1048575" man="1"/>
    <brk id="63" max="1048575" man="1"/>
    <brk id="115" max="1048575"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1:BL83"/>
  <sheetViews>
    <sheetView view="pageBreakPreview" zoomScaleNormal="75" zoomScaleSheetLayoutView="100" workbookViewId="0">
      <pane xSplit="2" ySplit="8" topLeftCell="C9" activePane="bottomRight" state="frozen"/>
      <selection activeCell="K33" sqref="K33"/>
      <selection pane="topRight" activeCell="K33" sqref="K33"/>
      <selection pane="bottomLeft" activeCell="K33" sqref="K33"/>
      <selection pane="bottomRight" activeCell="C10" sqref="C10"/>
    </sheetView>
  </sheetViews>
  <sheetFormatPr defaultRowHeight="18" customHeight="1"/>
  <cols>
    <col min="1" max="1" width="1.625" style="657" customWidth="1"/>
    <col min="2" max="2" width="17.125" style="657" customWidth="1"/>
    <col min="3" max="4" width="14.625" style="657" customWidth="1"/>
    <col min="5" max="5" width="17.5" style="657" bestFit="1" customWidth="1"/>
    <col min="6" max="6" width="16.75" style="657" customWidth="1"/>
    <col min="7" max="8" width="12.625" style="657" customWidth="1"/>
    <col min="9" max="9" width="13.625" style="657" customWidth="1"/>
    <col min="10" max="10" width="16.625" style="657" customWidth="1"/>
    <col min="11" max="12" width="12.625" style="657" customWidth="1"/>
    <col min="13" max="13" width="13.625" style="657" customWidth="1"/>
    <col min="14" max="14" width="18.125" style="657" bestFit="1" customWidth="1"/>
    <col min="15" max="16" width="12.625" style="657" customWidth="1"/>
    <col min="17" max="17" width="15" style="657" customWidth="1"/>
    <col min="18" max="18" width="16.625" style="657" customWidth="1"/>
    <col min="19" max="19" width="13.625" style="657" customWidth="1"/>
    <col min="20" max="20" width="15.75" style="657" customWidth="1"/>
    <col min="21" max="21" width="2.75" style="750" customWidth="1"/>
    <col min="22" max="55" width="7.625" style="657" customWidth="1"/>
    <col min="56" max="57" width="7.625" style="804" customWidth="1"/>
    <col min="58" max="58" width="7.625" style="657" customWidth="1"/>
    <col min="59" max="59" width="1.5" style="802" customWidth="1"/>
    <col min="60" max="60" width="10.375" style="657" customWidth="1"/>
    <col min="61" max="61" width="10.375" style="805" customWidth="1"/>
    <col min="62" max="63" width="10.375" style="657" customWidth="1"/>
    <col min="64" max="64" width="4.625" style="657" customWidth="1"/>
    <col min="65" max="65" width="2.5" style="657" customWidth="1"/>
    <col min="66" max="16384" width="9" style="657"/>
  </cols>
  <sheetData>
    <row r="1" spans="2:64" s="740" customFormat="1" ht="18.75" customHeight="1">
      <c r="B1" s="739" t="s">
        <v>262</v>
      </c>
      <c r="R1" s="1050" t="s">
        <v>264</v>
      </c>
      <c r="S1" s="1050"/>
      <c r="T1" s="1050"/>
      <c r="U1" s="741"/>
      <c r="BD1" s="742"/>
      <c r="BE1" s="742"/>
      <c r="BG1" s="743"/>
      <c r="BH1" s="744"/>
      <c r="BI1" s="745" t="str">
        <f>R1</f>
        <v>事業開始（平成11年10月）～令和3年3月実績</v>
      </c>
      <c r="BJ1" s="744"/>
      <c r="BK1" s="744"/>
    </row>
    <row r="2" spans="2:64" s="740" customFormat="1" ht="18" customHeight="1">
      <c r="B2" s="640" t="s">
        <v>0</v>
      </c>
      <c r="C2" s="739"/>
      <c r="D2" s="739"/>
      <c r="E2" s="739"/>
      <c r="F2" s="739"/>
      <c r="G2" s="739"/>
      <c r="H2" s="739"/>
      <c r="I2" s="739"/>
      <c r="J2" s="739"/>
      <c r="N2" s="739"/>
      <c r="R2" s="739"/>
      <c r="S2" s="746"/>
      <c r="T2" s="739"/>
      <c r="U2" s="741"/>
      <c r="V2" s="635" t="s">
        <v>1</v>
      </c>
      <c r="W2" s="636"/>
      <c r="X2" s="636"/>
      <c r="Y2" s="636"/>
      <c r="Z2" s="636"/>
      <c r="AA2" s="747"/>
      <c r="AB2" s="747"/>
      <c r="AC2" s="1034"/>
      <c r="AD2" s="1034"/>
      <c r="AE2" s="636"/>
      <c r="AF2" s="636"/>
      <c r="AG2" s="636"/>
      <c r="AH2" s="636"/>
      <c r="AI2" s="747"/>
      <c r="AJ2" s="747"/>
      <c r="AK2" s="1034"/>
      <c r="AL2" s="1034"/>
      <c r="AM2" s="636"/>
      <c r="AN2" s="636"/>
      <c r="AO2" s="636"/>
      <c r="AP2" s="636"/>
      <c r="AQ2" s="747"/>
      <c r="AR2" s="747"/>
      <c r="AS2" s="1034"/>
      <c r="AT2" s="1034"/>
      <c r="AU2" s="638"/>
      <c r="AV2" s="638"/>
      <c r="AW2" s="638"/>
      <c r="AX2" s="638"/>
      <c r="AY2" s="747"/>
      <c r="AZ2" s="747"/>
      <c r="BA2" s="1034"/>
      <c r="BB2" s="1034"/>
      <c r="BC2" s="630"/>
      <c r="BD2" s="630"/>
      <c r="BE2" s="630"/>
      <c r="BF2" s="630"/>
      <c r="BG2" s="639"/>
      <c r="BH2" s="630"/>
      <c r="BI2" s="630"/>
      <c r="BJ2" s="1006"/>
      <c r="BK2" s="1006"/>
    </row>
    <row r="3" spans="2:64" ht="18" customHeight="1">
      <c r="B3" s="655"/>
      <c r="C3" s="748"/>
      <c r="D3" s="748"/>
      <c r="E3" s="748"/>
      <c r="F3" s="748"/>
      <c r="G3" s="748"/>
      <c r="H3" s="748"/>
      <c r="I3" s="748"/>
      <c r="J3" s="748"/>
      <c r="N3" s="748"/>
      <c r="R3" s="748"/>
      <c r="S3" s="749"/>
      <c r="T3" s="748"/>
      <c r="V3" s="649"/>
      <c r="W3" s="650"/>
      <c r="X3" s="650"/>
      <c r="Y3" s="650"/>
      <c r="Z3" s="650"/>
      <c r="AA3" s="751"/>
      <c r="AB3" s="751"/>
      <c r="AC3" s="751"/>
      <c r="AD3" s="751"/>
      <c r="AE3" s="650"/>
      <c r="AF3" s="650"/>
      <c r="AG3" s="650"/>
      <c r="AH3" s="650"/>
      <c r="AI3" s="751"/>
      <c r="AJ3" s="751"/>
      <c r="AK3" s="751"/>
      <c r="AL3" s="751"/>
      <c r="AM3" s="650"/>
      <c r="AN3" s="650"/>
      <c r="AO3" s="650"/>
      <c r="AP3" s="650"/>
      <c r="AQ3" s="751"/>
      <c r="AR3" s="751"/>
      <c r="AS3" s="751"/>
      <c r="AT3" s="751"/>
      <c r="AU3" s="652"/>
      <c r="AV3" s="652"/>
      <c r="AW3" s="652"/>
      <c r="AX3" s="652"/>
      <c r="AY3" s="751"/>
      <c r="AZ3" s="751"/>
      <c r="BA3" s="751"/>
      <c r="BB3" s="751"/>
      <c r="BC3" s="651"/>
      <c r="BD3" s="651"/>
      <c r="BE3" s="651"/>
      <c r="BF3" s="651"/>
      <c r="BG3" s="653"/>
      <c r="BH3" s="651"/>
      <c r="BI3" s="651"/>
      <c r="BJ3" s="651"/>
      <c r="BK3" s="651"/>
    </row>
    <row r="4" spans="2:64" ht="17.25" customHeight="1" thickBot="1">
      <c r="B4" s="752" t="s">
        <v>263</v>
      </c>
      <c r="C4" s="753"/>
      <c r="D4" s="753"/>
      <c r="E4" s="753"/>
      <c r="F4" s="754"/>
      <c r="G4" s="755" t="s">
        <v>116</v>
      </c>
      <c r="I4" s="754"/>
      <c r="J4" s="754"/>
      <c r="K4" s="756"/>
      <c r="L4" s="756"/>
      <c r="M4" s="756"/>
      <c r="N4" s="754"/>
      <c r="O4" s="756"/>
      <c r="P4" s="756"/>
      <c r="Q4" s="1037"/>
      <c r="R4" s="1037"/>
      <c r="S4" s="1037"/>
      <c r="T4" s="754"/>
      <c r="V4" s="1060" t="s">
        <v>118</v>
      </c>
      <c r="W4" s="1061"/>
      <c r="X4" s="1061"/>
      <c r="Y4" s="1061"/>
      <c r="Z4" s="1061"/>
      <c r="AA4" s="1061"/>
      <c r="AB4" s="1061"/>
      <c r="AC4" s="1061"/>
      <c r="AD4" s="1061"/>
      <c r="AE4" s="1062"/>
      <c r="AF4" s="1063"/>
      <c r="AG4" s="1063"/>
      <c r="AH4" s="1063"/>
      <c r="AI4" s="757" t="s">
        <v>165</v>
      </c>
      <c r="AJ4" s="751"/>
      <c r="AK4" s="751"/>
      <c r="AL4" s="751"/>
      <c r="AM4" s="758"/>
      <c r="AN4" s="759" t="s">
        <v>174</v>
      </c>
      <c r="AO4" s="758"/>
      <c r="AP4" s="758"/>
      <c r="AQ4" s="751"/>
      <c r="AR4" s="751"/>
      <c r="AS4" s="751"/>
      <c r="AT4" s="751"/>
      <c r="AU4" s="758"/>
      <c r="AV4" s="758"/>
      <c r="AW4" s="758"/>
      <c r="AX4" s="758"/>
      <c r="AY4" s="751"/>
      <c r="AZ4" s="751"/>
      <c r="BA4" s="751"/>
      <c r="BB4" s="751"/>
      <c r="BC4" s="758"/>
      <c r="BD4" s="758"/>
      <c r="BE4" s="758"/>
      <c r="BF4" s="758"/>
      <c r="BG4" s="758"/>
      <c r="BH4" s="760"/>
      <c r="BI4" s="760"/>
      <c r="BJ4" s="760"/>
      <c r="BK4" s="760"/>
    </row>
    <row r="5" spans="2:64" ht="18" customHeight="1" thickBot="1">
      <c r="B5" s="761" t="s">
        <v>3</v>
      </c>
      <c r="C5" s="1053" t="s">
        <v>4</v>
      </c>
      <c r="D5" s="1054"/>
      <c r="E5" s="1054"/>
      <c r="F5" s="1054"/>
      <c r="G5" s="1054"/>
      <c r="H5" s="1054"/>
      <c r="I5" s="1054"/>
      <c r="J5" s="1054"/>
      <c r="K5" s="1054"/>
      <c r="L5" s="1054"/>
      <c r="M5" s="1054"/>
      <c r="N5" s="1054"/>
      <c r="O5" s="1054"/>
      <c r="P5" s="1054"/>
      <c r="Q5" s="1054"/>
      <c r="R5" s="1055"/>
      <c r="S5" s="762" t="s">
        <v>5</v>
      </c>
      <c r="T5" s="1056" t="s">
        <v>6</v>
      </c>
      <c r="V5" s="674" t="s">
        <v>7</v>
      </c>
      <c r="W5" s="1064" t="s">
        <v>107</v>
      </c>
      <c r="X5" s="1064"/>
      <c r="Y5" s="1064"/>
      <c r="Z5" s="1064"/>
      <c r="AA5" s="1035" t="s">
        <v>12</v>
      </c>
      <c r="AB5" s="1035"/>
      <c r="AC5" s="1035"/>
      <c r="AD5" s="1035"/>
      <c r="AE5" s="1065" t="s">
        <v>8</v>
      </c>
      <c r="AF5" s="1065"/>
      <c r="AG5" s="1065"/>
      <c r="AH5" s="1065"/>
      <c r="AI5" s="1036" t="s">
        <v>12</v>
      </c>
      <c r="AJ5" s="1036"/>
      <c r="AK5" s="1036"/>
      <c r="AL5" s="1036"/>
      <c r="AM5" s="1038" t="s">
        <v>9</v>
      </c>
      <c r="AN5" s="1038"/>
      <c r="AO5" s="1038"/>
      <c r="AP5" s="1038"/>
      <c r="AQ5" s="1066" t="s">
        <v>12</v>
      </c>
      <c r="AR5" s="1066"/>
      <c r="AS5" s="1066"/>
      <c r="AT5" s="1066"/>
      <c r="AU5" s="1046" t="s">
        <v>10</v>
      </c>
      <c r="AV5" s="1046"/>
      <c r="AW5" s="1046"/>
      <c r="AX5" s="1046"/>
      <c r="AY5" s="1046" t="s">
        <v>12</v>
      </c>
      <c r="AZ5" s="1046"/>
      <c r="BA5" s="1046"/>
      <c r="BB5" s="1046"/>
      <c r="BC5" s="1051" t="s">
        <v>11</v>
      </c>
      <c r="BD5" s="1051"/>
      <c r="BE5" s="1051"/>
      <c r="BF5" s="1052"/>
      <c r="BG5" s="763"/>
      <c r="BH5" s="1047" t="s">
        <v>12</v>
      </c>
      <c r="BI5" s="1048"/>
      <c r="BJ5" s="1048"/>
      <c r="BK5" s="1049"/>
    </row>
    <row r="6" spans="2:64" ht="18" customHeight="1">
      <c r="B6" s="764" t="s">
        <v>15</v>
      </c>
      <c r="C6" s="1059" t="s">
        <v>106</v>
      </c>
      <c r="D6" s="1040"/>
      <c r="E6" s="1040"/>
      <c r="F6" s="1041"/>
      <c r="G6" s="1039" t="s">
        <v>13</v>
      </c>
      <c r="H6" s="1040"/>
      <c r="I6" s="1040"/>
      <c r="J6" s="1041"/>
      <c r="K6" s="1039" t="s">
        <v>138</v>
      </c>
      <c r="L6" s="1040"/>
      <c r="M6" s="1040"/>
      <c r="N6" s="1041"/>
      <c r="O6" s="1045" t="s">
        <v>16</v>
      </c>
      <c r="P6" s="1040"/>
      <c r="Q6" s="1040"/>
      <c r="R6" s="1041"/>
      <c r="S6" s="765"/>
      <c r="T6" s="1057"/>
      <c r="V6" s="696"/>
      <c r="W6" s="766"/>
      <c r="X6" s="1028" t="s">
        <v>17</v>
      </c>
      <c r="Y6" s="1029"/>
      <c r="Z6" s="1030"/>
      <c r="AA6" s="767"/>
      <c r="AB6" s="1025" t="s">
        <v>17</v>
      </c>
      <c r="AC6" s="1026"/>
      <c r="AD6" s="1027"/>
      <c r="AE6" s="768"/>
      <c r="AF6" s="1028" t="s">
        <v>17</v>
      </c>
      <c r="AG6" s="1029"/>
      <c r="AH6" s="1030"/>
      <c r="AI6" s="769"/>
      <c r="AJ6" s="1031" t="s">
        <v>17</v>
      </c>
      <c r="AK6" s="1032"/>
      <c r="AL6" s="1033"/>
      <c r="AM6" s="768"/>
      <c r="AN6" s="1028" t="s">
        <v>17</v>
      </c>
      <c r="AO6" s="1029"/>
      <c r="AP6" s="1030"/>
      <c r="AQ6" s="770"/>
      <c r="AR6" s="1025" t="s">
        <v>17</v>
      </c>
      <c r="AS6" s="1026"/>
      <c r="AT6" s="1027"/>
      <c r="AU6" s="768"/>
      <c r="AV6" s="1042" t="s">
        <v>17</v>
      </c>
      <c r="AW6" s="1043"/>
      <c r="AX6" s="1044"/>
      <c r="AY6" s="769"/>
      <c r="AZ6" s="771" t="s">
        <v>17</v>
      </c>
      <c r="BA6" s="771"/>
      <c r="BB6" s="772"/>
      <c r="BC6" s="773"/>
      <c r="BD6" s="1022" t="s">
        <v>17</v>
      </c>
      <c r="BE6" s="1023"/>
      <c r="BF6" s="1024"/>
      <c r="BG6" s="763"/>
      <c r="BH6" s="774"/>
      <c r="BI6" s="775" t="s">
        <v>17</v>
      </c>
      <c r="BJ6" s="776"/>
      <c r="BK6" s="777"/>
    </row>
    <row r="7" spans="2:64" ht="54.75" customHeight="1">
      <c r="B7" s="719" t="s">
        <v>18</v>
      </c>
      <c r="C7" s="778" t="s">
        <v>166</v>
      </c>
      <c r="D7" s="778" t="s">
        <v>167</v>
      </c>
      <c r="E7" s="779" t="s">
        <v>168</v>
      </c>
      <c r="F7" s="780" t="s">
        <v>22</v>
      </c>
      <c r="G7" s="781" t="s">
        <v>166</v>
      </c>
      <c r="H7" s="701" t="s">
        <v>167</v>
      </c>
      <c r="I7" s="779" t="s">
        <v>168</v>
      </c>
      <c r="J7" s="780" t="s">
        <v>22</v>
      </c>
      <c r="K7" s="781" t="s">
        <v>166</v>
      </c>
      <c r="L7" s="701" t="s">
        <v>167</v>
      </c>
      <c r="M7" s="779" t="s">
        <v>168</v>
      </c>
      <c r="N7" s="780" t="s">
        <v>22</v>
      </c>
      <c r="O7" s="781" t="s">
        <v>166</v>
      </c>
      <c r="P7" s="701" t="s">
        <v>167</v>
      </c>
      <c r="Q7" s="779" t="s">
        <v>168</v>
      </c>
      <c r="R7" s="780" t="s">
        <v>22</v>
      </c>
      <c r="S7" s="782" t="s">
        <v>166</v>
      </c>
      <c r="T7" s="1058"/>
      <c r="V7" s="783" t="s">
        <v>23</v>
      </c>
      <c r="W7" s="784" t="s">
        <v>24</v>
      </c>
      <c r="X7" s="716" t="s">
        <v>25</v>
      </c>
      <c r="Y7" s="717" t="s">
        <v>26</v>
      </c>
      <c r="Z7" s="785" t="s">
        <v>27</v>
      </c>
      <c r="AA7" s="786" t="s">
        <v>24</v>
      </c>
      <c r="AB7" s="787" t="s">
        <v>25</v>
      </c>
      <c r="AC7" s="788" t="s">
        <v>26</v>
      </c>
      <c r="AD7" s="789" t="s">
        <v>160</v>
      </c>
      <c r="AE7" s="790" t="s">
        <v>24</v>
      </c>
      <c r="AF7" s="716" t="s">
        <v>25</v>
      </c>
      <c r="AG7" s="717" t="s">
        <v>26</v>
      </c>
      <c r="AH7" s="785" t="s">
        <v>27</v>
      </c>
      <c r="AI7" s="791" t="s">
        <v>24</v>
      </c>
      <c r="AJ7" s="787" t="s">
        <v>25</v>
      </c>
      <c r="AK7" s="788" t="s">
        <v>26</v>
      </c>
      <c r="AL7" s="792" t="s">
        <v>160</v>
      </c>
      <c r="AM7" s="793" t="s">
        <v>24</v>
      </c>
      <c r="AN7" s="716" t="s">
        <v>25</v>
      </c>
      <c r="AO7" s="717" t="s">
        <v>26</v>
      </c>
      <c r="AP7" s="785" t="s">
        <v>27</v>
      </c>
      <c r="AQ7" s="791" t="s">
        <v>24</v>
      </c>
      <c r="AR7" s="787" t="s">
        <v>25</v>
      </c>
      <c r="AS7" s="788" t="s">
        <v>26</v>
      </c>
      <c r="AT7" s="789" t="s">
        <v>160</v>
      </c>
      <c r="AU7" s="790" t="s">
        <v>24</v>
      </c>
      <c r="AV7" s="716" t="s">
        <v>25</v>
      </c>
      <c r="AW7" s="717" t="s">
        <v>26</v>
      </c>
      <c r="AX7" s="785" t="s">
        <v>27</v>
      </c>
      <c r="AY7" s="791" t="s">
        <v>24</v>
      </c>
      <c r="AZ7" s="787" t="s">
        <v>25</v>
      </c>
      <c r="BA7" s="788" t="s">
        <v>26</v>
      </c>
      <c r="BB7" s="789" t="s">
        <v>160</v>
      </c>
      <c r="BC7" s="794" t="s">
        <v>24</v>
      </c>
      <c r="BD7" s="795" t="s">
        <v>25</v>
      </c>
      <c r="BE7" s="796" t="s">
        <v>26</v>
      </c>
      <c r="BF7" s="797" t="s">
        <v>89</v>
      </c>
      <c r="BG7" s="798"/>
      <c r="BH7" s="790" t="s">
        <v>24</v>
      </c>
      <c r="BI7" s="799" t="s">
        <v>25</v>
      </c>
      <c r="BJ7" s="717" t="s">
        <v>26</v>
      </c>
      <c r="BK7" s="785" t="s">
        <v>27</v>
      </c>
    </row>
    <row r="8" spans="2:64" s="613" customFormat="1" ht="18" customHeight="1" thickBot="1">
      <c r="B8" s="806" t="s">
        <v>74</v>
      </c>
      <c r="C8" s="807">
        <f>令和2年度累計!C8+令和元年度末!C8</f>
        <v>353586</v>
      </c>
      <c r="D8" s="807">
        <f>令和2年度累計!D8+令和元年度末!D8</f>
        <v>326514</v>
      </c>
      <c r="E8" s="807">
        <f>令和2年度累計!E8+令和元年度末!E8</f>
        <v>8981258</v>
      </c>
      <c r="F8" s="808">
        <f>令和2年度累計!F8+令和元年度末!F8</f>
        <v>9843238</v>
      </c>
      <c r="G8" s="809">
        <f>令和2年度累計!G8+令和元年度末!G8</f>
        <v>96342</v>
      </c>
      <c r="H8" s="807">
        <f>令和2年度累計!H8+令和元年度末!H8</f>
        <v>68060</v>
      </c>
      <c r="I8" s="807">
        <f>令和2年度累計!I8+令和元年度末!I8</f>
        <v>4842641</v>
      </c>
      <c r="J8" s="808">
        <f>令和2年度累計!J8+令和元年度末!J8</f>
        <v>5048080</v>
      </c>
      <c r="K8" s="809">
        <f>令和2年度累計!K8+令和元年度末!K8</f>
        <v>142178</v>
      </c>
      <c r="L8" s="807">
        <f>令和2年度累計!L8+令和元年度末!L8</f>
        <v>105154</v>
      </c>
      <c r="M8" s="807">
        <f>令和2年度累計!M8+令和元年度末!M8</f>
        <v>6459423</v>
      </c>
      <c r="N8" s="808">
        <f>令和2年度累計!N8+令和元年度末!N8</f>
        <v>6754378</v>
      </c>
      <c r="O8" s="809">
        <f>令和2年度累計!O8+令和元年度末!O8</f>
        <v>121629</v>
      </c>
      <c r="P8" s="807">
        <f>令和2年度累計!P8+令和元年度末!P8</f>
        <v>54734</v>
      </c>
      <c r="Q8" s="807">
        <f>令和2年度累計!Q8+令和元年度末!Q8</f>
        <v>1021347</v>
      </c>
      <c r="R8" s="808">
        <f>令和2年度累計!R8+令和元年度末!R8</f>
        <v>1207612</v>
      </c>
      <c r="S8" s="810">
        <f>令和2年度累計!S8+令和元年度末!S8</f>
        <v>484776</v>
      </c>
      <c r="T8" s="811">
        <f>令和2年度累計!T8+令和元年度末!T8</f>
        <v>23338084</v>
      </c>
      <c r="U8" s="812"/>
      <c r="V8" s="813" t="s">
        <v>74</v>
      </c>
      <c r="W8" s="814">
        <f>令和2年度累計!W8+令和元年度末!W8</f>
        <v>113921</v>
      </c>
      <c r="X8" s="814">
        <f>令和2年度累計!X8+令和元年度末!X8</f>
        <v>12611</v>
      </c>
      <c r="Y8" s="814">
        <f>令和2年度累計!Y8+令和元年度末!Y8</f>
        <v>7600</v>
      </c>
      <c r="Z8" s="815">
        <f>令和2年度累計!Z8+令和元年度末!Z8</f>
        <v>4007</v>
      </c>
      <c r="AA8" s="816">
        <f>令和2年度累計!AA8+令和元年度末!AA8</f>
        <v>4943</v>
      </c>
      <c r="AB8" s="817">
        <f>令和2年度累計!AB8+令和元年度末!AB8</f>
        <v>654</v>
      </c>
      <c r="AC8" s="817">
        <f>令和2年度累計!AC8+令和元年度末!AC8</f>
        <v>223</v>
      </c>
      <c r="AD8" s="818">
        <f>令和2年度累計!AD8+令和元年度末!AD8</f>
        <v>155</v>
      </c>
      <c r="AE8" s="816">
        <f>令和2年度累計!AE8+令和元年度末!AE8</f>
        <v>29279</v>
      </c>
      <c r="AF8" s="817">
        <f>令和2年度累計!AF8+令和元年度末!AF8</f>
        <v>1369</v>
      </c>
      <c r="AG8" s="817">
        <f>令和2年度累計!AG8+令和元年度末!AG8</f>
        <v>585</v>
      </c>
      <c r="AH8" s="818">
        <f>令和2年度累計!AH8+令和元年度末!AH8</f>
        <v>3791</v>
      </c>
      <c r="AI8" s="816">
        <f>令和2年度累計!AI8+令和元年度末!AI8</f>
        <v>1197</v>
      </c>
      <c r="AJ8" s="819">
        <f>令和2年度累計!AJ8+令和元年度末!AJ8</f>
        <v>58</v>
      </c>
      <c r="AK8" s="819">
        <f>令和2年度累計!AK8+令和元年度末!AK8</f>
        <v>24</v>
      </c>
      <c r="AL8" s="819">
        <f>令和2年度累計!AL8+令和元年度末!AL8</f>
        <v>255</v>
      </c>
      <c r="AM8" s="820">
        <f>令和2年度累計!AM8+令和元年度末!AM8</f>
        <v>38196</v>
      </c>
      <c r="AN8" s="820">
        <f>令和2年度累計!AN8+令和元年度末!AN8</f>
        <v>1632</v>
      </c>
      <c r="AO8" s="820">
        <f>令和2年度累計!AO8+令和元年度末!AO8</f>
        <v>3705</v>
      </c>
      <c r="AP8" s="818">
        <f>令和2年度累計!AP8+令和元年度末!AP8</f>
        <v>2914</v>
      </c>
      <c r="AQ8" s="816">
        <f>令和2年度累計!AQ8+令和元年度末!AQ8</f>
        <v>3013</v>
      </c>
      <c r="AR8" s="819">
        <f>令和2年度累計!AR8+令和元年度末!AR8</f>
        <v>154</v>
      </c>
      <c r="AS8" s="819">
        <f>令和2年度累計!AS8+令和元年度末!AS8</f>
        <v>187</v>
      </c>
      <c r="AT8" s="821">
        <f>令和2年度累計!AT8+令和元年度末!AT8</f>
        <v>369</v>
      </c>
      <c r="AU8" s="816">
        <f>令和2年度累計!AU8+令和元年度末!AU8</f>
        <v>9941</v>
      </c>
      <c r="AV8" s="817">
        <f>令和2年度累計!AV8+令和元年度末!AV8</f>
        <v>749</v>
      </c>
      <c r="AW8" s="817">
        <f>令和2年度累計!AW8+令和元年度末!AW8</f>
        <v>816</v>
      </c>
      <c r="AX8" s="818">
        <f>令和2年度累計!AX8+令和元年度末!AX8</f>
        <v>149</v>
      </c>
      <c r="AY8" s="816">
        <f>令和2年度累計!AY8+令和元年度末!AY8</f>
        <v>739</v>
      </c>
      <c r="AZ8" s="816">
        <f>令和2年度累計!AZ8+令和元年度末!AZ8</f>
        <v>63</v>
      </c>
      <c r="BA8" s="816">
        <f>令和2年度累計!BA8+令和元年度末!BA8</f>
        <v>29</v>
      </c>
      <c r="BB8" s="822">
        <f>令和2年度累計!BB8+令和元年度末!BB8</f>
        <v>16</v>
      </c>
      <c r="BC8" s="816">
        <f>令和2年度累計!BC8+令和元年度末!BC8</f>
        <v>191687</v>
      </c>
      <c r="BD8" s="817">
        <f>令和2年度累計!BD8+令和元年度末!BD8</f>
        <v>16361</v>
      </c>
      <c r="BE8" s="817">
        <f>令和2年度累計!BE8+令和元年度末!BE8</f>
        <v>12706</v>
      </c>
      <c r="BF8" s="818">
        <f>令和2年度累計!BF8+令和元年度末!BF8</f>
        <v>10861</v>
      </c>
      <c r="BG8" s="823"/>
      <c r="BH8" s="824">
        <f>令和2年度累計!BH8+令和元年度末!BH8</f>
        <v>77001</v>
      </c>
      <c r="BI8" s="824">
        <f>令和2年度累計!BI8+令和元年度末!BI8</f>
        <v>4457</v>
      </c>
      <c r="BJ8" s="824">
        <f>令和2年度累計!BJ8+令和元年度末!BJ8</f>
        <v>3457</v>
      </c>
      <c r="BK8" s="825">
        <f>令和2年度累計!BK8+令和元年度末!BK8</f>
        <v>3802</v>
      </c>
    </row>
    <row r="9" spans="2:64" s="598" customFormat="1" ht="18" customHeight="1" thickTop="1">
      <c r="B9" s="826" t="s">
        <v>28</v>
      </c>
      <c r="C9" s="827">
        <f>令和2年度累計!C9+令和元年度末!C9</f>
        <v>3788</v>
      </c>
      <c r="D9" s="827">
        <f>令和2年度累計!D9+令和元年度末!D9</f>
        <v>3806</v>
      </c>
      <c r="E9" s="827">
        <f>令和2年度累計!E9+令和元年度末!E9</f>
        <v>57363</v>
      </c>
      <c r="F9" s="828">
        <f>令和2年度累計!F9+令和元年度末!F9</f>
        <v>68087</v>
      </c>
      <c r="G9" s="829">
        <f>令和2年度累計!G9+令和元年度末!G9</f>
        <v>1505</v>
      </c>
      <c r="H9" s="827">
        <f>令和2年度累計!H9+令和元年度末!H9</f>
        <v>959</v>
      </c>
      <c r="I9" s="827">
        <f>令和2年度累計!I9+令和元年度末!I9</f>
        <v>34746</v>
      </c>
      <c r="J9" s="828">
        <f>令和2年度累計!J9+令和元年度末!J9</f>
        <v>39286</v>
      </c>
      <c r="K9" s="829">
        <f>令和2年度累計!K9+令和元年度末!K9</f>
        <v>2336</v>
      </c>
      <c r="L9" s="827">
        <f>令和2年度累計!L9+令和元年度末!L9</f>
        <v>1348</v>
      </c>
      <c r="M9" s="827">
        <f>令和2年度累計!M9+令和元年度末!M9</f>
        <v>46790</v>
      </c>
      <c r="N9" s="828">
        <f>令和2年度累計!N9+令和元年度末!N9</f>
        <v>51532</v>
      </c>
      <c r="O9" s="829">
        <f>令和2年度累計!O9+令和元年度末!O9</f>
        <v>1704</v>
      </c>
      <c r="P9" s="827">
        <f>令和2年度累計!P9+令和元年度末!P9</f>
        <v>326</v>
      </c>
      <c r="Q9" s="827">
        <f>令和2年度累計!Q9+令和元年度末!Q9</f>
        <v>2237</v>
      </c>
      <c r="R9" s="828">
        <f>令和2年度累計!R9+令和元年度末!R9</f>
        <v>4849</v>
      </c>
      <c r="S9" s="830">
        <f>令和2年度累計!S9+令和元年度末!S9</f>
        <v>3133</v>
      </c>
      <c r="T9" s="831">
        <f>令和2年度累計!T9+令和元年度末!T9</f>
        <v>166887</v>
      </c>
      <c r="U9" s="832"/>
      <c r="V9" s="833" t="s">
        <v>28</v>
      </c>
      <c r="W9" s="834">
        <f>令和2年度累計!W9+令和元年度末!W9</f>
        <v>1298</v>
      </c>
      <c r="X9" s="835">
        <f>令和2年度累計!X9+令和元年度末!X9</f>
        <v>13</v>
      </c>
      <c r="Y9" s="835">
        <f>令和2年度累計!Y9+令和元年度末!Y9</f>
        <v>3</v>
      </c>
      <c r="Z9" s="836">
        <f>令和2年度累計!Z9+令和元年度末!Z9</f>
        <v>54</v>
      </c>
      <c r="AA9" s="837">
        <f>令和2年度累計!AA9+令和元年度末!AA9</f>
        <v>74</v>
      </c>
      <c r="AB9" s="838">
        <f>令和2年度累計!AB9+令和元年度末!AB9</f>
        <v>0</v>
      </c>
      <c r="AC9" s="838">
        <f>令和2年度累計!AC9+令和元年度末!AC9</f>
        <v>0</v>
      </c>
      <c r="AD9" s="839">
        <f>令和2年度累計!AD9+令和元年度末!AD9</f>
        <v>0</v>
      </c>
      <c r="AE9" s="840">
        <f>令和2年度累計!AE9+令和元年度末!AE9</f>
        <v>422</v>
      </c>
      <c r="AF9" s="835">
        <f>令和2年度累計!AF9+令和元年度末!AF9</f>
        <v>3</v>
      </c>
      <c r="AG9" s="835">
        <f>令和2年度累計!AG9+令和元年度末!AG9</f>
        <v>1</v>
      </c>
      <c r="AH9" s="836">
        <f>令和2年度累計!AH9+令和元年度末!AH9</f>
        <v>26</v>
      </c>
      <c r="AI9" s="837">
        <f>令和2年度累計!AI9+令和元年度末!AI9</f>
        <v>28</v>
      </c>
      <c r="AJ9" s="841">
        <f>令和2年度累計!AJ9+令和元年度末!AJ9</f>
        <v>0</v>
      </c>
      <c r="AK9" s="841">
        <f>令和2年度累計!AK9+令和元年度末!AK9</f>
        <v>0</v>
      </c>
      <c r="AL9" s="841">
        <f>令和2年度累計!AL9+令和元年度末!AL9</f>
        <v>0</v>
      </c>
      <c r="AM9" s="840">
        <f>令和2年度累計!AM9+令和元年度末!AM9</f>
        <v>499</v>
      </c>
      <c r="AN9" s="842">
        <f>令和2年度累計!AN9+令和元年度末!AN9</f>
        <v>6</v>
      </c>
      <c r="AO9" s="842">
        <f>令和2年度累計!AO9+令和元年度末!AO9</f>
        <v>7</v>
      </c>
      <c r="AP9" s="836">
        <f>令和2年度累計!AP9+令和元年度末!AP9</f>
        <v>38</v>
      </c>
      <c r="AQ9" s="837">
        <f>令和2年度累計!AQ9+令和元年度末!AQ9</f>
        <v>45</v>
      </c>
      <c r="AR9" s="843">
        <f>令和2年度累計!AR9+令和元年度末!AR9</f>
        <v>0</v>
      </c>
      <c r="AS9" s="843">
        <f>令和2年度累計!AS9+令和元年度末!AS9</f>
        <v>0</v>
      </c>
      <c r="AT9" s="844">
        <f>令和2年度累計!AT9+令和元年度末!AT9</f>
        <v>0</v>
      </c>
      <c r="AU9" s="840">
        <f>令和2年度累計!AU9+令和元年度末!AU9</f>
        <v>0</v>
      </c>
      <c r="AV9" s="835">
        <f>令和2年度累計!AV9+令和元年度末!AV9</f>
        <v>0</v>
      </c>
      <c r="AW9" s="835">
        <f>令和2年度累計!AW9+令和元年度末!AW9</f>
        <v>0</v>
      </c>
      <c r="AX9" s="836">
        <f>令和2年度累計!AX9+令和元年度末!AX9</f>
        <v>0</v>
      </c>
      <c r="AY9" s="837">
        <f>令和2年度累計!AY9+令和元年度末!AY9</f>
        <v>0</v>
      </c>
      <c r="AZ9" s="845">
        <f>令和2年度累計!AZ9+令和元年度末!AZ9</f>
        <v>0</v>
      </c>
      <c r="BA9" s="845">
        <f>令和2年度累計!BA9+令和元年度末!BA9</f>
        <v>0</v>
      </c>
      <c r="BB9" s="846">
        <f>令和2年度累計!BB9+令和元年度末!BB9</f>
        <v>0</v>
      </c>
      <c r="BC9" s="847">
        <f>令和2年度累計!BC9+令和元年度末!BC9</f>
        <v>2219</v>
      </c>
      <c r="BD9" s="848">
        <f>令和2年度累計!BD9+令和元年度末!BD9</f>
        <v>22</v>
      </c>
      <c r="BE9" s="848">
        <f>令和2年度累計!BE9+令和元年度末!BE9</f>
        <v>11</v>
      </c>
      <c r="BF9" s="848">
        <f>令和2年度累計!BF9+令和元年度末!BF9</f>
        <v>118</v>
      </c>
      <c r="BG9" s="849"/>
      <c r="BH9" s="850">
        <f>令和2年度累計!BH9+令和元年度末!BH9</f>
        <v>1310</v>
      </c>
      <c r="BI9" s="851">
        <f>令和2年度累計!BI9+令和元年度末!BI9</f>
        <v>8</v>
      </c>
      <c r="BJ9" s="851">
        <f>令和2年度累計!BJ9+令和元年度末!BJ9</f>
        <v>3</v>
      </c>
      <c r="BK9" s="852">
        <f>令和2年度累計!BK9+令和元年度末!BK9</f>
        <v>70</v>
      </c>
      <c r="BL9" s="853"/>
    </row>
    <row r="10" spans="2:64" s="598" customFormat="1" ht="18" customHeight="1">
      <c r="B10" s="854" t="s">
        <v>75</v>
      </c>
      <c r="C10" s="855">
        <f>令和2年度累計!C10+令和元年度末!C10</f>
        <v>4253</v>
      </c>
      <c r="D10" s="855">
        <f>令和2年度累計!D10+令和元年度末!D10</f>
        <v>2924</v>
      </c>
      <c r="E10" s="855">
        <f>令和2年度累計!E10+令和元年度末!E10</f>
        <v>37475</v>
      </c>
      <c r="F10" s="856">
        <f>令和2年度累計!F10+令和元年度末!F10</f>
        <v>46354</v>
      </c>
      <c r="G10" s="857">
        <f>令和2年度累計!G10+令和元年度末!G10</f>
        <v>835</v>
      </c>
      <c r="H10" s="855">
        <f>令和2年度累計!H10+令和元年度末!H10</f>
        <v>345</v>
      </c>
      <c r="I10" s="855">
        <f>令和2年度累計!I10+令和元年度末!I10</f>
        <v>14556</v>
      </c>
      <c r="J10" s="856">
        <f>令和2年度累計!J10+令和元年度末!J10</f>
        <v>16054</v>
      </c>
      <c r="K10" s="857">
        <f>令和2年度累計!K10+令和元年度末!K10</f>
        <v>1658</v>
      </c>
      <c r="L10" s="855">
        <f>令和2年度累計!L10+令和元年度末!L10</f>
        <v>742</v>
      </c>
      <c r="M10" s="855">
        <f>令和2年度累計!M10+令和元年度末!M10</f>
        <v>24074</v>
      </c>
      <c r="N10" s="856">
        <f>令和2年度累計!N10+令和元年度末!N10</f>
        <v>26667</v>
      </c>
      <c r="O10" s="857">
        <f>令和2年度累計!O10+令和元年度末!O10</f>
        <v>1022</v>
      </c>
      <c r="P10" s="855">
        <f>令和2年度累計!P10+令和元年度末!P10</f>
        <v>366</v>
      </c>
      <c r="Q10" s="855">
        <f>令和2年度累計!Q10+令和元年度末!Q10</f>
        <v>4814</v>
      </c>
      <c r="R10" s="856">
        <f>令和2年度累計!R10+令和元年度末!R10</f>
        <v>6644</v>
      </c>
      <c r="S10" s="858">
        <f>令和2年度累計!S10+令和元年度末!S10</f>
        <v>196</v>
      </c>
      <c r="T10" s="859">
        <f>令和2年度累計!T10+令和元年度末!T10</f>
        <v>95915</v>
      </c>
      <c r="U10" s="832"/>
      <c r="V10" s="854" t="s">
        <v>75</v>
      </c>
      <c r="W10" s="860">
        <f>令和2年度累計!W10+令和元年度末!W10</f>
        <v>1644</v>
      </c>
      <c r="X10" s="861">
        <f>令和2年度累計!X10+令和元年度末!X10</f>
        <v>411</v>
      </c>
      <c r="Y10" s="861">
        <f>令和2年度累計!Y10+令和元年度末!Y10</f>
        <v>101</v>
      </c>
      <c r="Z10" s="862">
        <f>令和2年度累計!Z10+令和元年度末!Z10</f>
        <v>188</v>
      </c>
      <c r="AA10" s="863">
        <f>令和2年度累計!AA10+令和元年度末!AA10</f>
        <v>137</v>
      </c>
      <c r="AB10" s="861">
        <f>令和2年度累計!AB10+令和元年度末!AB10</f>
        <v>47</v>
      </c>
      <c r="AC10" s="861">
        <f>令和2年度累計!AC10+令和元年度末!AC10</f>
        <v>4</v>
      </c>
      <c r="AD10" s="862">
        <f>令和2年度累計!AD10+令和元年度末!AD10</f>
        <v>8</v>
      </c>
      <c r="AE10" s="863">
        <f>令和2年度累計!AE10+令和元年度末!AE10</f>
        <v>254</v>
      </c>
      <c r="AF10" s="861">
        <f>令和2年度累計!AF10+令和元年度末!AF10</f>
        <v>30</v>
      </c>
      <c r="AG10" s="861">
        <f>令和2年度累計!AG10+令和元年度末!AG10</f>
        <v>8</v>
      </c>
      <c r="AH10" s="862">
        <f>令和2年度累計!AH10+令和元年度末!AH10</f>
        <v>28</v>
      </c>
      <c r="AI10" s="863">
        <f>令和2年度累計!AI10+令和元年度末!AI10</f>
        <v>18</v>
      </c>
      <c r="AJ10" s="864">
        <f>令和2年度累計!AJ10+令和元年度末!AJ10</f>
        <v>2</v>
      </c>
      <c r="AK10" s="864">
        <f>令和2年度累計!AK10+令和元年度末!AK10</f>
        <v>1</v>
      </c>
      <c r="AL10" s="864">
        <f>令和2年度累計!AL10+令和元年度末!AL10</f>
        <v>3</v>
      </c>
      <c r="AM10" s="863">
        <f>令和2年度累計!AM10+令和元年度末!AM10</f>
        <v>362</v>
      </c>
      <c r="AN10" s="865">
        <f>令和2年度累計!AN10+令和元年度末!AN10</f>
        <v>48</v>
      </c>
      <c r="AO10" s="865">
        <f>令和2年度累計!AO10+令和元年度末!AO10</f>
        <v>44</v>
      </c>
      <c r="AP10" s="862">
        <f>令和2年度累計!AP10+令和元年度末!AP10</f>
        <v>16</v>
      </c>
      <c r="AQ10" s="863">
        <f>令和2年度累計!AQ10+令和元年度末!AQ10</f>
        <v>35</v>
      </c>
      <c r="AR10" s="865">
        <f>令和2年度累計!AR10+令和元年度末!AR10</f>
        <v>6</v>
      </c>
      <c r="AS10" s="865">
        <f>令和2年度累計!AS10+令和元年度末!AS10</f>
        <v>1</v>
      </c>
      <c r="AT10" s="866">
        <f>令和2年度累計!AT10+令和元年度末!AT10</f>
        <v>0</v>
      </c>
      <c r="AU10" s="863">
        <f>令和2年度累計!AU10+令和元年度末!AU10</f>
        <v>157</v>
      </c>
      <c r="AV10" s="861">
        <f>令和2年度累計!AV10+令和元年度末!AV10</f>
        <v>40</v>
      </c>
      <c r="AW10" s="861">
        <f>令和2年度累計!AW10+令和元年度末!AW10</f>
        <v>18</v>
      </c>
      <c r="AX10" s="862">
        <f>令和2年度累計!AX10+令和元年度末!AX10</f>
        <v>8</v>
      </c>
      <c r="AY10" s="863">
        <f>令和2年度累計!AY10+令和元年度末!AY10</f>
        <v>17</v>
      </c>
      <c r="AZ10" s="867">
        <f>令和2年度累計!AZ10+令和元年度末!AZ10</f>
        <v>11</v>
      </c>
      <c r="BA10" s="867">
        <f>令和2年度累計!BA10+令和元年度末!BA10</f>
        <v>2</v>
      </c>
      <c r="BB10" s="868">
        <f>令和2年度累計!BB10+令和元年度末!BB10</f>
        <v>0</v>
      </c>
      <c r="BC10" s="869">
        <f>令和2年度累計!BC10+令和元年度末!BC10</f>
        <v>2417</v>
      </c>
      <c r="BD10" s="870">
        <f>令和2年度累計!BD10+令和元年度末!BD10</f>
        <v>529</v>
      </c>
      <c r="BE10" s="870">
        <f>令和2年度累計!BE10+令和元年度末!BE10</f>
        <v>171</v>
      </c>
      <c r="BF10" s="870">
        <f>令和2年度累計!BF10+令和元年度末!BF10</f>
        <v>240</v>
      </c>
      <c r="BG10" s="871"/>
      <c r="BH10" s="869">
        <f>令和2年度累計!BH10+令和元年度末!BH10</f>
        <v>1219</v>
      </c>
      <c r="BI10" s="867">
        <f>令和2年度累計!BI10+令和元年度末!BI10</f>
        <v>213</v>
      </c>
      <c r="BJ10" s="867">
        <f>令和2年度累計!BJ10+令和元年度末!BJ10</f>
        <v>33</v>
      </c>
      <c r="BK10" s="868">
        <f>令和2年度累計!BK10+令和元年度末!BK10</f>
        <v>86</v>
      </c>
      <c r="BL10" s="853"/>
    </row>
    <row r="11" spans="2:64" s="598" customFormat="1" ht="18" customHeight="1">
      <c r="B11" s="854" t="s">
        <v>29</v>
      </c>
      <c r="C11" s="855">
        <f>令和2年度累計!C11+令和元年度末!C11</f>
        <v>1191</v>
      </c>
      <c r="D11" s="855">
        <f>令和2年度累計!D11+令和元年度末!D11</f>
        <v>2692</v>
      </c>
      <c r="E11" s="855">
        <f>令和2年度累計!E11+令和元年度末!E11</f>
        <v>83942</v>
      </c>
      <c r="F11" s="856">
        <f>令和2年度累計!F11+令和元年度末!F11</f>
        <v>92043</v>
      </c>
      <c r="G11" s="857">
        <f>令和2年度累計!G11+令和元年度末!G11</f>
        <v>317</v>
      </c>
      <c r="H11" s="855">
        <f>令和2年度累計!H11+令和元年度末!H11</f>
        <v>989</v>
      </c>
      <c r="I11" s="855">
        <f>令和2年度累計!I11+令和元年度末!I11</f>
        <v>64946</v>
      </c>
      <c r="J11" s="856">
        <f>令和2年度累計!J11+令和元年度末!J11</f>
        <v>68484</v>
      </c>
      <c r="K11" s="857">
        <f>令和2年度累計!K11+令和元年度末!K11</f>
        <v>559</v>
      </c>
      <c r="L11" s="855">
        <f>令和2年度累計!L11+令和元年度末!L11</f>
        <v>1328</v>
      </c>
      <c r="M11" s="855">
        <f>令和2年度累計!M11+令和元年度末!M11</f>
        <v>99305</v>
      </c>
      <c r="N11" s="856">
        <f>令和2年度累計!N11+令和元年度末!N11</f>
        <v>102104</v>
      </c>
      <c r="O11" s="857">
        <f>令和2年度累計!O11+令和元年度末!O11</f>
        <v>365</v>
      </c>
      <c r="P11" s="855">
        <f>令和2年度累計!P11+令和元年度末!P11</f>
        <v>299</v>
      </c>
      <c r="Q11" s="855">
        <f>令和2年度累計!Q11+令和元年度末!Q11</f>
        <v>5743</v>
      </c>
      <c r="R11" s="856">
        <f>令和2年度累計!R11+令和元年度末!R11</f>
        <v>6425</v>
      </c>
      <c r="S11" s="858">
        <f>令和2年度累計!S11+令和元年度末!S11</f>
        <v>180</v>
      </c>
      <c r="T11" s="859">
        <f>令和2年度累計!T11+令和元年度末!T11</f>
        <v>269236</v>
      </c>
      <c r="U11" s="832"/>
      <c r="V11" s="872" t="s">
        <v>29</v>
      </c>
      <c r="W11" s="860">
        <f>令和2年度累計!W11+令和元年度末!W11</f>
        <v>1667</v>
      </c>
      <c r="X11" s="861">
        <f>令和2年度累計!X11+令和元年度末!X11</f>
        <v>288</v>
      </c>
      <c r="Y11" s="861">
        <f>令和2年度累計!Y11+令和元年度末!Y11</f>
        <v>146</v>
      </c>
      <c r="Z11" s="862">
        <f>令和2年度累計!Z11+令和元年度末!Z11</f>
        <v>73</v>
      </c>
      <c r="AA11" s="863">
        <f>令和2年度累計!AA11+令和元年度末!AA11</f>
        <v>64</v>
      </c>
      <c r="AB11" s="861">
        <f>令和2年度累計!AB11+令和元年度末!AB11</f>
        <v>22</v>
      </c>
      <c r="AC11" s="861">
        <f>令和2年度累計!AC11+令和元年度末!AC11</f>
        <v>7</v>
      </c>
      <c r="AD11" s="862">
        <f>令和2年度累計!AD11+令和元年度末!AD11</f>
        <v>3</v>
      </c>
      <c r="AE11" s="863">
        <f>令和2年度累計!AE11+令和元年度末!AE11</f>
        <v>599</v>
      </c>
      <c r="AF11" s="861">
        <f>令和2年度累計!AF11+令和元年度末!AF11</f>
        <v>30</v>
      </c>
      <c r="AG11" s="861">
        <f>令和2年度累計!AG11+令和元年度末!AG11</f>
        <v>35</v>
      </c>
      <c r="AH11" s="862">
        <f>令和2年度累計!AH11+令和元年度末!AH11</f>
        <v>88</v>
      </c>
      <c r="AI11" s="863">
        <f>令和2年度累計!AI11+令和元年度末!AI11</f>
        <v>13</v>
      </c>
      <c r="AJ11" s="864">
        <f>令和2年度累計!AJ11+令和元年度末!AJ11</f>
        <v>1</v>
      </c>
      <c r="AK11" s="864">
        <f>令和2年度累計!AK11+令和元年度末!AK11</f>
        <v>0</v>
      </c>
      <c r="AL11" s="864">
        <f>令和2年度累計!AL11+令和元年度末!AL11</f>
        <v>4</v>
      </c>
      <c r="AM11" s="863">
        <f>令和2年度累計!AM11+令和元年度末!AM11</f>
        <v>826</v>
      </c>
      <c r="AN11" s="865">
        <f>令和2年度累計!AN11+令和元年度末!AN11</f>
        <v>49</v>
      </c>
      <c r="AO11" s="865">
        <f>令和2年度累計!AO11+令和元年度末!AO11</f>
        <v>134</v>
      </c>
      <c r="AP11" s="862">
        <f>令和2年度累計!AP11+令和元年度末!AP11</f>
        <v>127</v>
      </c>
      <c r="AQ11" s="863">
        <f>令和2年度累計!AQ11+令和元年度末!AQ11</f>
        <v>46</v>
      </c>
      <c r="AR11" s="865">
        <f>令和2年度累計!AR11+令和元年度末!AR11</f>
        <v>2</v>
      </c>
      <c r="AS11" s="865">
        <f>令和2年度累計!AS11+令和元年度末!AS11</f>
        <v>3</v>
      </c>
      <c r="AT11" s="866">
        <f>令和2年度累計!AT11+令和元年度末!AT11</f>
        <v>11</v>
      </c>
      <c r="AU11" s="863">
        <f>令和2年度累計!AU11+令和元年度末!AU11</f>
        <v>97</v>
      </c>
      <c r="AV11" s="861">
        <f>令和2年度累計!AV11+令和元年度末!AV11</f>
        <v>8</v>
      </c>
      <c r="AW11" s="861">
        <f>令和2年度累計!AW11+令和元年度末!AW11</f>
        <v>12</v>
      </c>
      <c r="AX11" s="862">
        <f>令和2年度累計!AX11+令和元年度末!AX11</f>
        <v>5</v>
      </c>
      <c r="AY11" s="863">
        <f>令和2年度累計!AY11+令和元年度末!AY11</f>
        <v>3</v>
      </c>
      <c r="AZ11" s="867">
        <f>令和2年度累計!AZ11+令和元年度末!AZ11</f>
        <v>0</v>
      </c>
      <c r="BA11" s="867">
        <f>令和2年度累計!BA11+令和元年度末!BA11</f>
        <v>0</v>
      </c>
      <c r="BB11" s="868">
        <f>令和2年度累計!BB11+令和元年度末!BB11</f>
        <v>1</v>
      </c>
      <c r="BC11" s="869">
        <f>令和2年度累計!BC11+令和元年度末!BC11</f>
        <v>3189</v>
      </c>
      <c r="BD11" s="870">
        <f>令和2年度累計!BD11+令和元年度末!BD11</f>
        <v>375</v>
      </c>
      <c r="BE11" s="870">
        <f>令和2年度累計!BE11+令和元年度末!BE11</f>
        <v>327</v>
      </c>
      <c r="BF11" s="870">
        <f>令和2年度累計!BF11+令和元年度末!BF11</f>
        <v>293</v>
      </c>
      <c r="BG11" s="871"/>
      <c r="BH11" s="869">
        <f>令和2年度累計!BH11+令和元年度末!BH11</f>
        <v>1245</v>
      </c>
      <c r="BI11" s="867">
        <f>令和2年度累計!BI11+令和元年度末!BI11</f>
        <v>150</v>
      </c>
      <c r="BJ11" s="867">
        <f>令和2年度累計!BJ11+令和元年度末!BJ11</f>
        <v>123</v>
      </c>
      <c r="BK11" s="868">
        <f>令和2年度累計!BK11+令和元年度末!BK11</f>
        <v>131</v>
      </c>
      <c r="BL11" s="853"/>
    </row>
    <row r="12" spans="2:64" s="598" customFormat="1" ht="18" customHeight="1">
      <c r="B12" s="854" t="s">
        <v>30</v>
      </c>
      <c r="C12" s="855">
        <f>令和2年度累計!C12+令和元年度末!C12</f>
        <v>930</v>
      </c>
      <c r="D12" s="855">
        <f>令和2年度累計!D12+令和元年度末!D12</f>
        <v>1415</v>
      </c>
      <c r="E12" s="855">
        <f>令和2年度累計!E12+令和元年度末!E12</f>
        <v>71102</v>
      </c>
      <c r="F12" s="856">
        <f>令和2年度累計!F12+令和元年度末!F12</f>
        <v>75399</v>
      </c>
      <c r="G12" s="857">
        <f>令和2年度累計!G12+令和元年度末!G12</f>
        <v>507</v>
      </c>
      <c r="H12" s="855">
        <f>令和2年度累計!H12+令和元年度末!H12</f>
        <v>624</v>
      </c>
      <c r="I12" s="855">
        <f>令和2年度累計!I12+令和元年度末!I12</f>
        <v>102291</v>
      </c>
      <c r="J12" s="856">
        <f>令和2年度累計!J12+令和元年度末!J12</f>
        <v>104431</v>
      </c>
      <c r="K12" s="857">
        <f>令和2年度累計!K12+令和元年度末!K12</f>
        <v>755</v>
      </c>
      <c r="L12" s="855">
        <f>令和2年度累計!L12+令和元年度末!L12</f>
        <v>755</v>
      </c>
      <c r="M12" s="855">
        <f>令和2年度累計!M12+令和元年度末!M12</f>
        <v>114951</v>
      </c>
      <c r="N12" s="856">
        <f>令和2年度累計!N12+令和元年度末!N12</f>
        <v>117541</v>
      </c>
      <c r="O12" s="857">
        <f>令和2年度累計!O12+令和元年度末!O12</f>
        <v>517</v>
      </c>
      <c r="P12" s="855">
        <f>令和2年度累計!P12+令和元年度末!P12</f>
        <v>465</v>
      </c>
      <c r="Q12" s="855">
        <f>令和2年度累計!Q12+令和元年度末!Q12</f>
        <v>34004</v>
      </c>
      <c r="R12" s="856">
        <f>令和2年度累計!R12+令和元年度末!R12</f>
        <v>35121</v>
      </c>
      <c r="S12" s="858">
        <f>令和2年度累計!S12+令和元年度末!S12</f>
        <v>1104</v>
      </c>
      <c r="T12" s="859">
        <f>令和2年度累計!T12+令和元年度末!T12</f>
        <v>333596</v>
      </c>
      <c r="U12" s="832"/>
      <c r="V12" s="872" t="s">
        <v>30</v>
      </c>
      <c r="W12" s="860">
        <f>令和2年度累計!W12+令和元年度末!W12</f>
        <v>686</v>
      </c>
      <c r="X12" s="861">
        <f>令和2年度累計!X12+令和元年度末!X12</f>
        <v>68</v>
      </c>
      <c r="Y12" s="861">
        <f>令和2年度累計!Y12+令和元年度末!Y12</f>
        <v>30</v>
      </c>
      <c r="Z12" s="862">
        <f>令和2年度累計!Z12+令和元年度末!Z12</f>
        <v>61</v>
      </c>
      <c r="AA12" s="863">
        <f>令和2年度累計!AA12+令和元年度末!AA12</f>
        <v>20</v>
      </c>
      <c r="AB12" s="861">
        <f>令和2年度累計!AB12+令和元年度末!AB12</f>
        <v>6</v>
      </c>
      <c r="AC12" s="861">
        <f>令和2年度累計!AC12+令和元年度末!AC12</f>
        <v>0</v>
      </c>
      <c r="AD12" s="862">
        <f>令和2年度累計!AD12+令和元年度末!AD12</f>
        <v>2</v>
      </c>
      <c r="AE12" s="863">
        <f>令和2年度累計!AE12+令和元年度末!AE12</f>
        <v>359</v>
      </c>
      <c r="AF12" s="861">
        <f>令和2年度累計!AF12+令和元年度末!AF12</f>
        <v>14</v>
      </c>
      <c r="AG12" s="861">
        <f>令和2年度累計!AG12+令和元年度末!AG12</f>
        <v>6</v>
      </c>
      <c r="AH12" s="862">
        <f>令和2年度累計!AH12+令和元年度末!AH12</f>
        <v>27</v>
      </c>
      <c r="AI12" s="863">
        <f>令和2年度累計!AI12+令和元年度末!AI12</f>
        <v>10</v>
      </c>
      <c r="AJ12" s="864">
        <f>令和2年度累計!AJ12+令和元年度末!AJ12</f>
        <v>2</v>
      </c>
      <c r="AK12" s="864">
        <f>令和2年度累計!AK12+令和元年度末!AK12</f>
        <v>0</v>
      </c>
      <c r="AL12" s="864">
        <f>令和2年度累計!AL12+令和元年度末!AL12</f>
        <v>1</v>
      </c>
      <c r="AM12" s="863">
        <f>令和2年度累計!AM12+令和元年度末!AM12</f>
        <v>430</v>
      </c>
      <c r="AN12" s="865">
        <f>令和2年度累計!AN12+令和元年度末!AN12</f>
        <v>14</v>
      </c>
      <c r="AO12" s="865">
        <f>令和2年度累計!AO12+令和元年度末!AO12</f>
        <v>30</v>
      </c>
      <c r="AP12" s="862">
        <f>令和2年度累計!AP12+令和元年度末!AP12</f>
        <v>28</v>
      </c>
      <c r="AQ12" s="863">
        <f>令和2年度累計!AQ12+令和元年度末!AQ12</f>
        <v>20</v>
      </c>
      <c r="AR12" s="865">
        <f>令和2年度累計!AR12+令和元年度末!AR12</f>
        <v>1</v>
      </c>
      <c r="AS12" s="865">
        <f>令和2年度累計!AS12+令和元年度末!AS12</f>
        <v>1</v>
      </c>
      <c r="AT12" s="866">
        <f>令和2年度累計!AT12+令和元年度末!AT12</f>
        <v>3</v>
      </c>
      <c r="AU12" s="863">
        <f>令和2年度累計!AU12+令和元年度末!AU12</f>
        <v>147</v>
      </c>
      <c r="AV12" s="861">
        <f>令和2年度累計!AV12+令和元年度末!AV12</f>
        <v>19</v>
      </c>
      <c r="AW12" s="861">
        <f>令和2年度累計!AW12+令和元年度末!AW12</f>
        <v>9</v>
      </c>
      <c r="AX12" s="862">
        <f>令和2年度累計!AX12+令和元年度末!AX12</f>
        <v>3</v>
      </c>
      <c r="AY12" s="863">
        <f>令和2年度累計!AY12+令和元年度末!AY12</f>
        <v>2</v>
      </c>
      <c r="AZ12" s="867">
        <f>令和2年度累計!AZ12+令和元年度末!AZ12</f>
        <v>0</v>
      </c>
      <c r="BA12" s="867">
        <f>令和2年度累計!BA12+令和元年度末!BA12</f>
        <v>0</v>
      </c>
      <c r="BB12" s="868">
        <f>令和2年度累計!BB12+令和元年度末!BB12</f>
        <v>0</v>
      </c>
      <c r="BC12" s="869">
        <f>令和2年度累計!BC12+令和元年度末!BC12</f>
        <v>1622</v>
      </c>
      <c r="BD12" s="870">
        <f>令和2年度累計!BD12+令和元年度末!BD12</f>
        <v>115</v>
      </c>
      <c r="BE12" s="870">
        <f>令和2年度累計!BE12+令和元年度末!BE12</f>
        <v>75</v>
      </c>
      <c r="BF12" s="870">
        <f>令和2年度累計!BF12+令和元年度末!BF12</f>
        <v>119</v>
      </c>
      <c r="BG12" s="871"/>
      <c r="BH12" s="869">
        <f>令和2年度累計!BH12+令和元年度末!BH12</f>
        <v>625</v>
      </c>
      <c r="BI12" s="867">
        <f>令和2年度累計!BI12+令和元年度末!BI12</f>
        <v>40</v>
      </c>
      <c r="BJ12" s="867">
        <f>令和2年度累計!BJ12+令和元年度末!BJ12</f>
        <v>20</v>
      </c>
      <c r="BK12" s="868">
        <f>令和2年度累計!BK12+令和元年度末!BK12</f>
        <v>30</v>
      </c>
      <c r="BL12" s="853"/>
    </row>
    <row r="13" spans="2:64" s="598" customFormat="1" ht="18" customHeight="1">
      <c r="B13" s="854" t="s">
        <v>31</v>
      </c>
      <c r="C13" s="855">
        <f>令和2年度累計!C13+令和元年度末!C13</f>
        <v>4161</v>
      </c>
      <c r="D13" s="855">
        <f>令和2年度累計!D13+令和元年度末!D13</f>
        <v>3464</v>
      </c>
      <c r="E13" s="855">
        <f>令和2年度累計!E13+令和元年度末!E13</f>
        <v>40287</v>
      </c>
      <c r="F13" s="856">
        <f>令和2年度累計!F13+令和元年度末!F13</f>
        <v>49497</v>
      </c>
      <c r="G13" s="857">
        <f>令和2年度累計!G13+令和元年度末!G13</f>
        <v>702</v>
      </c>
      <c r="H13" s="855">
        <f>令和2年度累計!H13+令和元年度末!H13</f>
        <v>547</v>
      </c>
      <c r="I13" s="855">
        <f>令和2年度累計!I13+令和元年度末!I13</f>
        <v>10452</v>
      </c>
      <c r="J13" s="856">
        <f>令和2年度累計!J13+令和元年度末!J13</f>
        <v>12033</v>
      </c>
      <c r="K13" s="857">
        <f>令和2年度累計!K13+令和元年度末!K13</f>
        <v>891</v>
      </c>
      <c r="L13" s="855">
        <f>令和2年度累計!L13+令和元年度末!L13</f>
        <v>673</v>
      </c>
      <c r="M13" s="855">
        <f>令和2年度累計!M13+令和元年度末!M13</f>
        <v>21378</v>
      </c>
      <c r="N13" s="856">
        <f>令和2年度累計!N13+令和元年度末!N13</f>
        <v>23176</v>
      </c>
      <c r="O13" s="857">
        <f>令和2年度累計!O13+令和元年度末!O13</f>
        <v>396</v>
      </c>
      <c r="P13" s="855">
        <f>令和2年度累計!P13+令和元年度末!P13</f>
        <v>136</v>
      </c>
      <c r="Q13" s="855">
        <f>令和2年度累計!Q13+令和元年度末!Q13</f>
        <v>258</v>
      </c>
      <c r="R13" s="856">
        <f>令和2年度累計!R13+令和元年度末!R13</f>
        <v>792</v>
      </c>
      <c r="S13" s="858">
        <f>令和2年度累計!S13+令和元年度末!S13</f>
        <v>235</v>
      </c>
      <c r="T13" s="859">
        <f>令和2年度累計!T13+令和元年度末!T13</f>
        <v>85733</v>
      </c>
      <c r="U13" s="832"/>
      <c r="V13" s="872" t="s">
        <v>31</v>
      </c>
      <c r="W13" s="860">
        <f>令和2年度累計!W13+令和元年度末!W13</f>
        <v>1165</v>
      </c>
      <c r="X13" s="861">
        <f>令和2年度累計!X13+令和元年度末!X13</f>
        <v>280</v>
      </c>
      <c r="Y13" s="861">
        <f>令和2年度累計!Y13+令和元年度末!Y13</f>
        <v>107</v>
      </c>
      <c r="Z13" s="862">
        <f>令和2年度累計!Z13+令和元年度末!Z13</f>
        <v>222</v>
      </c>
      <c r="AA13" s="863">
        <f>令和2年度累計!AA13+令和元年度末!AA13</f>
        <v>66</v>
      </c>
      <c r="AB13" s="861">
        <f>令和2年度累計!AB13+令和元年度末!AB13</f>
        <v>21</v>
      </c>
      <c r="AC13" s="861">
        <f>令和2年度累計!AC13+令和元年度末!AC13</f>
        <v>8</v>
      </c>
      <c r="AD13" s="862">
        <f>令和2年度累計!AD13+令和元年度末!AD13</f>
        <v>11</v>
      </c>
      <c r="AE13" s="863">
        <f>令和2年度累計!AE13+令和元年度末!AE13</f>
        <v>149</v>
      </c>
      <c r="AF13" s="861">
        <f>令和2年度累計!AF13+令和元年度末!AF13</f>
        <v>17</v>
      </c>
      <c r="AG13" s="861">
        <f>令和2年度累計!AG13+令和元年度末!AG13</f>
        <v>3</v>
      </c>
      <c r="AH13" s="862">
        <f>令和2年度累計!AH13+令和元年度末!AH13</f>
        <v>10</v>
      </c>
      <c r="AI13" s="863">
        <f>令和2年度累計!AI13+令和元年度末!AI13</f>
        <v>6</v>
      </c>
      <c r="AJ13" s="864">
        <f>令和2年度累計!AJ13+令和元年度末!AJ13</f>
        <v>2</v>
      </c>
      <c r="AK13" s="864">
        <f>令和2年度累計!AK13+令和元年度末!AK13</f>
        <v>0</v>
      </c>
      <c r="AL13" s="864">
        <f>令和2年度累計!AL13+令和元年度末!AL13</f>
        <v>1</v>
      </c>
      <c r="AM13" s="863">
        <f>令和2年度累計!AM13+令和元年度末!AM13</f>
        <v>177</v>
      </c>
      <c r="AN13" s="865">
        <f>令和2年度累計!AN13+令和元年度末!AN13</f>
        <v>23</v>
      </c>
      <c r="AO13" s="865">
        <f>令和2年度累計!AO13+令和元年度末!AO13</f>
        <v>37</v>
      </c>
      <c r="AP13" s="862">
        <f>令和2年度累計!AP13+令和元年度末!AP13</f>
        <v>25</v>
      </c>
      <c r="AQ13" s="863">
        <f>令和2年度累計!AQ13+令和元年度末!AQ13</f>
        <v>19</v>
      </c>
      <c r="AR13" s="865">
        <f>令和2年度累計!AR13+令和元年度末!AR13</f>
        <v>2</v>
      </c>
      <c r="AS13" s="865">
        <f>令和2年度累計!AS13+令和元年度末!AS13</f>
        <v>7</v>
      </c>
      <c r="AT13" s="866">
        <f>令和2年度累計!AT13+令和元年度末!AT13</f>
        <v>2</v>
      </c>
      <c r="AU13" s="863">
        <f>令和2年度累計!AU13+令和元年度末!AU13</f>
        <v>11</v>
      </c>
      <c r="AV13" s="861">
        <f>令和2年度累計!AV13+令和元年度末!AV13</f>
        <v>2</v>
      </c>
      <c r="AW13" s="861">
        <f>令和2年度累計!AW13+令和元年度末!AW13</f>
        <v>4</v>
      </c>
      <c r="AX13" s="862">
        <f>令和2年度累計!AX13+令和元年度末!AX13</f>
        <v>0</v>
      </c>
      <c r="AY13" s="863">
        <f>令和2年度累計!AY13+令和元年度末!AY13</f>
        <v>1</v>
      </c>
      <c r="AZ13" s="867">
        <f>令和2年度累計!AZ13+令和元年度末!AZ13</f>
        <v>0</v>
      </c>
      <c r="BA13" s="867">
        <f>令和2年度累計!BA13+令和元年度末!BA13</f>
        <v>0</v>
      </c>
      <c r="BB13" s="868">
        <f>令和2年度累計!BB13+令和元年度末!BB13</f>
        <v>0</v>
      </c>
      <c r="BC13" s="869">
        <f>令和2年度累計!BC13+令和元年度末!BC13</f>
        <v>1502</v>
      </c>
      <c r="BD13" s="870">
        <f>令和2年度累計!BD13+令和元年度末!BD13</f>
        <v>322</v>
      </c>
      <c r="BE13" s="870">
        <f>令和2年度累計!BE13+令和元年度末!BE13</f>
        <v>151</v>
      </c>
      <c r="BF13" s="870">
        <f>令和2年度累計!BF13+令和元年度末!BF13</f>
        <v>257</v>
      </c>
      <c r="BG13" s="871"/>
      <c r="BH13" s="869">
        <f>令和2年度累計!BH13+令和元年度末!BH13</f>
        <v>583</v>
      </c>
      <c r="BI13" s="867">
        <f>令和2年度累計!BI13+令和元年度末!BI13</f>
        <v>89</v>
      </c>
      <c r="BJ13" s="867">
        <f>令和2年度累計!BJ13+令和元年度末!BJ13</f>
        <v>31</v>
      </c>
      <c r="BK13" s="868">
        <f>令和2年度累計!BK13+令和元年度末!BK13</f>
        <v>117</v>
      </c>
      <c r="BL13" s="853"/>
    </row>
    <row r="14" spans="2:64" s="598" customFormat="1" ht="18" customHeight="1">
      <c r="B14" s="854" t="s">
        <v>32</v>
      </c>
      <c r="C14" s="855">
        <f>令和2年度累計!C14+令和元年度末!C14</f>
        <v>4434</v>
      </c>
      <c r="D14" s="855">
        <f>令和2年度累計!D14+令和元年度末!D14</f>
        <v>4342</v>
      </c>
      <c r="E14" s="855">
        <f>令和2年度累計!E14+令和元年度末!E14</f>
        <v>52055</v>
      </c>
      <c r="F14" s="856">
        <f>令和2年度累計!F14+令和元年度末!F14</f>
        <v>62936</v>
      </c>
      <c r="G14" s="857">
        <f>令和2年度累計!G14+令和元年度末!G14</f>
        <v>1436</v>
      </c>
      <c r="H14" s="855">
        <f>令和2年度累計!H14+令和元年度末!H14</f>
        <v>879</v>
      </c>
      <c r="I14" s="855">
        <f>令和2年度累計!I14+令和元年度末!I14</f>
        <v>27338</v>
      </c>
      <c r="J14" s="856">
        <f>令和2年度累計!J14+令和元年度末!J14</f>
        <v>30081</v>
      </c>
      <c r="K14" s="857">
        <f>令和2年度累計!K14+令和元年度末!K14</f>
        <v>1360</v>
      </c>
      <c r="L14" s="855">
        <f>令和2年度累計!L14+令和元年度末!L14</f>
        <v>1045</v>
      </c>
      <c r="M14" s="855">
        <f>令和2年度累計!M14+令和元年度末!M14</f>
        <v>25973</v>
      </c>
      <c r="N14" s="856">
        <f>令和2年度累計!N14+令和元年度末!N14</f>
        <v>28757</v>
      </c>
      <c r="O14" s="857">
        <f>令和2年度累計!O14+令和元年度末!O14</f>
        <v>1000</v>
      </c>
      <c r="P14" s="855">
        <f>令和2年度累計!P14+令和元年度末!P14</f>
        <v>598</v>
      </c>
      <c r="Q14" s="855">
        <f>令和2年度累計!Q14+令和元年度末!Q14</f>
        <v>6584</v>
      </c>
      <c r="R14" s="856">
        <f>令和2年度累計!R14+令和元年度末!R14</f>
        <v>8182</v>
      </c>
      <c r="S14" s="858">
        <f>令和2年度累計!S14+令和元年度末!S14</f>
        <v>825</v>
      </c>
      <c r="T14" s="859">
        <f>令和2年度累計!T14+令和元年度末!T14</f>
        <v>130781</v>
      </c>
      <c r="U14" s="832"/>
      <c r="V14" s="872" t="s">
        <v>32</v>
      </c>
      <c r="W14" s="860">
        <f>令和2年度累計!W14+令和元年度末!W14</f>
        <v>2060</v>
      </c>
      <c r="X14" s="861">
        <f>令和2年度累計!X14+令和元年度末!X14</f>
        <v>467</v>
      </c>
      <c r="Y14" s="861">
        <f>令和2年度累計!Y14+令和元年度末!Y14</f>
        <v>306</v>
      </c>
      <c r="Z14" s="862">
        <f>令和2年度累計!Z14+令和元年度末!Z14</f>
        <v>112</v>
      </c>
      <c r="AA14" s="863">
        <f>令和2年度累計!AA14+令和元年度末!AA14</f>
        <v>111</v>
      </c>
      <c r="AB14" s="861">
        <f>令和2年度累計!AB14+令和元年度末!AB14</f>
        <v>38</v>
      </c>
      <c r="AC14" s="861">
        <f>令和2年度累計!AC14+令和元年度末!AC14</f>
        <v>12</v>
      </c>
      <c r="AD14" s="862">
        <f>令和2年度累計!AD14+令和元年度末!AD14</f>
        <v>7</v>
      </c>
      <c r="AE14" s="863">
        <f>令和2年度累計!AE14+令和元年度末!AE14</f>
        <v>448</v>
      </c>
      <c r="AF14" s="861">
        <f>令和2年度累計!AF14+令和元年度末!AF14</f>
        <v>27</v>
      </c>
      <c r="AG14" s="861">
        <f>令和2年度累計!AG14+令和元年度末!AG14</f>
        <v>21</v>
      </c>
      <c r="AH14" s="862">
        <f>令和2年度累計!AH14+令和元年度末!AH14</f>
        <v>81</v>
      </c>
      <c r="AI14" s="863">
        <f>令和2年度累計!AI14+令和元年度末!AI14</f>
        <v>14</v>
      </c>
      <c r="AJ14" s="864">
        <f>令和2年度累計!AJ14+令和元年度末!AJ14</f>
        <v>2</v>
      </c>
      <c r="AK14" s="864">
        <f>令和2年度累計!AK14+令和元年度末!AK14</f>
        <v>7</v>
      </c>
      <c r="AL14" s="864">
        <f>令和2年度累計!AL14+令和元年度末!AL14</f>
        <v>7</v>
      </c>
      <c r="AM14" s="863">
        <f>令和2年度累計!AM14+令和元年度末!AM14</f>
        <v>499</v>
      </c>
      <c r="AN14" s="865">
        <f>令和2年度累計!AN14+令和元年度末!AN14</f>
        <v>24</v>
      </c>
      <c r="AO14" s="865">
        <f>令和2年度累計!AO14+令和元年度末!AO14</f>
        <v>133</v>
      </c>
      <c r="AP14" s="862">
        <f>令和2年度累計!AP14+令和元年度末!AP14</f>
        <v>65</v>
      </c>
      <c r="AQ14" s="863">
        <f>令和2年度累計!AQ14+令和元年度末!AQ14</f>
        <v>39</v>
      </c>
      <c r="AR14" s="865">
        <f>令和2年度累計!AR14+令和元年度末!AR14</f>
        <v>1</v>
      </c>
      <c r="AS14" s="865">
        <f>令和2年度累計!AS14+令和元年度末!AS14</f>
        <v>6</v>
      </c>
      <c r="AT14" s="866">
        <f>令和2年度累計!AT14+令和元年度末!AT14</f>
        <v>8</v>
      </c>
      <c r="AU14" s="863">
        <f>令和2年度累計!AU14+令和元年度末!AU14</f>
        <v>194</v>
      </c>
      <c r="AV14" s="861">
        <f>令和2年度累計!AV14+令和元年度末!AV14</f>
        <v>32</v>
      </c>
      <c r="AW14" s="861">
        <f>令和2年度累計!AW14+令和元年度末!AW14</f>
        <v>43</v>
      </c>
      <c r="AX14" s="862">
        <f>令和2年度累計!AX14+令和元年度末!AX14</f>
        <v>2</v>
      </c>
      <c r="AY14" s="863">
        <f>令和2年度累計!AY14+令和元年度末!AY14</f>
        <v>12</v>
      </c>
      <c r="AZ14" s="867">
        <f>令和2年度累計!AZ14+令和元年度末!AZ14</f>
        <v>2</v>
      </c>
      <c r="BA14" s="867">
        <f>令和2年度累計!BA14+令和元年度末!BA14</f>
        <v>5</v>
      </c>
      <c r="BB14" s="868">
        <f>令和2年度累計!BB14+令和元年度末!BB14</f>
        <v>0</v>
      </c>
      <c r="BC14" s="869">
        <f>令和2年度累計!BC14+令和元年度末!BC14</f>
        <v>3201</v>
      </c>
      <c r="BD14" s="870">
        <f>令和2年度累計!BD14+令和元年度末!BD14</f>
        <v>550</v>
      </c>
      <c r="BE14" s="870">
        <f>令和2年度累計!BE14+令和元年度末!BE14</f>
        <v>503</v>
      </c>
      <c r="BF14" s="870">
        <f>令和2年度累計!BF14+令和元年度末!BF14</f>
        <v>260</v>
      </c>
      <c r="BG14" s="871"/>
      <c r="BH14" s="869">
        <f>令和2年度累計!BH14+令和元年度末!BH14</f>
        <v>1206</v>
      </c>
      <c r="BI14" s="867">
        <f>令和2年度累計!BI14+令和元年度末!BI14</f>
        <v>153</v>
      </c>
      <c r="BJ14" s="867">
        <f>令和2年度累計!BJ14+令和元年度末!BJ14</f>
        <v>161</v>
      </c>
      <c r="BK14" s="868">
        <f>令和2年度累計!BK14+令和元年度末!BK14</f>
        <v>101</v>
      </c>
      <c r="BL14" s="853"/>
    </row>
    <row r="15" spans="2:64" s="598" customFormat="1" ht="18" customHeight="1">
      <c r="B15" s="854" t="s">
        <v>33</v>
      </c>
      <c r="C15" s="855">
        <f>令和2年度累計!C15+令和元年度末!C15</f>
        <v>2631</v>
      </c>
      <c r="D15" s="855">
        <f>令和2年度累計!D15+令和元年度末!D15</f>
        <v>2970</v>
      </c>
      <c r="E15" s="855">
        <f>令和2年度累計!E15+令和元年度末!E15</f>
        <v>78296</v>
      </c>
      <c r="F15" s="856">
        <f>令和2年度累計!F15+令和元年度末!F15</f>
        <v>84757</v>
      </c>
      <c r="G15" s="857">
        <f>令和2年度累計!G15+令和元年度末!G15</f>
        <v>815</v>
      </c>
      <c r="H15" s="855">
        <f>令和2年度累計!H15+令和元年度末!H15</f>
        <v>724</v>
      </c>
      <c r="I15" s="855">
        <f>令和2年度累計!I15+令和元年度末!I15</f>
        <v>58943</v>
      </c>
      <c r="J15" s="856">
        <f>令和2年度累計!J15+令和元年度末!J15</f>
        <v>60644</v>
      </c>
      <c r="K15" s="857">
        <f>令和2年度累計!K15+令和元年度末!K15</f>
        <v>716</v>
      </c>
      <c r="L15" s="855">
        <f>令和2年度累計!L15+令和元年度末!L15</f>
        <v>1006</v>
      </c>
      <c r="M15" s="855">
        <f>令和2年度累計!M15+令和元年度末!M15</f>
        <v>60764</v>
      </c>
      <c r="N15" s="856">
        <f>令和2年度累計!N15+令和元年度末!N15</f>
        <v>62575</v>
      </c>
      <c r="O15" s="857">
        <f>令和2年度累計!O15+令和元年度末!O15</f>
        <v>1625</v>
      </c>
      <c r="P15" s="855">
        <f>令和2年度累計!P15+令和元年度末!P15</f>
        <v>627</v>
      </c>
      <c r="Q15" s="855">
        <f>令和2年度累計!Q15+令和元年度末!Q15</f>
        <v>20462</v>
      </c>
      <c r="R15" s="856">
        <f>令和2年度累計!R15+令和元年度末!R15</f>
        <v>22753</v>
      </c>
      <c r="S15" s="858">
        <f>令和2年度累計!S15+令和元年度末!S15</f>
        <v>269</v>
      </c>
      <c r="T15" s="859">
        <f>令和2年度累計!T15+令和元年度末!T15</f>
        <v>230998</v>
      </c>
      <c r="U15" s="832"/>
      <c r="V15" s="872" t="s">
        <v>33</v>
      </c>
      <c r="W15" s="860">
        <f>令和2年度累計!W15+令和元年度末!W15</f>
        <v>908</v>
      </c>
      <c r="X15" s="861">
        <f>令和2年度累計!X15+令和元年度末!X15</f>
        <v>77</v>
      </c>
      <c r="Y15" s="861">
        <f>令和2年度累計!Y15+令和元年度末!Y15</f>
        <v>53</v>
      </c>
      <c r="Z15" s="862">
        <f>令和2年度累計!Z15+令和元年度末!Z15</f>
        <v>15</v>
      </c>
      <c r="AA15" s="863">
        <f>令和2年度累計!AA15+令和元年度末!AA15</f>
        <v>58</v>
      </c>
      <c r="AB15" s="861">
        <f>令和2年度累計!AB15+令和元年度末!AB15</f>
        <v>3</v>
      </c>
      <c r="AC15" s="861">
        <f>令和2年度累計!AC15+令和元年度末!AC15</f>
        <v>0</v>
      </c>
      <c r="AD15" s="862">
        <f>令和2年度累計!AD15+令和元年度末!AD15</f>
        <v>0</v>
      </c>
      <c r="AE15" s="863">
        <f>令和2年度累計!AE15+令和元年度末!AE15</f>
        <v>315</v>
      </c>
      <c r="AF15" s="861">
        <f>令和2年度累計!AF15+令和元年度末!AF15</f>
        <v>18</v>
      </c>
      <c r="AG15" s="861">
        <f>令和2年度累計!AG15+令和元年度末!AG15</f>
        <v>7</v>
      </c>
      <c r="AH15" s="862">
        <f>令和2年度累計!AH15+令和元年度末!AH15</f>
        <v>16</v>
      </c>
      <c r="AI15" s="863">
        <f>令和2年度累計!AI15+令和元年度末!AI15</f>
        <v>25</v>
      </c>
      <c r="AJ15" s="864">
        <f>令和2年度累計!AJ15+令和元年度末!AJ15</f>
        <v>0</v>
      </c>
      <c r="AK15" s="864">
        <f>令和2年度累計!AK15+令和元年度末!AK15</f>
        <v>1</v>
      </c>
      <c r="AL15" s="864">
        <f>令和2年度累計!AL15+令和元年度末!AL15</f>
        <v>2</v>
      </c>
      <c r="AM15" s="863">
        <f>令和2年度累計!AM15+令和元年度末!AM15</f>
        <v>340</v>
      </c>
      <c r="AN15" s="865">
        <f>令和2年度累計!AN15+令和元年度末!AN15</f>
        <v>11</v>
      </c>
      <c r="AO15" s="865">
        <f>令和2年度累計!AO15+令和元年度末!AO15</f>
        <v>27</v>
      </c>
      <c r="AP15" s="862">
        <f>令和2年度累計!AP15+令和元年度末!AP15</f>
        <v>25</v>
      </c>
      <c r="AQ15" s="863">
        <f>令和2年度累計!AQ15+令和元年度末!AQ15</f>
        <v>36</v>
      </c>
      <c r="AR15" s="865">
        <f>令和2年度累計!AR15+令和元年度末!AR15</f>
        <v>2</v>
      </c>
      <c r="AS15" s="865">
        <f>令和2年度累計!AS15+令和元年度末!AS15</f>
        <v>3</v>
      </c>
      <c r="AT15" s="866">
        <f>令和2年度累計!AT15+令和元年度末!AT15</f>
        <v>0</v>
      </c>
      <c r="AU15" s="863">
        <f>令和2年度累計!AU15+令和元年度末!AU15</f>
        <v>121</v>
      </c>
      <c r="AV15" s="861">
        <f>令和2年度累計!AV15+令和元年度末!AV15</f>
        <v>9</v>
      </c>
      <c r="AW15" s="861">
        <f>令和2年度累計!AW15+令和元年度末!AW15</f>
        <v>7</v>
      </c>
      <c r="AX15" s="862">
        <f>令和2年度累計!AX15+令和元年度末!AX15</f>
        <v>1</v>
      </c>
      <c r="AY15" s="863">
        <f>令和2年度累計!AY15+令和元年度末!AY15</f>
        <v>6</v>
      </c>
      <c r="AZ15" s="867">
        <f>令和2年度累計!AZ15+令和元年度末!AZ15</f>
        <v>1</v>
      </c>
      <c r="BA15" s="867">
        <f>令和2年度累計!BA15+令和元年度末!BA15</f>
        <v>0</v>
      </c>
      <c r="BB15" s="868">
        <f>令和2年度累計!BB15+令和元年度末!BB15</f>
        <v>0</v>
      </c>
      <c r="BC15" s="869">
        <f>令和2年度累計!BC15+令和元年度末!BC15</f>
        <v>1684</v>
      </c>
      <c r="BD15" s="870">
        <f>令和2年度累計!BD15+令和元年度末!BD15</f>
        <v>115</v>
      </c>
      <c r="BE15" s="870">
        <f>令和2年度累計!BE15+令和元年度末!BE15</f>
        <v>94</v>
      </c>
      <c r="BF15" s="870">
        <f>令和2年度累計!BF15+令和元年度末!BF15</f>
        <v>57</v>
      </c>
      <c r="BG15" s="871"/>
      <c r="BH15" s="869">
        <f>令和2年度累計!BH15+令和元年度末!BH15</f>
        <v>676</v>
      </c>
      <c r="BI15" s="867">
        <f>令和2年度累計!BI15+令和元年度末!BI15</f>
        <v>32</v>
      </c>
      <c r="BJ15" s="867">
        <f>令和2年度累計!BJ15+令和元年度末!BJ15</f>
        <v>23</v>
      </c>
      <c r="BK15" s="868">
        <f>令和2年度累計!BK15+令和元年度末!BK15</f>
        <v>9</v>
      </c>
      <c r="BL15" s="853"/>
    </row>
    <row r="16" spans="2:64" s="598" customFormat="1" ht="18" customHeight="1">
      <c r="B16" s="854" t="s">
        <v>34</v>
      </c>
      <c r="C16" s="855">
        <f>令和2年度累計!C16+令和元年度末!C16</f>
        <v>5990</v>
      </c>
      <c r="D16" s="855">
        <f>令和2年度累計!D16+令和元年度末!D16</f>
        <v>4396</v>
      </c>
      <c r="E16" s="855">
        <f>令和2年度累計!E16+令和元年度末!E16</f>
        <v>121150</v>
      </c>
      <c r="F16" s="856">
        <f>令和2年度累計!F16+令和元年度末!F16</f>
        <v>132136</v>
      </c>
      <c r="G16" s="857">
        <f>令和2年度累計!G16+令和元年度末!G16</f>
        <v>2311</v>
      </c>
      <c r="H16" s="855">
        <f>令和2年度累計!H16+令和元年度末!H16</f>
        <v>808</v>
      </c>
      <c r="I16" s="855">
        <f>令和2年度累計!I16+令和元年度末!I16</f>
        <v>59586</v>
      </c>
      <c r="J16" s="856">
        <f>令和2年度累計!J16+令和元年度末!J16</f>
        <v>62925</v>
      </c>
      <c r="K16" s="857">
        <f>令和2年度累計!K16+令和元年度末!K16</f>
        <v>2569</v>
      </c>
      <c r="L16" s="855">
        <f>令和2年度累計!L16+令和元年度末!L16</f>
        <v>1345</v>
      </c>
      <c r="M16" s="855">
        <f>令和2年度累計!M16+令和元年度末!M16</f>
        <v>102033</v>
      </c>
      <c r="N16" s="856">
        <f>令和2年度累計!N16+令和元年度末!N16</f>
        <v>106067</v>
      </c>
      <c r="O16" s="857">
        <f>令和2年度累計!O16+令和元年度末!O16</f>
        <v>896</v>
      </c>
      <c r="P16" s="855">
        <f>令和2年度累計!P16+令和元年度末!P16</f>
        <v>441</v>
      </c>
      <c r="Q16" s="855">
        <f>令和2年度累計!Q16+令和元年度末!Q16</f>
        <v>12329</v>
      </c>
      <c r="R16" s="856">
        <f>令和2年度累計!R16+令和元年度末!R16</f>
        <v>13697</v>
      </c>
      <c r="S16" s="858">
        <f>令和2年度累計!S16+令和元年度末!S16</f>
        <v>940</v>
      </c>
      <c r="T16" s="859">
        <f>令和2年度累計!T16+令和元年度末!T16</f>
        <v>315765</v>
      </c>
      <c r="U16" s="832"/>
      <c r="V16" s="872" t="s">
        <v>34</v>
      </c>
      <c r="W16" s="860">
        <f>令和2年度累計!W16+令和元年度末!W16</f>
        <v>2288</v>
      </c>
      <c r="X16" s="861">
        <f>令和2年度累計!X16+令和元年度末!X16</f>
        <v>460</v>
      </c>
      <c r="Y16" s="861">
        <f>令和2年度累計!Y16+令和元年度末!Y16</f>
        <v>245</v>
      </c>
      <c r="Z16" s="862">
        <f>令和2年度累計!Z16+令和元年度末!Z16</f>
        <v>188</v>
      </c>
      <c r="AA16" s="863">
        <f>令和2年度累計!AA16+令和元年度末!AA16</f>
        <v>112</v>
      </c>
      <c r="AB16" s="861">
        <f>令和2年度累計!AB16+令和元年度末!AB16</f>
        <v>15</v>
      </c>
      <c r="AC16" s="861">
        <f>令和2年度累計!AC16+令和元年度末!AC16</f>
        <v>6</v>
      </c>
      <c r="AD16" s="862">
        <f>令和2年度累計!AD16+令和元年度末!AD16</f>
        <v>6</v>
      </c>
      <c r="AE16" s="863">
        <f>令和2年度累計!AE16+令和元年度末!AE16</f>
        <v>458</v>
      </c>
      <c r="AF16" s="861">
        <f>令和2年度累計!AF16+令和元年度末!AF16</f>
        <v>21</v>
      </c>
      <c r="AG16" s="861">
        <f>令和2年度累計!AG16+令和元年度末!AG16</f>
        <v>17</v>
      </c>
      <c r="AH16" s="862">
        <f>令和2年度累計!AH16+令和元年度末!AH16</f>
        <v>33</v>
      </c>
      <c r="AI16" s="863">
        <f>令和2年度累計!AI16+令和元年度末!AI16</f>
        <v>17</v>
      </c>
      <c r="AJ16" s="864">
        <f>令和2年度累計!AJ16+令和元年度末!AJ16</f>
        <v>1</v>
      </c>
      <c r="AK16" s="864">
        <f>令和2年度累計!AK16+令和元年度末!AK16</f>
        <v>0</v>
      </c>
      <c r="AL16" s="864">
        <f>令和2年度累計!AL16+令和元年度末!AL16</f>
        <v>3</v>
      </c>
      <c r="AM16" s="863">
        <f>令和2年度累計!AM16+令和元年度末!AM16</f>
        <v>764</v>
      </c>
      <c r="AN16" s="865">
        <f>令和2年度累計!AN16+令和元年度末!AN16</f>
        <v>44</v>
      </c>
      <c r="AO16" s="865">
        <f>令和2年度累計!AO16+令和元年度末!AO16</f>
        <v>121</v>
      </c>
      <c r="AP16" s="862">
        <f>令和2年度累計!AP16+令和元年度末!AP16</f>
        <v>59</v>
      </c>
      <c r="AQ16" s="863">
        <f>令和2年度累計!AQ16+令和元年度末!AQ16</f>
        <v>58</v>
      </c>
      <c r="AR16" s="865">
        <f>令和2年度累計!AR16+令和元年度末!AR16</f>
        <v>0</v>
      </c>
      <c r="AS16" s="865">
        <f>令和2年度累計!AS16+令和元年度末!AS16</f>
        <v>11</v>
      </c>
      <c r="AT16" s="866">
        <f>令和2年度累計!AT16+令和元年度末!AT16</f>
        <v>2</v>
      </c>
      <c r="AU16" s="863">
        <f>令和2年度累計!AU16+令和元年度末!AU16</f>
        <v>116</v>
      </c>
      <c r="AV16" s="861">
        <f>令和2年度累計!AV16+令和元年度末!AV16</f>
        <v>23</v>
      </c>
      <c r="AW16" s="861">
        <f>令和2年度累計!AW16+令和元年度末!AW16</f>
        <v>14</v>
      </c>
      <c r="AX16" s="862">
        <f>令和2年度累計!AX16+令和元年度末!AX16</f>
        <v>3</v>
      </c>
      <c r="AY16" s="863">
        <f>令和2年度累計!AY16+令和元年度末!AY16</f>
        <v>12</v>
      </c>
      <c r="AZ16" s="867">
        <f>令和2年度累計!AZ16+令和元年度末!AZ16</f>
        <v>1</v>
      </c>
      <c r="BA16" s="867">
        <f>令和2年度累計!BA16+令和元年度末!BA16</f>
        <v>2</v>
      </c>
      <c r="BB16" s="868">
        <f>令和2年度累計!BB16+令和元年度末!BB16</f>
        <v>1</v>
      </c>
      <c r="BC16" s="869">
        <f>令和2年度累計!BC16+令和元年度末!BC16</f>
        <v>3626</v>
      </c>
      <c r="BD16" s="870">
        <f>令和2年度累計!BD16+令和元年度末!BD16</f>
        <v>548</v>
      </c>
      <c r="BE16" s="870">
        <f>令和2年度累計!BE16+令和元年度末!BE16</f>
        <v>397</v>
      </c>
      <c r="BF16" s="870">
        <f>令和2年度累計!BF16+令和元年度末!BF16</f>
        <v>283</v>
      </c>
      <c r="BG16" s="871"/>
      <c r="BH16" s="869">
        <f>令和2年度累計!BH16+令和元年度末!BH16</f>
        <v>1229</v>
      </c>
      <c r="BI16" s="867">
        <f>令和2年度累計!BI16+令和元年度末!BI16</f>
        <v>144</v>
      </c>
      <c r="BJ16" s="867">
        <f>令和2年度累計!BJ16+令和元年度末!BJ16</f>
        <v>93</v>
      </c>
      <c r="BK16" s="868">
        <f>令和2年度累計!BK16+令和元年度末!BK16</f>
        <v>89</v>
      </c>
      <c r="BL16" s="853"/>
    </row>
    <row r="17" spans="2:64" s="598" customFormat="1" ht="18" customHeight="1">
      <c r="B17" s="854" t="s">
        <v>35</v>
      </c>
      <c r="C17" s="855">
        <f>令和2年度累計!C17+令和元年度末!C17</f>
        <v>9252</v>
      </c>
      <c r="D17" s="855">
        <f>令和2年度累計!D17+令和元年度末!D17</f>
        <v>8460</v>
      </c>
      <c r="E17" s="855">
        <f>令和2年度累計!E17+令和元年度末!E17</f>
        <v>66614</v>
      </c>
      <c r="F17" s="856">
        <f>令和2年度累計!F17+令和元年度末!F17</f>
        <v>86551</v>
      </c>
      <c r="G17" s="857">
        <f>令和2年度累計!G17+令和元年度末!G17</f>
        <v>2183</v>
      </c>
      <c r="H17" s="855">
        <f>令和2年度累計!H17+令和元年度末!H17</f>
        <v>3158</v>
      </c>
      <c r="I17" s="855">
        <f>令和2年度累計!I17+令和元年度末!I17</f>
        <v>39887</v>
      </c>
      <c r="J17" s="856">
        <f>令和2年度累計!J17+令和元年度末!J17</f>
        <v>46021</v>
      </c>
      <c r="K17" s="857">
        <f>令和2年度累計!K17+令和元年度末!K17</f>
        <v>2392</v>
      </c>
      <c r="L17" s="855">
        <f>令和2年度累計!L17+令和元年度末!L17</f>
        <v>3760</v>
      </c>
      <c r="M17" s="855">
        <f>令和2年度累計!M17+令和元年度末!M17</f>
        <v>51863</v>
      </c>
      <c r="N17" s="856">
        <f>令和2年度累計!N17+令和元年度末!N17</f>
        <v>58402</v>
      </c>
      <c r="O17" s="857">
        <f>令和2年度累計!O17+令和元年度末!O17</f>
        <v>591</v>
      </c>
      <c r="P17" s="855">
        <f>令和2年度累計!P17+令和元年度末!P17</f>
        <v>592</v>
      </c>
      <c r="Q17" s="855">
        <f>令和2年度累計!Q17+令和元年度末!Q17</f>
        <v>3348</v>
      </c>
      <c r="R17" s="856">
        <f>令和2年度累計!R17+令和元年度末!R17</f>
        <v>4569</v>
      </c>
      <c r="S17" s="858">
        <f>令和2年度累計!S17+令和元年度末!S17</f>
        <v>979</v>
      </c>
      <c r="T17" s="859">
        <f>令和2年度累計!T17+令和元年度末!T17</f>
        <v>196522</v>
      </c>
      <c r="U17" s="832"/>
      <c r="V17" s="872" t="s">
        <v>35</v>
      </c>
      <c r="W17" s="860">
        <f>令和2年度累計!W17+令和元年度末!W17</f>
        <v>2352</v>
      </c>
      <c r="X17" s="861">
        <f>令和2年度累計!X17+令和元年度末!X17</f>
        <v>368</v>
      </c>
      <c r="Y17" s="861">
        <f>令和2年度累計!Y17+令和元年度末!Y17</f>
        <v>311</v>
      </c>
      <c r="Z17" s="862">
        <f>令和2年度累計!Z17+令和元年度末!Z17</f>
        <v>25</v>
      </c>
      <c r="AA17" s="863">
        <f>令和2年度累計!AA17+令和元年度末!AA17</f>
        <v>102</v>
      </c>
      <c r="AB17" s="861">
        <f>令和2年度累計!AB17+令和元年度末!AB17</f>
        <v>13</v>
      </c>
      <c r="AC17" s="861">
        <f>令和2年度累計!AC17+令和元年度末!AC17</f>
        <v>10</v>
      </c>
      <c r="AD17" s="862">
        <f>令和2年度累計!AD17+令和元年度末!AD17</f>
        <v>0</v>
      </c>
      <c r="AE17" s="863">
        <f>令和2年度累計!AE17+令和元年度末!AE17</f>
        <v>727</v>
      </c>
      <c r="AF17" s="861">
        <f>令和2年度累計!AF17+令和元年度末!AF17</f>
        <v>67</v>
      </c>
      <c r="AG17" s="861">
        <f>令和2年度累計!AG17+令和元年度末!AG17</f>
        <v>43</v>
      </c>
      <c r="AH17" s="862">
        <f>令和2年度累計!AH17+令和元年度末!AH17</f>
        <v>67</v>
      </c>
      <c r="AI17" s="863">
        <f>令和2年度累計!AI17+令和元年度末!AI17</f>
        <v>17</v>
      </c>
      <c r="AJ17" s="864">
        <f>令和2年度累計!AJ17+令和元年度末!AJ17</f>
        <v>1</v>
      </c>
      <c r="AK17" s="864">
        <f>令和2年度累計!AK17+令和元年度末!AK17</f>
        <v>0</v>
      </c>
      <c r="AL17" s="864">
        <f>令和2年度累計!AL17+令和元年度末!AL17</f>
        <v>3</v>
      </c>
      <c r="AM17" s="863">
        <f>令和2年度累計!AM17+令和元年度末!AM17</f>
        <v>514</v>
      </c>
      <c r="AN17" s="865">
        <f>令和2年度累計!AN17+令和元年度末!AN17</f>
        <v>28</v>
      </c>
      <c r="AO17" s="865">
        <f>令和2年度累計!AO17+令和元年度末!AO17</f>
        <v>104</v>
      </c>
      <c r="AP17" s="862">
        <f>令和2年度累計!AP17+令和元年度末!AP17</f>
        <v>40</v>
      </c>
      <c r="AQ17" s="863">
        <f>令和2年度累計!AQ17+令和元年度末!AQ17</f>
        <v>34</v>
      </c>
      <c r="AR17" s="865">
        <f>令和2年度累計!AR17+令和元年度末!AR17</f>
        <v>1</v>
      </c>
      <c r="AS17" s="865">
        <f>令和2年度累計!AS17+令和元年度末!AS17</f>
        <v>5</v>
      </c>
      <c r="AT17" s="866">
        <f>令和2年度累計!AT17+令和元年度末!AT17</f>
        <v>9</v>
      </c>
      <c r="AU17" s="863">
        <f>令和2年度累計!AU17+令和元年度末!AU17</f>
        <v>42</v>
      </c>
      <c r="AV17" s="861">
        <f>令和2年度累計!AV17+令和元年度末!AV17</f>
        <v>3</v>
      </c>
      <c r="AW17" s="861">
        <f>令和2年度累計!AW17+令和元年度末!AW17</f>
        <v>6</v>
      </c>
      <c r="AX17" s="862">
        <f>令和2年度累計!AX17+令和元年度末!AX17</f>
        <v>0</v>
      </c>
      <c r="AY17" s="863">
        <f>令和2年度累計!AY17+令和元年度末!AY17</f>
        <v>4</v>
      </c>
      <c r="AZ17" s="867">
        <f>令和2年度累計!AZ17+令和元年度末!AZ17</f>
        <v>1</v>
      </c>
      <c r="BA17" s="867">
        <f>令和2年度累計!BA17+令和元年度末!BA17</f>
        <v>1</v>
      </c>
      <c r="BB17" s="868">
        <f>令和2年度累計!BB17+令和元年度末!BB17</f>
        <v>0</v>
      </c>
      <c r="BC17" s="869">
        <f>令和2年度累計!BC17+令和元年度末!BC17</f>
        <v>3635</v>
      </c>
      <c r="BD17" s="870">
        <f>令和2年度累計!BD17+令和元年度末!BD17</f>
        <v>466</v>
      </c>
      <c r="BE17" s="870">
        <f>令和2年度累計!BE17+令和元年度末!BE17</f>
        <v>464</v>
      </c>
      <c r="BF17" s="870">
        <f>令和2年度累計!BF17+令和元年度末!BF17</f>
        <v>132</v>
      </c>
      <c r="BG17" s="871"/>
      <c r="BH17" s="869">
        <f>令和2年度累計!BH17+令和元年度末!BH17</f>
        <v>1381</v>
      </c>
      <c r="BI17" s="867">
        <f>令和2年度累計!BI17+令和元年度末!BI17</f>
        <v>143</v>
      </c>
      <c r="BJ17" s="867">
        <f>令和2年度累計!BJ17+令和元年度末!BJ17</f>
        <v>118</v>
      </c>
      <c r="BK17" s="868">
        <f>令和2年度累計!BK17+令和元年度末!BK17</f>
        <v>36</v>
      </c>
      <c r="BL17" s="853"/>
    </row>
    <row r="18" spans="2:64" s="598" customFormat="1" ht="18" customHeight="1">
      <c r="B18" s="854" t="s">
        <v>36</v>
      </c>
      <c r="C18" s="855">
        <f>令和2年度累計!C18+令和元年度末!C18</f>
        <v>4771</v>
      </c>
      <c r="D18" s="855">
        <f>令和2年度累計!D18+令和元年度末!D18</f>
        <v>7247</v>
      </c>
      <c r="E18" s="855">
        <f>令和2年度累計!E18+令和元年度末!E18</f>
        <v>135633</v>
      </c>
      <c r="F18" s="856">
        <f>令和2年度累計!F18+令和元年度末!F18</f>
        <v>148723</v>
      </c>
      <c r="G18" s="857">
        <f>令和2年度累計!G18+令和元年度末!G18</f>
        <v>854</v>
      </c>
      <c r="H18" s="855">
        <f>令和2年度累計!H18+令和元年度末!H18</f>
        <v>2597</v>
      </c>
      <c r="I18" s="855">
        <f>令和2年度累計!I18+令和元年度末!I18</f>
        <v>69389</v>
      </c>
      <c r="J18" s="856">
        <f>令和2年度累計!J18+令和元年度末!J18</f>
        <v>73103</v>
      </c>
      <c r="K18" s="857">
        <f>令和2年度累計!K18+令和元年度末!K18</f>
        <v>1584</v>
      </c>
      <c r="L18" s="855">
        <f>令和2年度累計!L18+令和元年度末!L18</f>
        <v>2440</v>
      </c>
      <c r="M18" s="855">
        <f>令和2年度累計!M18+令和元年度末!M18</f>
        <v>106606</v>
      </c>
      <c r="N18" s="856">
        <f>令和2年度累計!N18+令和元年度末!N18</f>
        <v>110959</v>
      </c>
      <c r="O18" s="857">
        <f>令和2年度累計!O18+令和元年度末!O18</f>
        <v>706</v>
      </c>
      <c r="P18" s="855">
        <f>令和2年度累計!P18+令和元年度末!P18</f>
        <v>455</v>
      </c>
      <c r="Q18" s="855">
        <f>令和2年度累計!Q18+令和元年度末!Q18</f>
        <v>629</v>
      </c>
      <c r="R18" s="856">
        <f>令和2年度累計!R18+令和元年度末!R18</f>
        <v>2075</v>
      </c>
      <c r="S18" s="858">
        <f>令和2年度累計!S18+令和元年度末!S18</f>
        <v>32605</v>
      </c>
      <c r="T18" s="859">
        <f>令和2年度累計!T18+令和元年度末!T18</f>
        <v>367465</v>
      </c>
      <c r="U18" s="832"/>
      <c r="V18" s="872" t="s">
        <v>36</v>
      </c>
      <c r="W18" s="860">
        <f>令和2年度累計!W18+令和元年度末!W18</f>
        <v>2535</v>
      </c>
      <c r="X18" s="861">
        <f>令和2年度累計!X18+令和元年度末!X18</f>
        <v>561</v>
      </c>
      <c r="Y18" s="861">
        <f>令和2年度累計!Y18+令和元年度末!Y18</f>
        <v>295</v>
      </c>
      <c r="Z18" s="862">
        <f>令和2年度累計!Z18+令和元年度末!Z18</f>
        <v>79</v>
      </c>
      <c r="AA18" s="863">
        <f>令和2年度累計!AA18+令和元年度末!AA18</f>
        <v>94</v>
      </c>
      <c r="AB18" s="861">
        <f>令和2年度累計!AB18+令和元年度末!AB18</f>
        <v>26</v>
      </c>
      <c r="AC18" s="861">
        <f>令和2年度累計!AC18+令和元年度末!AC18</f>
        <v>6</v>
      </c>
      <c r="AD18" s="862">
        <f>令和2年度累計!AD18+令和元年度末!AD18</f>
        <v>2</v>
      </c>
      <c r="AE18" s="863">
        <f>令和2年度累計!AE18+令和元年度末!AE18</f>
        <v>574</v>
      </c>
      <c r="AF18" s="861">
        <f>令和2年度累計!AF18+令和元年度末!AF18</f>
        <v>29</v>
      </c>
      <c r="AG18" s="861">
        <f>令和2年度累計!AG18+令和元年度末!AG18</f>
        <v>18</v>
      </c>
      <c r="AH18" s="862">
        <f>令和2年度累計!AH18+令和元年度末!AH18</f>
        <v>50</v>
      </c>
      <c r="AI18" s="863">
        <f>令和2年度累計!AI18+令和元年度末!AI18</f>
        <v>28</v>
      </c>
      <c r="AJ18" s="864">
        <f>令和2年度累計!AJ18+令和元年度末!AJ18</f>
        <v>2</v>
      </c>
      <c r="AK18" s="864">
        <f>令和2年度累計!AK18+令和元年度末!AK18</f>
        <v>1</v>
      </c>
      <c r="AL18" s="864">
        <f>令和2年度累計!AL18+令和元年度末!AL18</f>
        <v>6</v>
      </c>
      <c r="AM18" s="863">
        <f>令和2年度累計!AM18+令和元年度末!AM18</f>
        <v>818</v>
      </c>
      <c r="AN18" s="865">
        <f>令和2年度累計!AN18+令和元年度末!AN18</f>
        <v>53</v>
      </c>
      <c r="AO18" s="865">
        <f>令和2年度累計!AO18+令和元年度末!AO18</f>
        <v>104</v>
      </c>
      <c r="AP18" s="862">
        <f>令和2年度累計!AP18+令和元年度末!AP18</f>
        <v>97</v>
      </c>
      <c r="AQ18" s="863">
        <f>令和2年度累計!AQ18+令和元年度末!AQ18</f>
        <v>49</v>
      </c>
      <c r="AR18" s="865">
        <f>令和2年度累計!AR18+令和元年度末!AR18</f>
        <v>5</v>
      </c>
      <c r="AS18" s="865">
        <f>令和2年度累計!AS18+令和元年度末!AS18</f>
        <v>3</v>
      </c>
      <c r="AT18" s="866">
        <f>令和2年度累計!AT18+令和元年度末!AT18</f>
        <v>8</v>
      </c>
      <c r="AU18" s="863">
        <f>令和2年度累計!AU18+令和元年度末!AU18</f>
        <v>0</v>
      </c>
      <c r="AV18" s="861">
        <f>令和2年度累計!AV18+令和元年度末!AV18</f>
        <v>0</v>
      </c>
      <c r="AW18" s="861">
        <f>令和2年度累計!AW18+令和元年度末!AW18</f>
        <v>0</v>
      </c>
      <c r="AX18" s="862">
        <f>令和2年度累計!AX18+令和元年度末!AX18</f>
        <v>1</v>
      </c>
      <c r="AY18" s="863">
        <f>令和2年度累計!AY18+令和元年度末!AY18</f>
        <v>0</v>
      </c>
      <c r="AZ18" s="867">
        <f>令和2年度累計!AZ18+令和元年度末!AZ18</f>
        <v>0</v>
      </c>
      <c r="BA18" s="867">
        <f>令和2年度累計!BA18+令和元年度末!BA18</f>
        <v>0</v>
      </c>
      <c r="BB18" s="868">
        <f>令和2年度累計!BB18+令和元年度末!BB18</f>
        <v>0</v>
      </c>
      <c r="BC18" s="869">
        <f>令和2年度累計!BC18+令和元年度末!BC18</f>
        <v>3927</v>
      </c>
      <c r="BD18" s="870">
        <f>令和2年度累計!BD18+令和元年度末!BD18</f>
        <v>643</v>
      </c>
      <c r="BE18" s="870">
        <f>令和2年度累計!BE18+令和元年度末!BE18</f>
        <v>417</v>
      </c>
      <c r="BF18" s="870">
        <f>令和2年度累計!BF18+令和元年度末!BF18</f>
        <v>227</v>
      </c>
      <c r="BG18" s="871"/>
      <c r="BH18" s="869">
        <f>令和2年度累計!BH18+令和元年度末!BH18</f>
        <v>1257</v>
      </c>
      <c r="BI18" s="867">
        <f>令和2年度累計!BI18+令和元年度末!BI18</f>
        <v>190</v>
      </c>
      <c r="BJ18" s="867">
        <f>令和2年度累計!BJ18+令和元年度末!BJ18</f>
        <v>113</v>
      </c>
      <c r="BK18" s="868">
        <f>令和2年度累計!BK18+令和元年度末!BK18</f>
        <v>79</v>
      </c>
      <c r="BL18" s="853"/>
    </row>
    <row r="19" spans="2:64" s="598" customFormat="1" ht="18" customHeight="1">
      <c r="B19" s="854" t="s">
        <v>37</v>
      </c>
      <c r="C19" s="855">
        <f>令和2年度累計!C19+令和元年度末!C19</f>
        <v>12309</v>
      </c>
      <c r="D19" s="855">
        <f>令和2年度累計!D19+令和元年度末!D19</f>
        <v>8889</v>
      </c>
      <c r="E19" s="855">
        <f>令和2年度累計!E19+令和元年度末!E19</f>
        <v>201675</v>
      </c>
      <c r="F19" s="856">
        <f>令和2年度累計!F19+令和元年度末!F19</f>
        <v>224665</v>
      </c>
      <c r="G19" s="857">
        <f>令和2年度累計!G19+令和元年度末!G19</f>
        <v>1813</v>
      </c>
      <c r="H19" s="855">
        <f>令和2年度累計!H19+令和元年度末!H19</f>
        <v>1192</v>
      </c>
      <c r="I19" s="855">
        <f>令和2年度累計!I19+令和元年度末!I19</f>
        <v>58685</v>
      </c>
      <c r="J19" s="856">
        <f>令和2年度累計!J19+令和元年度末!J19</f>
        <v>61910</v>
      </c>
      <c r="K19" s="857">
        <f>令和2年度累計!K19+令和元年度末!K19</f>
        <v>3652</v>
      </c>
      <c r="L19" s="855">
        <f>令和2年度累計!L19+令和元年度末!L19</f>
        <v>2203</v>
      </c>
      <c r="M19" s="855">
        <f>令和2年度累計!M19+令和元年度末!M19</f>
        <v>117476</v>
      </c>
      <c r="N19" s="856">
        <f>令和2年度累計!N19+令和元年度末!N19</f>
        <v>123614</v>
      </c>
      <c r="O19" s="857">
        <f>令和2年度累計!O19+令和元年度末!O19</f>
        <v>2519</v>
      </c>
      <c r="P19" s="855">
        <f>令和2年度累計!P19+令和元年度末!P19</f>
        <v>784</v>
      </c>
      <c r="Q19" s="855">
        <f>令和2年度累計!Q19+令和元年度末!Q19</f>
        <v>10900</v>
      </c>
      <c r="R19" s="856">
        <f>令和2年度累計!R19+令和元年度末!R19</f>
        <v>14285</v>
      </c>
      <c r="S19" s="858">
        <f>令和2年度累計!S19+令和元年度末!S19</f>
        <v>1667</v>
      </c>
      <c r="T19" s="859">
        <f>令和2年度累計!T19+令和元年度末!T19</f>
        <v>426141</v>
      </c>
      <c r="U19" s="832"/>
      <c r="V19" s="872" t="s">
        <v>37</v>
      </c>
      <c r="W19" s="860">
        <f>令和2年度累計!W19+令和元年度末!W19</f>
        <v>3721</v>
      </c>
      <c r="X19" s="861">
        <f>令和2年度累計!X19+令和元年度末!X19</f>
        <v>412</v>
      </c>
      <c r="Y19" s="861">
        <f>令和2年度累計!Y19+令和元年度末!Y19</f>
        <v>234</v>
      </c>
      <c r="Z19" s="862">
        <f>令和2年度累計!Z19+令和元年度末!Z19</f>
        <v>151</v>
      </c>
      <c r="AA19" s="863">
        <f>令和2年度累計!AA19+令和元年度末!AA19</f>
        <v>171</v>
      </c>
      <c r="AB19" s="861">
        <f>令和2年度累計!AB19+令和元年度末!AB19</f>
        <v>11</v>
      </c>
      <c r="AC19" s="861">
        <f>令和2年度累計!AC19+令和元年度末!AC19</f>
        <v>4</v>
      </c>
      <c r="AD19" s="862">
        <f>令和2年度累計!AD19+令和元年度末!AD19</f>
        <v>5</v>
      </c>
      <c r="AE19" s="863">
        <f>令和2年度累計!AE19+令和元年度末!AE19</f>
        <v>700</v>
      </c>
      <c r="AF19" s="861">
        <f>令和2年度累計!AF19+令和元年度末!AF19</f>
        <v>20</v>
      </c>
      <c r="AG19" s="861">
        <f>令和2年度累計!AG19+令和元年度末!AG19</f>
        <v>17</v>
      </c>
      <c r="AH19" s="862">
        <f>令和2年度累計!AH19+令和元年度末!AH19</f>
        <v>93</v>
      </c>
      <c r="AI19" s="863">
        <f>令和2年度累計!AI19+令和元年度末!AI19</f>
        <v>27</v>
      </c>
      <c r="AJ19" s="864">
        <f>令和2年度累計!AJ19+令和元年度末!AJ19</f>
        <v>0</v>
      </c>
      <c r="AK19" s="864">
        <f>令和2年度累計!AK19+令和元年度末!AK19</f>
        <v>0</v>
      </c>
      <c r="AL19" s="864">
        <f>令和2年度累計!AL19+令和元年度末!AL19</f>
        <v>10</v>
      </c>
      <c r="AM19" s="863">
        <f>令和2年度累計!AM19+令和元年度末!AM19</f>
        <v>1111</v>
      </c>
      <c r="AN19" s="865">
        <f>令和2年度累計!AN19+令和元年度末!AN19</f>
        <v>28</v>
      </c>
      <c r="AO19" s="865">
        <f>令和2年度累計!AO19+令和元年度末!AO19</f>
        <v>110</v>
      </c>
      <c r="AP19" s="862">
        <f>令和2年度累計!AP19+令和元年度末!AP19</f>
        <v>38</v>
      </c>
      <c r="AQ19" s="863">
        <f>令和2年度累計!AQ19+令和元年度末!AQ19</f>
        <v>78</v>
      </c>
      <c r="AR19" s="865">
        <f>令和2年度累計!AR19+令和元年度末!AR19</f>
        <v>2</v>
      </c>
      <c r="AS19" s="865">
        <f>令和2年度累計!AS19+令和元年度末!AS19</f>
        <v>2</v>
      </c>
      <c r="AT19" s="866">
        <f>令和2年度累計!AT19+令和元年度末!AT19</f>
        <v>8</v>
      </c>
      <c r="AU19" s="863">
        <f>令和2年度累計!AU19+令和元年度末!AU19</f>
        <v>196</v>
      </c>
      <c r="AV19" s="861">
        <f>令和2年度累計!AV19+令和元年度末!AV19</f>
        <v>11</v>
      </c>
      <c r="AW19" s="861">
        <f>令和2年度累計!AW19+令和元年度末!AW19</f>
        <v>15</v>
      </c>
      <c r="AX19" s="862">
        <f>令和2年度累計!AX19+令和元年度末!AX19</f>
        <v>5</v>
      </c>
      <c r="AY19" s="863">
        <f>令和2年度累計!AY19+令和元年度末!AY19</f>
        <v>5</v>
      </c>
      <c r="AZ19" s="867">
        <f>令和2年度累計!AZ19+令和元年度末!AZ19</f>
        <v>0</v>
      </c>
      <c r="BA19" s="867">
        <f>令和2年度累計!BA19+令和元年度末!BA19</f>
        <v>1</v>
      </c>
      <c r="BB19" s="868">
        <f>令和2年度累計!BB19+令和元年度末!BB19</f>
        <v>0</v>
      </c>
      <c r="BC19" s="869">
        <f>令和2年度累計!BC19+令和元年度末!BC19</f>
        <v>5728</v>
      </c>
      <c r="BD19" s="870">
        <f>令和2年度累計!BD19+令和元年度末!BD19</f>
        <v>471</v>
      </c>
      <c r="BE19" s="870">
        <f>令和2年度累計!BE19+令和元年度末!BE19</f>
        <v>376</v>
      </c>
      <c r="BF19" s="870">
        <f>令和2年度累計!BF19+令和元年度末!BF19</f>
        <v>287</v>
      </c>
      <c r="BG19" s="871"/>
      <c r="BH19" s="869">
        <f>令和2年度累計!BH19+令和元年度末!BH19</f>
        <v>2689</v>
      </c>
      <c r="BI19" s="867">
        <f>令和2年度累計!BI19+令和元年度末!BI19</f>
        <v>132</v>
      </c>
      <c r="BJ19" s="867">
        <f>令和2年度累計!BJ19+令和元年度末!BJ19</f>
        <v>126</v>
      </c>
      <c r="BK19" s="868">
        <f>令和2年度累計!BK19+令和元年度末!BK19</f>
        <v>137</v>
      </c>
      <c r="BL19" s="853"/>
    </row>
    <row r="20" spans="2:64" s="598" customFormat="1" ht="18" customHeight="1">
      <c r="B20" s="854" t="s">
        <v>38</v>
      </c>
      <c r="C20" s="855">
        <f>令和2年度累計!C20+令和元年度末!C20</f>
        <v>2049</v>
      </c>
      <c r="D20" s="855">
        <f>令和2年度累計!D20+令和元年度末!D20</f>
        <v>17030</v>
      </c>
      <c r="E20" s="855">
        <f>令和2年度累計!E20+令和元年度末!E20</f>
        <v>71531</v>
      </c>
      <c r="F20" s="856">
        <f>令和2年度累計!F20+令和元年度末!F20</f>
        <v>96420</v>
      </c>
      <c r="G20" s="857">
        <f>令和2年度累計!G20+令和元年度末!G20</f>
        <v>179</v>
      </c>
      <c r="H20" s="855">
        <f>令和2年度累計!H20+令和元年度末!H20</f>
        <v>1726</v>
      </c>
      <c r="I20" s="855">
        <f>令和2年度累計!I20+令和元年度末!I20</f>
        <v>12124</v>
      </c>
      <c r="J20" s="856">
        <f>令和2年度累計!J20+令和元年度末!J20</f>
        <v>14723</v>
      </c>
      <c r="K20" s="857">
        <f>令和2年度累計!K20+令和元年度末!K20</f>
        <v>310</v>
      </c>
      <c r="L20" s="855">
        <f>令和2年度累計!L20+令和元年度末!L20</f>
        <v>3102</v>
      </c>
      <c r="M20" s="855">
        <f>令和2年度累計!M20+令和元年度末!M20</f>
        <v>19616</v>
      </c>
      <c r="N20" s="856">
        <f>令和2年度累計!N20+令和元年度末!N20</f>
        <v>23831</v>
      </c>
      <c r="O20" s="857">
        <f>令和2年度累計!O20+令和元年度末!O20</f>
        <v>615</v>
      </c>
      <c r="P20" s="855">
        <f>令和2年度累計!P20+令和元年度末!P20</f>
        <v>2041</v>
      </c>
      <c r="Q20" s="855">
        <f>令和2年度累計!Q20+令和元年度末!Q20</f>
        <v>7597</v>
      </c>
      <c r="R20" s="856">
        <f>令和2年度累計!R20+令和元年度末!R20</f>
        <v>10253</v>
      </c>
      <c r="S20" s="858">
        <f>令和2年度累計!S20+令和元年度末!S20</f>
        <v>2010</v>
      </c>
      <c r="T20" s="859">
        <f>令和2年度累計!T20+令和元年度末!T20</f>
        <v>147237</v>
      </c>
      <c r="U20" s="832"/>
      <c r="V20" s="872" t="s">
        <v>38</v>
      </c>
      <c r="W20" s="860">
        <f>令和2年度累計!W20+令和元年度末!W20</f>
        <v>2963</v>
      </c>
      <c r="X20" s="861">
        <f>令和2年度累計!X20+令和元年度末!X20</f>
        <v>264</v>
      </c>
      <c r="Y20" s="861">
        <f>令和2年度累計!Y20+令和元年度末!Y20</f>
        <v>145</v>
      </c>
      <c r="Z20" s="862">
        <f>令和2年度累計!Z20+令和元年度末!Z20</f>
        <v>39</v>
      </c>
      <c r="AA20" s="863">
        <f>令和2年度累計!AA20+令和元年度末!AA20</f>
        <v>248</v>
      </c>
      <c r="AB20" s="861">
        <f>令和2年度累計!AB20+令和元年度末!AB20</f>
        <v>23</v>
      </c>
      <c r="AC20" s="861">
        <f>令和2年度累計!AC20+令和元年度末!AC20</f>
        <v>14</v>
      </c>
      <c r="AD20" s="862">
        <f>令和2年度累計!AD20+令和元年度末!AD20</f>
        <v>6</v>
      </c>
      <c r="AE20" s="863">
        <f>令和2年度累計!AE20+令和元年度末!AE20</f>
        <v>332</v>
      </c>
      <c r="AF20" s="861">
        <f>令和2年度累計!AF20+令和元年度末!AF20</f>
        <v>19</v>
      </c>
      <c r="AG20" s="861">
        <f>令和2年度累計!AG20+令和元年度末!AG20</f>
        <v>3</v>
      </c>
      <c r="AH20" s="862">
        <f>令和2年度累計!AH20+令和元年度末!AH20</f>
        <v>49</v>
      </c>
      <c r="AI20" s="863">
        <f>令和2年度累計!AI20+令和元年度末!AI20</f>
        <v>16</v>
      </c>
      <c r="AJ20" s="864">
        <f>令和2年度累計!AJ20+令和元年度末!AJ20</f>
        <v>0</v>
      </c>
      <c r="AK20" s="864">
        <f>令和2年度累計!AK20+令和元年度末!AK20</f>
        <v>1</v>
      </c>
      <c r="AL20" s="864">
        <f>令和2年度累計!AL20+令和元年度末!AL20</f>
        <v>7</v>
      </c>
      <c r="AM20" s="863">
        <f>令和2年度累計!AM20+令和元年度末!AM20</f>
        <v>695</v>
      </c>
      <c r="AN20" s="865">
        <f>令和2年度累計!AN20+令和元年度末!AN20</f>
        <v>16</v>
      </c>
      <c r="AO20" s="865">
        <f>令和2年度累計!AO20+令和元年度末!AO20</f>
        <v>48</v>
      </c>
      <c r="AP20" s="862">
        <f>令和2年度累計!AP20+令和元年度末!AP20</f>
        <v>68</v>
      </c>
      <c r="AQ20" s="863">
        <f>令和2年度累計!AQ20+令和元年度末!AQ20</f>
        <v>77</v>
      </c>
      <c r="AR20" s="865">
        <f>令和2年度累計!AR20+令和元年度末!AR20</f>
        <v>4</v>
      </c>
      <c r="AS20" s="865">
        <f>令和2年度累計!AS20+令和元年度末!AS20</f>
        <v>6</v>
      </c>
      <c r="AT20" s="866">
        <f>令和2年度累計!AT20+令和元年度末!AT20</f>
        <v>11</v>
      </c>
      <c r="AU20" s="863">
        <f>令和2年度累計!AU20+令和元年度末!AU20</f>
        <v>330</v>
      </c>
      <c r="AV20" s="861">
        <f>令和2年度累計!AV20+令和元年度末!AV20</f>
        <v>15</v>
      </c>
      <c r="AW20" s="861">
        <f>令和2年度累計!AW20+令和元年度末!AW20</f>
        <v>14</v>
      </c>
      <c r="AX20" s="862">
        <f>令和2年度累計!AX20+令和元年度末!AX20</f>
        <v>7</v>
      </c>
      <c r="AY20" s="863">
        <f>令和2年度累計!AY20+令和元年度末!AY20</f>
        <v>28</v>
      </c>
      <c r="AZ20" s="867">
        <f>令和2年度累計!AZ20+令和元年度末!AZ20</f>
        <v>1</v>
      </c>
      <c r="BA20" s="867">
        <f>令和2年度累計!BA20+令和元年度末!BA20</f>
        <v>2</v>
      </c>
      <c r="BB20" s="868">
        <f>令和2年度累計!BB20+令和元年度末!BB20</f>
        <v>0</v>
      </c>
      <c r="BC20" s="869">
        <f>令和2年度累計!BC20+令和元年度末!BC20</f>
        <v>4320</v>
      </c>
      <c r="BD20" s="870">
        <f>令和2年度累計!BD20+令和元年度末!BD20</f>
        <v>314</v>
      </c>
      <c r="BE20" s="870">
        <f>令和2年度累計!BE20+令和元年度末!BE20</f>
        <v>210</v>
      </c>
      <c r="BF20" s="870">
        <f>令和2年度累計!BF20+令和元年度末!BF20</f>
        <v>163</v>
      </c>
      <c r="BG20" s="871"/>
      <c r="BH20" s="869">
        <f>令和2年度累計!BH20+令和元年度末!BH20</f>
        <v>1714</v>
      </c>
      <c r="BI20" s="867">
        <f>令和2年度累計!BI20+令和元年度末!BI20</f>
        <v>72</v>
      </c>
      <c r="BJ20" s="867">
        <f>令和2年度累計!BJ20+令和元年度末!BJ20</f>
        <v>51</v>
      </c>
      <c r="BK20" s="868">
        <f>令和2年度累計!BK20+令和元年度末!BK20</f>
        <v>48</v>
      </c>
      <c r="BL20" s="853"/>
    </row>
    <row r="21" spans="2:64" s="598" customFormat="1" ht="18" customHeight="1">
      <c r="B21" s="854" t="s">
        <v>39</v>
      </c>
      <c r="C21" s="855">
        <f>令和2年度累計!C21+令和元年度末!C21</f>
        <v>68240</v>
      </c>
      <c r="D21" s="855">
        <f>令和2年度累計!D21+令和元年度末!D21</f>
        <v>62601</v>
      </c>
      <c r="E21" s="855">
        <f>令和2年度累計!E21+令和元年度末!E21</f>
        <v>1539518</v>
      </c>
      <c r="F21" s="856">
        <f>令和2年度累計!F21+令和元年度末!F21</f>
        <v>1698876</v>
      </c>
      <c r="G21" s="857">
        <f>令和2年度累計!G21+令和元年度末!G21</f>
        <v>7269</v>
      </c>
      <c r="H21" s="855">
        <f>令和2年度累計!H21+令和元年度末!H21</f>
        <v>5050</v>
      </c>
      <c r="I21" s="855">
        <f>令和2年度累計!I21+令和元年度末!I21</f>
        <v>210770</v>
      </c>
      <c r="J21" s="856">
        <f>令和2年度累計!J21+令和元年度末!J21</f>
        <v>226124</v>
      </c>
      <c r="K21" s="857">
        <f>令和2年度累計!K21+令和元年度末!K21</f>
        <v>16514</v>
      </c>
      <c r="L21" s="855">
        <f>令和2年度累計!L21+令和元年度末!L21</f>
        <v>10126</v>
      </c>
      <c r="M21" s="855">
        <f>令和2年度累計!M21+令和元年度末!M21</f>
        <v>580344</v>
      </c>
      <c r="N21" s="856">
        <f>令和2年度累計!N21+令和元年度末!N21</f>
        <v>618226</v>
      </c>
      <c r="O21" s="857">
        <f>令和2年度累計!O21+令和元年度末!O21</f>
        <v>38047</v>
      </c>
      <c r="P21" s="855">
        <f>令和2年度累計!P21+令和元年度末!P21</f>
        <v>10706</v>
      </c>
      <c r="Q21" s="855">
        <f>令和2年度累計!Q21+令和元年度末!Q21</f>
        <v>111385</v>
      </c>
      <c r="R21" s="856">
        <f>令和2年度累計!R21+令和元年度末!R21</f>
        <v>161676</v>
      </c>
      <c r="S21" s="858">
        <f>令和2年度累計!S21+令和元年度末!S21</f>
        <v>72893</v>
      </c>
      <c r="T21" s="859">
        <f>令和2年度累計!T21+令和元年度末!T21</f>
        <v>2777795</v>
      </c>
      <c r="U21" s="832"/>
      <c r="V21" s="872" t="s">
        <v>39</v>
      </c>
      <c r="W21" s="860">
        <f>令和2年度累計!W21+令和元年度末!W21</f>
        <v>11674</v>
      </c>
      <c r="X21" s="861">
        <f>令和2年度累計!X21+令和元年度末!X21</f>
        <v>387</v>
      </c>
      <c r="Y21" s="861">
        <f>令和2年度累計!Y21+令和元年度末!Y21</f>
        <v>282</v>
      </c>
      <c r="Z21" s="862">
        <f>令和2年度累計!Z21+令和元年度末!Z21</f>
        <v>71</v>
      </c>
      <c r="AA21" s="863">
        <f>令和2年度累計!AA21+令和元年度末!AA21</f>
        <v>422</v>
      </c>
      <c r="AB21" s="861">
        <f>令和2年度累計!AB21+令和元年度末!AB21</f>
        <v>7</v>
      </c>
      <c r="AC21" s="861">
        <f>令和2年度累計!AC21+令和元年度末!AC21</f>
        <v>2</v>
      </c>
      <c r="AD21" s="862">
        <f>令和2年度累計!AD21+令和元年度末!AD21</f>
        <v>2</v>
      </c>
      <c r="AE21" s="863">
        <f>令和2年度累計!AE21+令和元年度末!AE21</f>
        <v>861</v>
      </c>
      <c r="AF21" s="861">
        <f>令和2年度累計!AF21+令和元年度末!AF21</f>
        <v>15</v>
      </c>
      <c r="AG21" s="861">
        <f>令和2年度累計!AG21+令和元年度末!AG21</f>
        <v>7</v>
      </c>
      <c r="AH21" s="862">
        <f>令和2年度累計!AH21+令和元年度末!AH21</f>
        <v>99</v>
      </c>
      <c r="AI21" s="863">
        <f>令和2年度累計!AI21+令和元年度末!AI21</f>
        <v>37</v>
      </c>
      <c r="AJ21" s="864">
        <f>令和2年度累計!AJ21+令和元年度末!AJ21</f>
        <v>1</v>
      </c>
      <c r="AK21" s="864">
        <f>令和2年度累計!AK21+令和元年度末!AK21</f>
        <v>1</v>
      </c>
      <c r="AL21" s="864">
        <f>令和2年度累計!AL21+令和元年度末!AL21</f>
        <v>3</v>
      </c>
      <c r="AM21" s="863">
        <f>令和2年度累計!AM21+令和元年度末!AM21</f>
        <v>2068</v>
      </c>
      <c r="AN21" s="865">
        <f>令和2年度累計!AN21+令和元年度末!AN21</f>
        <v>44</v>
      </c>
      <c r="AO21" s="865">
        <f>令和2年度累計!AO21+令和元年度末!AO21</f>
        <v>78</v>
      </c>
      <c r="AP21" s="862">
        <f>令和2年度累計!AP21+令和元年度末!AP21</f>
        <v>92</v>
      </c>
      <c r="AQ21" s="863">
        <f>令和2年度累計!AQ21+令和元年度末!AQ21</f>
        <v>137</v>
      </c>
      <c r="AR21" s="865">
        <f>令和2年度累計!AR21+令和元年度末!AR21</f>
        <v>0</v>
      </c>
      <c r="AS21" s="865">
        <f>令和2年度累計!AS21+令和元年度末!AS21</f>
        <v>1</v>
      </c>
      <c r="AT21" s="866">
        <f>令和2年度累計!AT21+令和元年度末!AT21</f>
        <v>8</v>
      </c>
      <c r="AU21" s="863">
        <f>令和2年度累計!AU21+令和元年度末!AU21</f>
        <v>849</v>
      </c>
      <c r="AV21" s="861">
        <f>令和2年度累計!AV21+令和元年度末!AV21</f>
        <v>16</v>
      </c>
      <c r="AW21" s="861">
        <f>令和2年度累計!AW21+令和元年度末!AW21</f>
        <v>23</v>
      </c>
      <c r="AX21" s="862">
        <f>令和2年度累計!AX21+令和元年度末!AX21</f>
        <v>2</v>
      </c>
      <c r="AY21" s="863">
        <f>令和2年度累計!AY21+令和元年度末!AY21</f>
        <v>32</v>
      </c>
      <c r="AZ21" s="867">
        <f>令和2年度累計!AZ21+令和元年度末!AZ21</f>
        <v>0</v>
      </c>
      <c r="BA21" s="867">
        <f>令和2年度累計!BA21+令和元年度末!BA21</f>
        <v>0</v>
      </c>
      <c r="BB21" s="868">
        <f>令和2年度累計!BB21+令和元年度末!BB21</f>
        <v>0</v>
      </c>
      <c r="BC21" s="869">
        <f>令和2年度累計!BC21+令和元年度末!BC21</f>
        <v>15452</v>
      </c>
      <c r="BD21" s="870">
        <f>令和2年度累計!BD21+令和元年度末!BD21</f>
        <v>462</v>
      </c>
      <c r="BE21" s="870">
        <f>令和2年度累計!BE21+令和元年度末!BE21</f>
        <v>390</v>
      </c>
      <c r="BF21" s="870">
        <f>令和2年度累計!BF21+令和元年度末!BF21</f>
        <v>264</v>
      </c>
      <c r="BG21" s="871"/>
      <c r="BH21" s="869">
        <f>令和2年度累計!BH21+令和元年度末!BH21</f>
        <v>4306</v>
      </c>
      <c r="BI21" s="867">
        <f>令和2年度累計!BI21+令和元年度末!BI21</f>
        <v>50</v>
      </c>
      <c r="BJ21" s="867">
        <f>令和2年度累計!BJ21+令和元年度末!BJ21</f>
        <v>49</v>
      </c>
      <c r="BK21" s="868">
        <f>令和2年度累計!BK21+令和元年度末!BK21</f>
        <v>90</v>
      </c>
      <c r="BL21" s="853"/>
    </row>
    <row r="22" spans="2:64" s="598" customFormat="1" ht="18" customHeight="1">
      <c r="B22" s="854" t="s">
        <v>40</v>
      </c>
      <c r="C22" s="855">
        <f>令和2年度累計!C22+令和元年度末!C22</f>
        <v>6651</v>
      </c>
      <c r="D22" s="855">
        <f>令和2年度累計!D22+令和元年度末!D22</f>
        <v>9394</v>
      </c>
      <c r="E22" s="855">
        <f>令和2年度累計!E22+令和元年度末!E22</f>
        <v>233395</v>
      </c>
      <c r="F22" s="856">
        <f>令和2年度累計!F22+令和元年度末!F22</f>
        <v>271963</v>
      </c>
      <c r="G22" s="857">
        <f>令和2年度累計!G22+令和元年度末!G22</f>
        <v>1338</v>
      </c>
      <c r="H22" s="855">
        <f>令和2年度累計!H22+令和元年度末!H22</f>
        <v>1522</v>
      </c>
      <c r="I22" s="855">
        <f>令和2年度累計!I22+令和元年度末!I22</f>
        <v>73746</v>
      </c>
      <c r="J22" s="856">
        <f>令和2年度累計!J22+令和元年度末!J22</f>
        <v>80007</v>
      </c>
      <c r="K22" s="857">
        <f>令和2年度累計!K22+令和元年度末!K22</f>
        <v>2204</v>
      </c>
      <c r="L22" s="855">
        <f>令和2年度累計!L22+令和元年度末!L22</f>
        <v>2957</v>
      </c>
      <c r="M22" s="855">
        <f>令和2年度累計!M22+令和元年度末!M22</f>
        <v>120364</v>
      </c>
      <c r="N22" s="856">
        <f>令和2年度累計!N22+令和元年度末!N22</f>
        <v>129620</v>
      </c>
      <c r="O22" s="857">
        <f>令和2年度累計!O22+令和元年度末!O22</f>
        <v>1910</v>
      </c>
      <c r="P22" s="855">
        <f>令和2年度累計!P22+令和元年度末!P22</f>
        <v>1560</v>
      </c>
      <c r="Q22" s="855">
        <f>令和2年度累計!Q22+令和元年度末!Q22</f>
        <v>44751</v>
      </c>
      <c r="R22" s="856">
        <f>令和2年度累計!R22+令和元年度末!R22</f>
        <v>48706</v>
      </c>
      <c r="S22" s="858">
        <f>令和2年度累計!S22+令和元年度末!S22</f>
        <v>7940</v>
      </c>
      <c r="T22" s="859">
        <f>令和2年度累計!T22+令和元年度末!T22</f>
        <v>538236</v>
      </c>
      <c r="U22" s="832"/>
      <c r="V22" s="872" t="s">
        <v>40</v>
      </c>
      <c r="W22" s="860">
        <f>令和2年度累計!W22+令和元年度末!W22</f>
        <v>2612</v>
      </c>
      <c r="X22" s="861">
        <f>令和2年度累計!X22+令和元年度末!X22</f>
        <v>267</v>
      </c>
      <c r="Y22" s="861">
        <f>令和2年度累計!Y22+令和元年度末!Y22</f>
        <v>142</v>
      </c>
      <c r="Z22" s="862">
        <f>令和2年度累計!Z22+令和元年度末!Z22</f>
        <v>42</v>
      </c>
      <c r="AA22" s="863">
        <f>令和2年度累計!AA22+令和元年度末!AA22</f>
        <v>115</v>
      </c>
      <c r="AB22" s="861">
        <f>令和2年度累計!AB22+令和元年度末!AB22</f>
        <v>12</v>
      </c>
      <c r="AC22" s="861">
        <f>令和2年度累計!AC22+令和元年度末!AC22</f>
        <v>4</v>
      </c>
      <c r="AD22" s="862">
        <f>令和2年度累計!AD22+令和元年度末!AD22</f>
        <v>2</v>
      </c>
      <c r="AE22" s="863">
        <f>令和2年度累計!AE22+令和元年度末!AE22</f>
        <v>459</v>
      </c>
      <c r="AF22" s="861">
        <f>令和2年度累計!AF22+令和元年度末!AF22</f>
        <v>30</v>
      </c>
      <c r="AG22" s="861">
        <f>令和2年度累計!AG22+令和元年度末!AG22</f>
        <v>13</v>
      </c>
      <c r="AH22" s="862">
        <f>令和2年度累計!AH22+令和元年度末!AH22</f>
        <v>92</v>
      </c>
      <c r="AI22" s="863">
        <f>令和2年度累計!AI22+令和元年度末!AI22</f>
        <v>15</v>
      </c>
      <c r="AJ22" s="864">
        <f>令和2年度累計!AJ22+令和元年度末!AJ22</f>
        <v>2</v>
      </c>
      <c r="AK22" s="864">
        <f>令和2年度累計!AK22+令和元年度末!AK22</f>
        <v>0</v>
      </c>
      <c r="AL22" s="864">
        <f>令和2年度累計!AL22+令和元年度末!AL22</f>
        <v>6</v>
      </c>
      <c r="AM22" s="863">
        <f>令和2年度累計!AM22+令和元年度末!AM22</f>
        <v>706</v>
      </c>
      <c r="AN22" s="865">
        <f>令和2年度累計!AN22+令和元年度末!AN22</f>
        <v>21</v>
      </c>
      <c r="AO22" s="865">
        <f>令和2年度累計!AO22+令和元年度末!AO22</f>
        <v>62</v>
      </c>
      <c r="AP22" s="862">
        <f>令和2年度累計!AP22+令和元年度末!AP22</f>
        <v>79</v>
      </c>
      <c r="AQ22" s="863">
        <f>令和2年度累計!AQ22+令和元年度末!AQ22</f>
        <v>73</v>
      </c>
      <c r="AR22" s="865">
        <f>令和2年度累計!AR22+令和元年度末!AR22</f>
        <v>4</v>
      </c>
      <c r="AS22" s="865">
        <f>令和2年度累計!AS22+令和元年度末!AS22</f>
        <v>0</v>
      </c>
      <c r="AT22" s="866">
        <f>令和2年度累計!AT22+令和元年度末!AT22</f>
        <v>13</v>
      </c>
      <c r="AU22" s="863">
        <f>令和2年度累計!AU22+令和元年度末!AU22</f>
        <v>496</v>
      </c>
      <c r="AV22" s="861">
        <f>令和2年度累計!AV22+令和元年度末!AV22</f>
        <v>43</v>
      </c>
      <c r="AW22" s="861">
        <f>令和2年度累計!AW22+令和元年度末!AW22</f>
        <v>30</v>
      </c>
      <c r="AX22" s="862">
        <f>令和2年度累計!AX22+令和元年度末!AX22</f>
        <v>3</v>
      </c>
      <c r="AY22" s="863">
        <f>令和2年度累計!AY22+令和元年度末!AY22</f>
        <v>22</v>
      </c>
      <c r="AZ22" s="867">
        <f>令和2年度累計!AZ22+令和元年度末!AZ22</f>
        <v>1</v>
      </c>
      <c r="BA22" s="867">
        <f>令和2年度累計!BA22+令和元年度末!BA22</f>
        <v>1</v>
      </c>
      <c r="BB22" s="868">
        <f>令和2年度累計!BB22+令和元年度末!BB22</f>
        <v>1</v>
      </c>
      <c r="BC22" s="869">
        <f>令和2年度累計!BC22+令和元年度末!BC22</f>
        <v>4273</v>
      </c>
      <c r="BD22" s="870">
        <f>令和2年度累計!BD22+令和元年度末!BD22</f>
        <v>361</v>
      </c>
      <c r="BE22" s="870">
        <f>令和2年度累計!BE22+令和元年度末!BE22</f>
        <v>247</v>
      </c>
      <c r="BF22" s="870">
        <f>令和2年度累計!BF22+令和元年度末!BF22</f>
        <v>216</v>
      </c>
      <c r="BG22" s="871"/>
      <c r="BH22" s="869">
        <f>令和2年度累計!BH22+令和元年度末!BH22</f>
        <v>1848</v>
      </c>
      <c r="BI22" s="867">
        <f>令和2年度累計!BI22+令和元年度末!BI22</f>
        <v>90</v>
      </c>
      <c r="BJ22" s="867">
        <f>令和2年度累計!BJ22+令和元年度末!BJ22</f>
        <v>84</v>
      </c>
      <c r="BK22" s="868">
        <f>令和2年度累計!BK22+令和元年度末!BK22</f>
        <v>103</v>
      </c>
      <c r="BL22" s="853"/>
    </row>
    <row r="23" spans="2:64" s="598" customFormat="1" ht="14.25">
      <c r="B23" s="854" t="s">
        <v>41</v>
      </c>
      <c r="C23" s="855">
        <f>令和2年度累計!C23+令和元年度末!C23</f>
        <v>1968</v>
      </c>
      <c r="D23" s="855">
        <f>令和2年度累計!D23+令和元年度末!D23</f>
        <v>2841</v>
      </c>
      <c r="E23" s="855">
        <f>令和2年度累計!E23+令和元年度末!E23</f>
        <v>88450</v>
      </c>
      <c r="F23" s="856">
        <f>令和2年度累計!F23+令和元年度末!F23</f>
        <v>99252</v>
      </c>
      <c r="G23" s="857">
        <f>令和2年度累計!G23+令和元年度末!G23</f>
        <v>515</v>
      </c>
      <c r="H23" s="855">
        <f>令和2年度累計!H23+令和元年度末!H23</f>
        <v>866</v>
      </c>
      <c r="I23" s="855">
        <f>令和2年度累計!I23+令和元年度末!I23</f>
        <v>62005</v>
      </c>
      <c r="J23" s="856">
        <f>令和2年度累計!J23+令和元年度末!J23</f>
        <v>65404</v>
      </c>
      <c r="K23" s="857">
        <f>令和2年度累計!K23+令和元年度末!K23</f>
        <v>640</v>
      </c>
      <c r="L23" s="855">
        <f>令和2年度累計!L23+令和元年度末!L23</f>
        <v>996</v>
      </c>
      <c r="M23" s="855">
        <f>令和2年度累計!M23+令和元年度末!M23</f>
        <v>72069</v>
      </c>
      <c r="N23" s="856">
        <f>令和2年度累計!N23+令和元年度末!N23</f>
        <v>75789</v>
      </c>
      <c r="O23" s="857">
        <f>令和2年度累計!O23+令和元年度末!O23</f>
        <v>1054</v>
      </c>
      <c r="P23" s="855">
        <f>令和2年度累計!P23+令和元年度末!P23</f>
        <v>230</v>
      </c>
      <c r="Q23" s="855">
        <f>令和2年度累計!Q23+令和元年度末!Q23</f>
        <v>1476</v>
      </c>
      <c r="R23" s="856">
        <f>令和2年度累計!R23+令和元年度末!R23</f>
        <v>3212</v>
      </c>
      <c r="S23" s="858">
        <f>令和2年度累計!S23+令和元年度末!S23</f>
        <v>1277</v>
      </c>
      <c r="T23" s="859">
        <f>令和2年度累計!T23+令和元年度末!T23</f>
        <v>244934</v>
      </c>
      <c r="U23" s="832"/>
      <c r="V23" s="872" t="s">
        <v>41</v>
      </c>
      <c r="W23" s="860">
        <f>令和2年度累計!W23+令和元年度末!W23</f>
        <v>1394</v>
      </c>
      <c r="X23" s="861">
        <f>令和2年度累計!X23+令和元年度末!X23</f>
        <v>221</v>
      </c>
      <c r="Y23" s="861">
        <f>令和2年度累計!Y23+令和元年度末!Y23</f>
        <v>114</v>
      </c>
      <c r="Z23" s="862">
        <f>令和2年度累計!Z23+令和元年度末!Z23</f>
        <v>38</v>
      </c>
      <c r="AA23" s="863">
        <f>令和2年度累計!AA23+令和元年度末!AA23</f>
        <v>11</v>
      </c>
      <c r="AB23" s="861">
        <f>令和2年度累計!AB23+令和元年度末!AB23</f>
        <v>1</v>
      </c>
      <c r="AC23" s="861">
        <f>令和2年度累計!AC23+令和元年度末!AC23</f>
        <v>0</v>
      </c>
      <c r="AD23" s="862">
        <f>令和2年度累計!AD23+令和元年度末!AD23</f>
        <v>1</v>
      </c>
      <c r="AE23" s="863">
        <f>令和2年度累計!AE23+令和元年度末!AE23</f>
        <v>531</v>
      </c>
      <c r="AF23" s="861">
        <f>令和2年度累計!AF23+令和元年度末!AF23</f>
        <v>73</v>
      </c>
      <c r="AG23" s="861">
        <f>令和2年度累計!AG23+令和元年度末!AG23</f>
        <v>7</v>
      </c>
      <c r="AH23" s="862">
        <f>令和2年度累計!AH23+令和元年度末!AH23</f>
        <v>54</v>
      </c>
      <c r="AI23" s="863">
        <f>令和2年度累計!AI23+令和元年度末!AI23</f>
        <v>8</v>
      </c>
      <c r="AJ23" s="864">
        <f>令和2年度累計!AJ23+令和元年度末!AJ23</f>
        <v>0</v>
      </c>
      <c r="AK23" s="864">
        <f>令和2年度累計!AK23+令和元年度末!AK23</f>
        <v>0</v>
      </c>
      <c r="AL23" s="864">
        <f>令和2年度累計!AL23+令和元年度末!AL23</f>
        <v>1</v>
      </c>
      <c r="AM23" s="863">
        <f>令和2年度累計!AM23+令和元年度末!AM23</f>
        <v>579</v>
      </c>
      <c r="AN23" s="865">
        <f>令和2年度累計!AN23+令和元年度末!AN23</f>
        <v>47</v>
      </c>
      <c r="AO23" s="865">
        <f>令和2年度累計!AO23+令和元年度末!AO23</f>
        <v>89</v>
      </c>
      <c r="AP23" s="862">
        <f>令和2年度累計!AP23+令和元年度末!AP23</f>
        <v>52</v>
      </c>
      <c r="AQ23" s="863">
        <f>令和2年度累計!AQ23+令和元年度末!AQ23</f>
        <v>11</v>
      </c>
      <c r="AR23" s="865">
        <f>令和2年度累計!AR23+令和元年度末!AR23</f>
        <v>0</v>
      </c>
      <c r="AS23" s="865">
        <f>令和2年度累計!AS23+令和元年度末!AS23</f>
        <v>1</v>
      </c>
      <c r="AT23" s="866">
        <f>令和2年度累計!AT23+令和元年度末!AT23</f>
        <v>2</v>
      </c>
      <c r="AU23" s="863">
        <f>令和2年度累計!AU23+令和元年度末!AU23</f>
        <v>1</v>
      </c>
      <c r="AV23" s="861">
        <f>令和2年度累計!AV23+令和元年度末!AV23</f>
        <v>0</v>
      </c>
      <c r="AW23" s="861">
        <f>令和2年度累計!AW23+令和元年度末!AW23</f>
        <v>0</v>
      </c>
      <c r="AX23" s="862">
        <f>令和2年度累計!AX23+令和元年度末!AX23</f>
        <v>0</v>
      </c>
      <c r="AY23" s="863">
        <f>令和2年度累計!AY23+令和元年度末!AY23</f>
        <v>0</v>
      </c>
      <c r="AZ23" s="867">
        <f>令和2年度累計!AZ23+令和元年度末!AZ23</f>
        <v>0</v>
      </c>
      <c r="BA23" s="867">
        <f>令和2年度累計!BA23+令和元年度末!BA23</f>
        <v>0</v>
      </c>
      <c r="BB23" s="868">
        <f>令和2年度累計!BB23+令和元年度末!BB23</f>
        <v>0</v>
      </c>
      <c r="BC23" s="869">
        <f>令和2年度累計!BC23+令和元年度末!BC23</f>
        <v>2505</v>
      </c>
      <c r="BD23" s="870">
        <f>令和2年度累計!BD23+令和元年度末!BD23</f>
        <v>341</v>
      </c>
      <c r="BE23" s="870">
        <f>令和2年度累計!BE23+令和元年度末!BE23</f>
        <v>210</v>
      </c>
      <c r="BF23" s="870">
        <f>令和2年度累計!BF23+令和元年度末!BF23</f>
        <v>144</v>
      </c>
      <c r="BG23" s="871"/>
      <c r="BH23" s="869">
        <f>令和2年度累計!BH23+令和元年度末!BH23</f>
        <v>563</v>
      </c>
      <c r="BI23" s="867">
        <f>令和2年度累計!BI23+令和元年度末!BI23</f>
        <v>25</v>
      </c>
      <c r="BJ23" s="867">
        <f>令和2年度累計!BJ23+令和元年度末!BJ23</f>
        <v>30</v>
      </c>
      <c r="BK23" s="868">
        <f>令和2年度累計!BK23+令和元年度末!BK23</f>
        <v>24</v>
      </c>
      <c r="BL23" s="853"/>
    </row>
    <row r="24" spans="2:64" s="598" customFormat="1" ht="18" customHeight="1">
      <c r="B24" s="854" t="s">
        <v>42</v>
      </c>
      <c r="C24" s="855">
        <f>令和2年度累計!C24+令和元年度末!C24</f>
        <v>6242</v>
      </c>
      <c r="D24" s="855">
        <f>令和2年度累計!D24+令和元年度末!D24</f>
        <v>1756</v>
      </c>
      <c r="E24" s="855">
        <f>令和2年度累計!E24+令和元年度末!E24</f>
        <v>97569</v>
      </c>
      <c r="F24" s="856">
        <f>令和2年度累計!F24+令和元年度末!F24</f>
        <v>109578</v>
      </c>
      <c r="G24" s="857">
        <f>令和2年度累計!G24+令和元年度末!G24</f>
        <v>1060</v>
      </c>
      <c r="H24" s="855">
        <f>令和2年度累計!H24+令和元年度末!H24</f>
        <v>352</v>
      </c>
      <c r="I24" s="855">
        <f>令和2年度累計!I24+令和元年度末!I24</f>
        <v>45004</v>
      </c>
      <c r="J24" s="856">
        <f>令和2年度累計!J24+令和元年度末!J24</f>
        <v>46726</v>
      </c>
      <c r="K24" s="857">
        <f>令和2年度累計!K24+令和元年度末!K24</f>
        <v>4501</v>
      </c>
      <c r="L24" s="855">
        <f>令和2年度累計!L24+令和元年度末!L24</f>
        <v>637</v>
      </c>
      <c r="M24" s="855">
        <f>令和2年度累計!M24+令和元年度末!M24</f>
        <v>67926</v>
      </c>
      <c r="N24" s="856">
        <f>令和2年度累計!N24+令和元年度末!N24</f>
        <v>73559</v>
      </c>
      <c r="O24" s="857">
        <f>令和2年度累計!O24+令和元年度末!O24</f>
        <v>2534</v>
      </c>
      <c r="P24" s="855">
        <f>令和2年度累計!P24+令和元年度末!P24</f>
        <v>267</v>
      </c>
      <c r="Q24" s="855">
        <f>令和2年度累計!Q24+令和元年度末!Q24</f>
        <v>19448</v>
      </c>
      <c r="R24" s="856">
        <f>令和2年度累計!R24+令和元年度末!R24</f>
        <v>22498</v>
      </c>
      <c r="S24" s="858">
        <f>令和2年度累計!S24+令和元年度末!S24</f>
        <v>3703</v>
      </c>
      <c r="T24" s="859">
        <f>令和2年度累計!T24+令和元年度末!T24</f>
        <v>256064</v>
      </c>
      <c r="U24" s="832"/>
      <c r="V24" s="872" t="s">
        <v>42</v>
      </c>
      <c r="W24" s="860">
        <f>令和2年度累計!W24+令和元年度末!W24</f>
        <v>865</v>
      </c>
      <c r="X24" s="861">
        <f>令和2年度累計!X24+令和元年度末!X24</f>
        <v>130</v>
      </c>
      <c r="Y24" s="861">
        <f>令和2年度累計!Y24+令和元年度末!Y24</f>
        <v>64</v>
      </c>
      <c r="Z24" s="862">
        <f>令和2年度累計!Z24+令和元年度末!Z24</f>
        <v>13</v>
      </c>
      <c r="AA24" s="863">
        <f>令和2年度累計!AA24+令和元年度末!AA24</f>
        <v>20</v>
      </c>
      <c r="AB24" s="861">
        <f>令和2年度累計!AB24+令和元年度末!AB24</f>
        <v>2</v>
      </c>
      <c r="AC24" s="861">
        <f>令和2年度累計!AC24+令和元年度末!AC24</f>
        <v>1</v>
      </c>
      <c r="AD24" s="862">
        <f>令和2年度累計!AD24+令和元年度末!AD24</f>
        <v>0</v>
      </c>
      <c r="AE24" s="863">
        <f>令和2年度累計!AE24+令和元年度末!AE24</f>
        <v>233</v>
      </c>
      <c r="AF24" s="861">
        <f>令和2年度累計!AF24+令和元年度末!AF24</f>
        <v>13</v>
      </c>
      <c r="AG24" s="861">
        <f>令和2年度累計!AG24+令和元年度末!AG24</f>
        <v>3</v>
      </c>
      <c r="AH24" s="862">
        <f>令和2年度累計!AH24+令和元年度末!AH24</f>
        <v>36</v>
      </c>
      <c r="AI24" s="863">
        <f>令和2年度累計!AI24+令和元年度末!AI24</f>
        <v>3</v>
      </c>
      <c r="AJ24" s="864">
        <f>令和2年度累計!AJ24+令和元年度末!AJ24</f>
        <v>0</v>
      </c>
      <c r="AK24" s="864">
        <f>令和2年度累計!AK24+令和元年度末!AK24</f>
        <v>0</v>
      </c>
      <c r="AL24" s="864">
        <f>令和2年度累計!AL24+令和元年度末!AL24</f>
        <v>2</v>
      </c>
      <c r="AM24" s="863">
        <f>令和2年度累計!AM24+令和元年度末!AM24</f>
        <v>355</v>
      </c>
      <c r="AN24" s="865">
        <f>令和2年度累計!AN24+令和元年度末!AN24</f>
        <v>24</v>
      </c>
      <c r="AO24" s="865">
        <f>令和2年度累計!AO24+令和元年度末!AO24</f>
        <v>80</v>
      </c>
      <c r="AP24" s="862">
        <f>令和2年度累計!AP24+令和元年度末!AP24</f>
        <v>30</v>
      </c>
      <c r="AQ24" s="863">
        <f>令和2年度累計!AQ24+令和元年度末!AQ24</f>
        <v>15</v>
      </c>
      <c r="AR24" s="865">
        <f>令和2年度累計!AR24+令和元年度末!AR24</f>
        <v>1</v>
      </c>
      <c r="AS24" s="865">
        <f>令和2年度累計!AS24+令和元年度末!AS24</f>
        <v>0</v>
      </c>
      <c r="AT24" s="866">
        <f>令和2年度累計!AT24+令和元年度末!AT24</f>
        <v>2</v>
      </c>
      <c r="AU24" s="863">
        <f>令和2年度累計!AU24+令和元年度末!AU24</f>
        <v>137</v>
      </c>
      <c r="AV24" s="861">
        <f>令和2年度累計!AV24+令和元年度末!AV24</f>
        <v>16</v>
      </c>
      <c r="AW24" s="861">
        <f>令和2年度累計!AW24+令和元年度末!AW24</f>
        <v>11</v>
      </c>
      <c r="AX24" s="862">
        <f>令和2年度累計!AX24+令和元年度末!AX24</f>
        <v>2</v>
      </c>
      <c r="AY24" s="863">
        <f>令和2年度累計!AY24+令和元年度末!AY24</f>
        <v>6</v>
      </c>
      <c r="AZ24" s="867">
        <f>令和2年度累計!AZ24+令和元年度末!AZ24</f>
        <v>1</v>
      </c>
      <c r="BA24" s="867">
        <f>令和2年度累計!BA24+令和元年度末!BA24</f>
        <v>1</v>
      </c>
      <c r="BB24" s="868">
        <f>令和2年度累計!BB24+令和元年度末!BB24</f>
        <v>0</v>
      </c>
      <c r="BC24" s="869">
        <f>令和2年度累計!BC24+令和元年度末!BC24</f>
        <v>1590</v>
      </c>
      <c r="BD24" s="870">
        <f>令和2年度累計!BD24+令和元年度末!BD24</f>
        <v>183</v>
      </c>
      <c r="BE24" s="870">
        <f>令和2年度累計!BE24+令和元年度末!BE24</f>
        <v>158</v>
      </c>
      <c r="BF24" s="870">
        <f>令和2年度累計!BF24+令和元年度末!BF24</f>
        <v>81</v>
      </c>
      <c r="BG24" s="871"/>
      <c r="BH24" s="869">
        <f>令和2年度累計!BH24+令和元年度末!BH24</f>
        <v>408</v>
      </c>
      <c r="BI24" s="867">
        <f>令和2年度累計!BI24+令和元年度末!BI24</f>
        <v>23</v>
      </c>
      <c r="BJ24" s="867">
        <f>令和2年度累計!BJ24+令和元年度末!BJ24</f>
        <v>24</v>
      </c>
      <c r="BK24" s="868">
        <f>令和2年度累計!BK24+令和元年度末!BK24</f>
        <v>15</v>
      </c>
      <c r="BL24" s="853"/>
    </row>
    <row r="25" spans="2:64" s="598" customFormat="1" ht="18" customHeight="1">
      <c r="B25" s="854" t="s">
        <v>43</v>
      </c>
      <c r="C25" s="855">
        <f>令和2年度累計!C25+令和元年度末!C25</f>
        <v>2531</v>
      </c>
      <c r="D25" s="855">
        <f>令和2年度累計!D25+令和元年度末!D25</f>
        <v>2884</v>
      </c>
      <c r="E25" s="855">
        <f>令和2年度累計!E25+令和元年度末!E25</f>
        <v>82759</v>
      </c>
      <c r="F25" s="856">
        <f>令和2年度累計!F25+令和元年度末!F25</f>
        <v>91638</v>
      </c>
      <c r="G25" s="857">
        <f>令和2年度累計!G25+令和元年度末!G25</f>
        <v>447</v>
      </c>
      <c r="H25" s="855">
        <f>令和2年度累計!H25+令和元年度末!H25</f>
        <v>563</v>
      </c>
      <c r="I25" s="855">
        <f>令和2年度累計!I25+令和元年度末!I25</f>
        <v>37723</v>
      </c>
      <c r="J25" s="856">
        <f>令和2年度累計!J25+令和元年度末!J25</f>
        <v>39126</v>
      </c>
      <c r="K25" s="857">
        <f>令和2年度累計!K25+令和元年度末!K25</f>
        <v>1034</v>
      </c>
      <c r="L25" s="855">
        <f>令和2年度累計!L25+令和元年度末!L25</f>
        <v>961</v>
      </c>
      <c r="M25" s="855">
        <f>令和2年度累計!M25+令和元年度末!M25</f>
        <v>68030</v>
      </c>
      <c r="N25" s="856">
        <f>令和2年度累計!N25+令和元年度末!N25</f>
        <v>70499</v>
      </c>
      <c r="O25" s="857">
        <f>令和2年度累計!O25+令和元年度末!O25</f>
        <v>758</v>
      </c>
      <c r="P25" s="855">
        <f>令和2年度累計!P25+令和元年度末!P25</f>
        <v>564</v>
      </c>
      <c r="Q25" s="855">
        <f>令和2年度累計!Q25+令和元年度末!Q25</f>
        <v>3762</v>
      </c>
      <c r="R25" s="856">
        <f>令和2年度累計!R25+令和元年度末!R25</f>
        <v>5153</v>
      </c>
      <c r="S25" s="858">
        <f>令和2年度累計!S25+令和元年度末!S25</f>
        <v>1873</v>
      </c>
      <c r="T25" s="859">
        <f>令和2年度累計!T25+令和元年度末!T25</f>
        <v>208289</v>
      </c>
      <c r="U25" s="832"/>
      <c r="V25" s="872" t="s">
        <v>43</v>
      </c>
      <c r="W25" s="860">
        <f>令和2年度累計!W25+令和元年度末!W25</f>
        <v>874</v>
      </c>
      <c r="X25" s="861">
        <f>令和2年度累計!X25+令和元年度末!X25</f>
        <v>166</v>
      </c>
      <c r="Y25" s="861">
        <f>令和2年度累計!Y25+令和元年度末!Y25</f>
        <v>91</v>
      </c>
      <c r="Z25" s="862">
        <f>令和2年度累計!Z25+令和元年度末!Z25</f>
        <v>78</v>
      </c>
      <c r="AA25" s="863">
        <f>令和2年度累計!AA25+令和元年度末!AA25</f>
        <v>43</v>
      </c>
      <c r="AB25" s="861">
        <f>令和2年度累計!AB25+令和元年度末!AB25</f>
        <v>6</v>
      </c>
      <c r="AC25" s="861">
        <f>令和2年度累計!AC25+令和元年度末!AC25</f>
        <v>6</v>
      </c>
      <c r="AD25" s="862">
        <f>令和2年度累計!AD25+令和元年度末!AD25</f>
        <v>1</v>
      </c>
      <c r="AE25" s="863">
        <f>令和2年度累計!AE25+令和元年度末!AE25</f>
        <v>186</v>
      </c>
      <c r="AF25" s="861">
        <f>令和2年度累計!AF25+令和元年度末!AF25</f>
        <v>20</v>
      </c>
      <c r="AG25" s="861">
        <f>令和2年度累計!AG25+令和元年度末!AG25</f>
        <v>8</v>
      </c>
      <c r="AH25" s="862">
        <f>令和2年度累計!AH25+令和元年度末!AH25</f>
        <v>37</v>
      </c>
      <c r="AI25" s="863">
        <f>令和2年度累計!AI25+令和元年度末!AI25</f>
        <v>3</v>
      </c>
      <c r="AJ25" s="864">
        <f>令和2年度累計!AJ25+令和元年度末!AJ25</f>
        <v>0</v>
      </c>
      <c r="AK25" s="864">
        <f>令和2年度累計!AK25+令和元年度末!AK25</f>
        <v>1</v>
      </c>
      <c r="AL25" s="864">
        <f>令和2年度累計!AL25+令和元年度末!AL25</f>
        <v>0</v>
      </c>
      <c r="AM25" s="863">
        <f>令和2年度累計!AM25+令和元年度末!AM25</f>
        <v>325</v>
      </c>
      <c r="AN25" s="865">
        <f>令和2年度累計!AN25+令和元年度末!AN25</f>
        <v>13</v>
      </c>
      <c r="AO25" s="865">
        <f>令和2年度累計!AO25+令和元年度末!AO25</f>
        <v>47</v>
      </c>
      <c r="AP25" s="862">
        <f>令和2年度累計!AP25+令和元年度末!AP25</f>
        <v>61</v>
      </c>
      <c r="AQ25" s="863">
        <f>令和2年度累計!AQ25+令和元年度末!AQ25</f>
        <v>29</v>
      </c>
      <c r="AR25" s="865">
        <f>令和2年度累計!AR25+令和元年度末!AR25</f>
        <v>0</v>
      </c>
      <c r="AS25" s="865">
        <f>令和2年度累計!AS25+令和元年度末!AS25</f>
        <v>4</v>
      </c>
      <c r="AT25" s="866">
        <f>令和2年度累計!AT25+令和元年度末!AT25</f>
        <v>8</v>
      </c>
      <c r="AU25" s="863">
        <f>令和2年度累計!AU25+令和元年度末!AU25</f>
        <v>19</v>
      </c>
      <c r="AV25" s="861">
        <f>令和2年度累計!AV25+令和元年度末!AV25</f>
        <v>4</v>
      </c>
      <c r="AW25" s="861">
        <f>令和2年度累計!AW25+令和元年度末!AW25</f>
        <v>1</v>
      </c>
      <c r="AX25" s="862">
        <f>令和2年度累計!AX25+令和元年度末!AX25</f>
        <v>0</v>
      </c>
      <c r="AY25" s="863">
        <f>令和2年度累計!AY25+令和元年度末!AY25</f>
        <v>1</v>
      </c>
      <c r="AZ25" s="867">
        <f>令和2年度累計!AZ25+令和元年度末!AZ25</f>
        <v>0</v>
      </c>
      <c r="BA25" s="867">
        <f>令和2年度累計!BA25+令和元年度末!BA25</f>
        <v>0</v>
      </c>
      <c r="BB25" s="868">
        <f>令和2年度累計!BB25+令和元年度末!BB25</f>
        <v>0</v>
      </c>
      <c r="BC25" s="869">
        <f>令和2年度累計!BC25+令和元年度末!BC25</f>
        <v>1404</v>
      </c>
      <c r="BD25" s="870">
        <f>令和2年度累計!BD25+令和元年度末!BD25</f>
        <v>203</v>
      </c>
      <c r="BE25" s="870">
        <f>令和2年度累計!BE25+令和元年度末!BE25</f>
        <v>147</v>
      </c>
      <c r="BF25" s="870">
        <f>令和2年度累計!BF25+令和元年度末!BF25</f>
        <v>176</v>
      </c>
      <c r="BG25" s="871"/>
      <c r="BH25" s="869">
        <f>令和2年度累計!BH25+令和元年度末!BH25</f>
        <v>461</v>
      </c>
      <c r="BI25" s="867">
        <f>令和2年度累計!BI25+令和元年度末!BI25</f>
        <v>37</v>
      </c>
      <c r="BJ25" s="867">
        <f>令和2年度累計!BJ25+令和元年度末!BJ25</f>
        <v>47</v>
      </c>
      <c r="BK25" s="868">
        <f>令和2年度累計!BK25+令和元年度末!BK25</f>
        <v>58</v>
      </c>
      <c r="BL25" s="853"/>
    </row>
    <row r="26" spans="2:64" s="598" customFormat="1" ht="18" customHeight="1">
      <c r="B26" s="854" t="s">
        <v>44</v>
      </c>
      <c r="C26" s="855">
        <f>令和2年度累計!C26+令和元年度末!C26</f>
        <v>4907</v>
      </c>
      <c r="D26" s="855">
        <f>令和2年度累計!D26+令和元年度末!D26</f>
        <v>1829</v>
      </c>
      <c r="E26" s="855">
        <f>令和2年度累計!E26+令和元年度末!E26</f>
        <v>125959</v>
      </c>
      <c r="F26" s="856">
        <f>令和2年度累計!F26+令和元年度末!F26</f>
        <v>134523</v>
      </c>
      <c r="G26" s="857">
        <f>令和2年度累計!G26+令和元年度末!G26</f>
        <v>2017</v>
      </c>
      <c r="H26" s="855">
        <f>令和2年度累計!H26+令和元年度末!H26</f>
        <v>670</v>
      </c>
      <c r="I26" s="855">
        <f>令和2年度累計!I26+令和元年度末!I26</f>
        <v>70159</v>
      </c>
      <c r="J26" s="856">
        <f>令和2年度累計!J26+令和元年度末!J26</f>
        <v>73310</v>
      </c>
      <c r="K26" s="857">
        <f>令和2年度累計!K26+令和元年度末!K26</f>
        <v>1521</v>
      </c>
      <c r="L26" s="855">
        <f>令和2年度累計!L26+令和元年度末!L26</f>
        <v>626</v>
      </c>
      <c r="M26" s="855">
        <f>令和2年度累計!M26+令和元年度末!M26</f>
        <v>56812</v>
      </c>
      <c r="N26" s="856">
        <f>令和2年度累計!N26+令和元年度末!N26</f>
        <v>59155</v>
      </c>
      <c r="O26" s="857">
        <f>令和2年度累計!O26+令和元年度末!O26</f>
        <v>645</v>
      </c>
      <c r="P26" s="855">
        <f>令和2年度累計!P26+令和元年度末!P26</f>
        <v>174</v>
      </c>
      <c r="Q26" s="855">
        <f>令和2年度累計!Q26+令和元年度末!Q26</f>
        <v>7771</v>
      </c>
      <c r="R26" s="856">
        <f>令和2年度累計!R26+令和元年度末!R26</f>
        <v>8643</v>
      </c>
      <c r="S26" s="858">
        <f>令和2年度累計!S26+令和元年度末!S26</f>
        <v>1709</v>
      </c>
      <c r="T26" s="859">
        <f>令和2年度累計!T26+令和元年度末!T26</f>
        <v>277340</v>
      </c>
      <c r="U26" s="832"/>
      <c r="V26" s="872" t="s">
        <v>44</v>
      </c>
      <c r="W26" s="860">
        <f>令和2年度累計!W26+令和元年度末!W26</f>
        <v>1379</v>
      </c>
      <c r="X26" s="861">
        <f>令和2年度累計!X26+令和元年度末!X26</f>
        <v>148</v>
      </c>
      <c r="Y26" s="861">
        <f>令和2年度累計!Y26+令和元年度末!Y26</f>
        <v>128</v>
      </c>
      <c r="Z26" s="862">
        <f>令和2年度累計!Z26+令和元年度末!Z26</f>
        <v>14</v>
      </c>
      <c r="AA26" s="863">
        <f>令和2年度累計!AA26+令和元年度末!AA26</f>
        <v>32</v>
      </c>
      <c r="AB26" s="861">
        <f>令和2年度累計!AB26+令和元年度末!AB26</f>
        <v>3</v>
      </c>
      <c r="AC26" s="861">
        <f>令和2年度累計!AC26+令和元年度末!AC26</f>
        <v>0</v>
      </c>
      <c r="AD26" s="862">
        <f>令和2年度累計!AD26+令和元年度末!AD26</f>
        <v>0</v>
      </c>
      <c r="AE26" s="863">
        <f>令和2年度累計!AE26+令和元年度末!AE26</f>
        <v>413</v>
      </c>
      <c r="AF26" s="861">
        <f>令和2年度累計!AF26+令和元年度末!AF26</f>
        <v>18</v>
      </c>
      <c r="AG26" s="861">
        <f>令和2年度累計!AG26+令和元年度末!AG26</f>
        <v>7</v>
      </c>
      <c r="AH26" s="862">
        <f>令和2年度累計!AH26+令和元年度末!AH26</f>
        <v>126</v>
      </c>
      <c r="AI26" s="863">
        <f>令和2年度累計!AI26+令和元年度末!AI26</f>
        <v>8</v>
      </c>
      <c r="AJ26" s="864">
        <f>令和2年度累計!AJ26+令和元年度末!AJ26</f>
        <v>0</v>
      </c>
      <c r="AK26" s="864">
        <f>令和2年度累計!AK26+令和元年度末!AK26</f>
        <v>0</v>
      </c>
      <c r="AL26" s="864">
        <f>令和2年度累計!AL26+令和元年度末!AL26</f>
        <v>0</v>
      </c>
      <c r="AM26" s="863">
        <f>令和2年度累計!AM26+令和元年度末!AM26</f>
        <v>352</v>
      </c>
      <c r="AN26" s="865">
        <f>令和2年度累計!AN26+令和元年度末!AN26</f>
        <v>9</v>
      </c>
      <c r="AO26" s="865">
        <f>令和2年度累計!AO26+令和元年度末!AO26</f>
        <v>47</v>
      </c>
      <c r="AP26" s="862">
        <f>令和2年度累計!AP26+令和元年度末!AP26</f>
        <v>31</v>
      </c>
      <c r="AQ26" s="863">
        <f>令和2年度累計!AQ26+令和元年度末!AQ26</f>
        <v>30</v>
      </c>
      <c r="AR26" s="865">
        <f>令和2年度累計!AR26+令和元年度末!AR26</f>
        <v>0</v>
      </c>
      <c r="AS26" s="865">
        <f>令和2年度累計!AS26+令和元年度末!AS26</f>
        <v>5</v>
      </c>
      <c r="AT26" s="866">
        <f>令和2年度累計!AT26+令和元年度末!AT26</f>
        <v>2</v>
      </c>
      <c r="AU26" s="863">
        <f>令和2年度累計!AU26+令和元年度末!AU26</f>
        <v>60</v>
      </c>
      <c r="AV26" s="861">
        <f>令和2年度累計!AV26+令和元年度末!AV26</f>
        <v>3</v>
      </c>
      <c r="AW26" s="861">
        <f>令和2年度累計!AW26+令和元年度末!AW26</f>
        <v>4</v>
      </c>
      <c r="AX26" s="862">
        <f>令和2年度累計!AX26+令和元年度末!AX26</f>
        <v>2</v>
      </c>
      <c r="AY26" s="863">
        <f>令和2年度累計!AY26+令和元年度末!AY26</f>
        <v>3</v>
      </c>
      <c r="AZ26" s="867">
        <f>令和2年度累計!AZ26+令和元年度末!AZ26</f>
        <v>0</v>
      </c>
      <c r="BA26" s="867">
        <f>令和2年度累計!BA26+令和元年度末!BA26</f>
        <v>0</v>
      </c>
      <c r="BB26" s="868">
        <f>令和2年度累計!BB26+令和元年度末!BB26</f>
        <v>0</v>
      </c>
      <c r="BC26" s="869">
        <f>令和2年度累計!BC26+令和元年度末!BC26</f>
        <v>2204</v>
      </c>
      <c r="BD26" s="870">
        <f>令和2年度累計!BD26+令和元年度末!BD26</f>
        <v>178</v>
      </c>
      <c r="BE26" s="870">
        <f>令和2年度累計!BE26+令和元年度末!BE26</f>
        <v>186</v>
      </c>
      <c r="BF26" s="870">
        <f>令和2年度累計!BF26+令和元年度末!BF26</f>
        <v>173</v>
      </c>
      <c r="BG26" s="871"/>
      <c r="BH26" s="869">
        <f>令和2年度累計!BH26+令和元年度末!BH26</f>
        <v>599</v>
      </c>
      <c r="BI26" s="867">
        <f>令和2年度累計!BI26+令和元年度末!BI26</f>
        <v>13</v>
      </c>
      <c r="BJ26" s="867">
        <f>令和2年度累計!BJ26+令和元年度末!BJ26</f>
        <v>30</v>
      </c>
      <c r="BK26" s="868">
        <f>令和2年度累計!BK26+令和元年度末!BK26</f>
        <v>5</v>
      </c>
      <c r="BL26" s="853"/>
    </row>
    <row r="27" spans="2:64" s="598" customFormat="1" ht="18" customHeight="1">
      <c r="B27" s="854" t="s">
        <v>45</v>
      </c>
      <c r="C27" s="855">
        <f>令和2年度累計!C27+令和元年度末!C27</f>
        <v>1875</v>
      </c>
      <c r="D27" s="855">
        <f>令和2年度累計!D27+令和元年度末!D27</f>
        <v>1676</v>
      </c>
      <c r="E27" s="855">
        <f>令和2年度累計!E27+令和元年度末!E27</f>
        <v>69713</v>
      </c>
      <c r="F27" s="856">
        <f>令和2年度累計!F27+令和元年度末!F27</f>
        <v>74482</v>
      </c>
      <c r="G27" s="857">
        <f>令和2年度累計!G27+令和元年度末!G27</f>
        <v>730</v>
      </c>
      <c r="H27" s="855">
        <f>令和2年度累計!H27+令和元年度末!H27</f>
        <v>600</v>
      </c>
      <c r="I27" s="855">
        <f>令和2年度累計!I27+令和元年度末!I27</f>
        <v>61066</v>
      </c>
      <c r="J27" s="856">
        <f>令和2年度累計!J27+令和元年度末!J27</f>
        <v>63233</v>
      </c>
      <c r="K27" s="857">
        <f>令和2年度累計!K27+令和元年度末!K27</f>
        <v>722</v>
      </c>
      <c r="L27" s="855">
        <f>令和2年度累計!L27+令和元年度末!L27</f>
        <v>672</v>
      </c>
      <c r="M27" s="855">
        <f>令和2年度累計!M27+令和元年度末!M27</f>
        <v>80531</v>
      </c>
      <c r="N27" s="856">
        <f>令和2年度累計!N27+令和元年度末!N27</f>
        <v>82195</v>
      </c>
      <c r="O27" s="857">
        <f>令和2年度累計!O27+令和元年度末!O27</f>
        <v>405</v>
      </c>
      <c r="P27" s="855">
        <f>令和2年度累計!P27+令和元年度末!P27</f>
        <v>235</v>
      </c>
      <c r="Q27" s="855">
        <f>令和2年度累計!Q27+令和元年度末!Q27</f>
        <v>10062</v>
      </c>
      <c r="R27" s="856">
        <f>令和2年度累計!R27+令和元年度末!R27</f>
        <v>10912</v>
      </c>
      <c r="S27" s="858">
        <f>令和2年度累計!S27+令和元年度末!S27</f>
        <v>309</v>
      </c>
      <c r="T27" s="859">
        <f>令和2年度累計!T27+令和元年度末!T27</f>
        <v>231131</v>
      </c>
      <c r="U27" s="832"/>
      <c r="V27" s="872" t="s">
        <v>45</v>
      </c>
      <c r="W27" s="860">
        <f>令和2年度累計!W27+令和元年度末!W27</f>
        <v>1020</v>
      </c>
      <c r="X27" s="861">
        <f>令和2年度累計!X27+令和元年度末!X27</f>
        <v>101</v>
      </c>
      <c r="Y27" s="861">
        <f>令和2年度累計!Y27+令和元年度末!Y27</f>
        <v>66</v>
      </c>
      <c r="Z27" s="862">
        <f>令和2年度累計!Z27+令和元年度末!Z27</f>
        <v>6</v>
      </c>
      <c r="AA27" s="863">
        <f>令和2年度累計!AA27+令和元年度末!AA27</f>
        <v>35</v>
      </c>
      <c r="AB27" s="861">
        <f>令和2年度累計!AB27+令和元年度末!AB27</f>
        <v>3</v>
      </c>
      <c r="AC27" s="861">
        <f>令和2年度累計!AC27+令和元年度末!AC27</f>
        <v>3</v>
      </c>
      <c r="AD27" s="862">
        <f>令和2年度累計!AD27+令和元年度末!AD27</f>
        <v>0</v>
      </c>
      <c r="AE27" s="863">
        <f>令和2年度累計!AE27+令和元年度末!AE27</f>
        <v>454</v>
      </c>
      <c r="AF27" s="861">
        <f>令和2年度累計!AF27+令和元年度末!AF27</f>
        <v>12</v>
      </c>
      <c r="AG27" s="861">
        <f>令和2年度累計!AG27+令和元年度末!AG27</f>
        <v>3</v>
      </c>
      <c r="AH27" s="862">
        <f>令和2年度累計!AH27+令和元年度末!AH27</f>
        <v>59</v>
      </c>
      <c r="AI27" s="863">
        <f>令和2年度累計!AI27+令和元年度末!AI27</f>
        <v>9</v>
      </c>
      <c r="AJ27" s="864">
        <f>令和2年度累計!AJ27+令和元年度末!AJ27</f>
        <v>0</v>
      </c>
      <c r="AK27" s="864">
        <f>令和2年度累計!AK27+令和元年度末!AK27</f>
        <v>0</v>
      </c>
      <c r="AL27" s="864">
        <f>令和2年度累計!AL27+令和元年度末!AL27</f>
        <v>0</v>
      </c>
      <c r="AM27" s="863">
        <f>令和2年度累計!AM27+令和元年度末!AM27</f>
        <v>504</v>
      </c>
      <c r="AN27" s="865">
        <f>令和2年度累計!AN27+令和元年度末!AN27</f>
        <v>9</v>
      </c>
      <c r="AO27" s="865">
        <f>令和2年度累計!AO27+令和元年度末!AO27</f>
        <v>35</v>
      </c>
      <c r="AP27" s="862">
        <f>令和2年度累計!AP27+令和元年度末!AP27</f>
        <v>22</v>
      </c>
      <c r="AQ27" s="863">
        <f>令和2年度累計!AQ27+令和元年度末!AQ27</f>
        <v>27</v>
      </c>
      <c r="AR27" s="865">
        <f>令和2年度累計!AR27+令和元年度末!AR27</f>
        <v>2</v>
      </c>
      <c r="AS27" s="865">
        <f>令和2年度累計!AS27+令和元年度末!AS27</f>
        <v>3</v>
      </c>
      <c r="AT27" s="866">
        <f>令和2年度累計!AT27+令和元年度末!AT27</f>
        <v>2</v>
      </c>
      <c r="AU27" s="863">
        <f>令和2年度累計!AU27+令和元年度末!AU27</f>
        <v>191</v>
      </c>
      <c r="AV27" s="861">
        <f>令和2年度累計!AV27+令和元年度末!AV27</f>
        <v>10</v>
      </c>
      <c r="AW27" s="861">
        <f>令和2年度累計!AW27+令和元年度末!AW27</f>
        <v>10</v>
      </c>
      <c r="AX27" s="862">
        <f>令和2年度累計!AX27+令和元年度末!AX27</f>
        <v>2</v>
      </c>
      <c r="AY27" s="863">
        <f>令和2年度累計!AY27+令和元年度末!AY27</f>
        <v>5</v>
      </c>
      <c r="AZ27" s="867">
        <f>令和2年度累計!AZ27+令和元年度末!AZ27</f>
        <v>1</v>
      </c>
      <c r="BA27" s="867">
        <f>令和2年度累計!BA27+令和元年度末!BA27</f>
        <v>0</v>
      </c>
      <c r="BB27" s="868">
        <f>令和2年度累計!BB27+令和元年度末!BB27</f>
        <v>0</v>
      </c>
      <c r="BC27" s="869">
        <f>令和2年度累計!BC27+令和元年度末!BC27</f>
        <v>2169</v>
      </c>
      <c r="BD27" s="870">
        <f>令和2年度累計!BD27+令和元年度末!BD27</f>
        <v>132</v>
      </c>
      <c r="BE27" s="870">
        <f>令和2年度累計!BE27+令和元年度末!BE27</f>
        <v>114</v>
      </c>
      <c r="BF27" s="870">
        <f>令和2年度累計!BF27+令和元年度末!BF27</f>
        <v>89</v>
      </c>
      <c r="BG27" s="871"/>
      <c r="BH27" s="869">
        <f>令和2年度累計!BH27+令和元年度末!BH27</f>
        <v>419</v>
      </c>
      <c r="BI27" s="867">
        <f>令和2年度累計!BI27+令和元年度末!BI27</f>
        <v>20</v>
      </c>
      <c r="BJ27" s="867">
        <f>令和2年度累計!BJ27+令和元年度末!BJ27</f>
        <v>21</v>
      </c>
      <c r="BK27" s="868">
        <f>令和2年度累計!BK27+令和元年度末!BK27</f>
        <v>10</v>
      </c>
      <c r="BL27" s="853"/>
    </row>
    <row r="28" spans="2:64" s="598" customFormat="1" ht="18" customHeight="1">
      <c r="B28" s="854" t="s">
        <v>46</v>
      </c>
      <c r="C28" s="855">
        <f>令和2年度累計!C28+令和元年度末!C28</f>
        <v>17468</v>
      </c>
      <c r="D28" s="855">
        <f>令和2年度累計!D28+令和元年度末!D28</f>
        <v>6040</v>
      </c>
      <c r="E28" s="855">
        <f>令和2年度累計!E28+令和元年度末!E28</f>
        <v>179180</v>
      </c>
      <c r="F28" s="856">
        <f>令和2年度累計!F28+令和元年度末!F28</f>
        <v>205415</v>
      </c>
      <c r="G28" s="857">
        <f>令和2年度累計!G28+令和元年度末!G28</f>
        <v>9856</v>
      </c>
      <c r="H28" s="855">
        <f>令和2年度累計!H28+令和元年度末!H28</f>
        <v>2593</v>
      </c>
      <c r="I28" s="855">
        <f>令和2年度累計!I28+令和元年度末!I28</f>
        <v>225795</v>
      </c>
      <c r="J28" s="856">
        <f>令和2年度累計!J28+令和元年度末!J28</f>
        <v>239262</v>
      </c>
      <c r="K28" s="857">
        <f>令和2年度累計!K28+令和元年度末!K28</f>
        <v>17002</v>
      </c>
      <c r="L28" s="855">
        <f>令和2年度累計!L28+令和元年度末!L28</f>
        <v>4763</v>
      </c>
      <c r="M28" s="855">
        <f>令和2年度累計!M28+令和元年度末!M28</f>
        <v>301308</v>
      </c>
      <c r="N28" s="856">
        <f>令和2年度累計!N28+令和元年度末!N28</f>
        <v>324095</v>
      </c>
      <c r="O28" s="857">
        <f>令和2年度累計!O28+令和元年度末!O28</f>
        <v>1358</v>
      </c>
      <c r="P28" s="855">
        <f>令和2年度累計!P28+令和元年度末!P28</f>
        <v>814</v>
      </c>
      <c r="Q28" s="855">
        <f>令和2年度累計!Q28+令和元年度末!Q28</f>
        <v>8352</v>
      </c>
      <c r="R28" s="856">
        <f>令和2年度累計!R28+令和元年度末!R28</f>
        <v>10814</v>
      </c>
      <c r="S28" s="858">
        <f>令和2年度累計!S28+令和元年度末!S28</f>
        <v>2730</v>
      </c>
      <c r="T28" s="859">
        <f>令和2年度累計!T28+令和元年度末!T28</f>
        <v>782316</v>
      </c>
      <c r="U28" s="832"/>
      <c r="V28" s="872" t="s">
        <v>46</v>
      </c>
      <c r="W28" s="860">
        <f>令和2年度累計!W28+令和元年度末!W28</f>
        <v>1858</v>
      </c>
      <c r="X28" s="861">
        <f>令和2年度累計!X28+令和元年度末!X28</f>
        <v>147</v>
      </c>
      <c r="Y28" s="861">
        <f>令和2年度累計!Y28+令和元年度末!Y28</f>
        <v>99</v>
      </c>
      <c r="Z28" s="862">
        <f>令和2年度累計!Z28+令和元年度末!Z28</f>
        <v>32</v>
      </c>
      <c r="AA28" s="863">
        <f>令和2年度累計!AA28+令和元年度末!AA28</f>
        <v>32</v>
      </c>
      <c r="AB28" s="861">
        <f>令和2年度累計!AB28+令和元年度末!AB28</f>
        <v>2</v>
      </c>
      <c r="AC28" s="861">
        <f>令和2年度累計!AC28+令和元年度末!AC28</f>
        <v>2</v>
      </c>
      <c r="AD28" s="862">
        <f>令和2年度累計!AD28+令和元年度末!AD28</f>
        <v>0</v>
      </c>
      <c r="AE28" s="863">
        <f>令和2年度累計!AE28+令和元年度末!AE28</f>
        <v>872</v>
      </c>
      <c r="AF28" s="861">
        <f>令和2年度累計!AF28+令和元年度末!AF28</f>
        <v>26</v>
      </c>
      <c r="AG28" s="861">
        <f>令和2年度累計!AG28+令和元年度末!AG28</f>
        <v>13</v>
      </c>
      <c r="AH28" s="862">
        <f>令和2年度累計!AH28+令和元年度末!AH28</f>
        <v>140</v>
      </c>
      <c r="AI28" s="863">
        <f>令和2年度累計!AI28+令和元年度末!AI28</f>
        <v>20</v>
      </c>
      <c r="AJ28" s="864">
        <f>令和2年度累計!AJ28+令和元年度末!AJ28</f>
        <v>0</v>
      </c>
      <c r="AK28" s="864">
        <f>令和2年度累計!AK28+令和元年度末!AK28</f>
        <v>0</v>
      </c>
      <c r="AL28" s="864">
        <f>令和2年度累計!AL28+令和元年度末!AL28</f>
        <v>7</v>
      </c>
      <c r="AM28" s="863">
        <f>令和2年度累計!AM28+令和元年度末!AM28</f>
        <v>1110</v>
      </c>
      <c r="AN28" s="865">
        <f>令和2年度累計!AN28+令和元年度末!AN28</f>
        <v>41</v>
      </c>
      <c r="AO28" s="865">
        <f>令和2年度累計!AO28+令和元年度末!AO28</f>
        <v>73</v>
      </c>
      <c r="AP28" s="862">
        <f>令和2年度累計!AP28+令和元年度末!AP28</f>
        <v>166</v>
      </c>
      <c r="AQ28" s="863">
        <f>令和2年度累計!AQ28+令和元年度末!AQ28</f>
        <v>32</v>
      </c>
      <c r="AR28" s="865">
        <f>令和2年度累計!AR28+令和元年度末!AR28</f>
        <v>0</v>
      </c>
      <c r="AS28" s="865">
        <f>令和2年度累計!AS28+令和元年度末!AS28</f>
        <v>3</v>
      </c>
      <c r="AT28" s="866">
        <f>令和2年度累計!AT28+令和元年度末!AT28</f>
        <v>10</v>
      </c>
      <c r="AU28" s="863">
        <f>令和2年度累計!AU28+令和元年度末!AU28</f>
        <v>217</v>
      </c>
      <c r="AV28" s="861">
        <f>令和2年度累計!AV28+令和元年度末!AV28</f>
        <v>18</v>
      </c>
      <c r="AW28" s="861">
        <f>令和2年度累計!AW28+令和元年度末!AW28</f>
        <v>25</v>
      </c>
      <c r="AX28" s="862">
        <f>令和2年度累計!AX28+令和元年度末!AX28</f>
        <v>5</v>
      </c>
      <c r="AY28" s="863">
        <f>令和2年度累計!AY28+令和元年度末!AY28</f>
        <v>3</v>
      </c>
      <c r="AZ28" s="867">
        <f>令和2年度累計!AZ28+令和元年度末!AZ28</f>
        <v>0</v>
      </c>
      <c r="BA28" s="867">
        <f>令和2年度累計!BA28+令和元年度末!BA28</f>
        <v>0</v>
      </c>
      <c r="BB28" s="868">
        <f>令和2年度累計!BB28+令和元年度末!BB28</f>
        <v>0</v>
      </c>
      <c r="BC28" s="869">
        <f>令和2年度累計!BC28+令和元年度末!BC28</f>
        <v>4057</v>
      </c>
      <c r="BD28" s="870">
        <f>令和2年度累計!BD28+令和元年度末!BD28</f>
        <v>232</v>
      </c>
      <c r="BE28" s="870">
        <f>令和2年度累計!BE28+令和元年度末!BE28</f>
        <v>210</v>
      </c>
      <c r="BF28" s="870">
        <f>令和2年度累計!BF28+令和元年度末!BF28</f>
        <v>343</v>
      </c>
      <c r="BG28" s="871"/>
      <c r="BH28" s="869">
        <f>令和2年度累計!BH28+令和元年度末!BH28</f>
        <v>963</v>
      </c>
      <c r="BI28" s="867">
        <f>令和2年度累計!BI28+令和元年度末!BI28</f>
        <v>34</v>
      </c>
      <c r="BJ28" s="867">
        <f>令和2年度累計!BJ28+令和元年度末!BJ28</f>
        <v>38</v>
      </c>
      <c r="BK28" s="868">
        <f>令和2年度累計!BK28+令和元年度末!BK28</f>
        <v>76</v>
      </c>
      <c r="BL28" s="853"/>
    </row>
    <row r="29" spans="2:64" s="598" customFormat="1" ht="18" customHeight="1">
      <c r="B29" s="854" t="s">
        <v>47</v>
      </c>
      <c r="C29" s="855">
        <f>令和2年度累計!C29+令和元年度末!C29</f>
        <v>9307</v>
      </c>
      <c r="D29" s="855">
        <f>令和2年度累計!D29+令和元年度末!D29</f>
        <v>2678</v>
      </c>
      <c r="E29" s="855">
        <f>令和2年度累計!E29+令和元年度末!E29</f>
        <v>65276</v>
      </c>
      <c r="F29" s="856">
        <f>令和2年度累計!F29+令和元年度末!F29</f>
        <v>79360</v>
      </c>
      <c r="G29" s="857">
        <f>令和2年度累計!G29+令和元年度末!G29</f>
        <v>3077</v>
      </c>
      <c r="H29" s="855">
        <f>令和2年度累計!H29+令和元年度末!H29</f>
        <v>1024</v>
      </c>
      <c r="I29" s="855">
        <f>令和2年度累計!I29+令和元年度末!I29</f>
        <v>97135</v>
      </c>
      <c r="J29" s="856">
        <f>令和2年度累計!J29+令和元年度末!J29</f>
        <v>101576</v>
      </c>
      <c r="K29" s="857">
        <f>令和2年度累計!K29+令和元年度末!K29</f>
        <v>3213</v>
      </c>
      <c r="L29" s="855">
        <f>令和2年度累計!L29+令和元年度末!L29</f>
        <v>1022</v>
      </c>
      <c r="M29" s="855">
        <f>令和2年度累計!M29+令和元年度末!M29</f>
        <v>122945</v>
      </c>
      <c r="N29" s="856">
        <f>令和2年度累計!N29+令和元年度末!N29</f>
        <v>127389</v>
      </c>
      <c r="O29" s="857">
        <f>令和2年度累計!O29+令和元年度末!O29</f>
        <v>3494</v>
      </c>
      <c r="P29" s="855">
        <f>令和2年度累計!P29+令和元年度末!P29</f>
        <v>1310</v>
      </c>
      <c r="Q29" s="855">
        <f>令和2年度累計!Q29+令和元年度末!Q29</f>
        <v>60327</v>
      </c>
      <c r="R29" s="856">
        <f>令和2年度累計!R29+令和元年度末!R29</f>
        <v>65183</v>
      </c>
      <c r="S29" s="858">
        <f>令和2年度累計!S29+令和元年度末!S29</f>
        <v>8422</v>
      </c>
      <c r="T29" s="859">
        <f>令和2年度累計!T29+令和元年度末!T29</f>
        <v>381930</v>
      </c>
      <c r="U29" s="832"/>
      <c r="V29" s="872" t="s">
        <v>47</v>
      </c>
      <c r="W29" s="860">
        <f>令和2年度累計!W29+令和元年度末!W29</f>
        <v>1030</v>
      </c>
      <c r="X29" s="861">
        <f>令和2年度累計!X29+令和元年度末!X29</f>
        <v>156</v>
      </c>
      <c r="Y29" s="861">
        <f>令和2年度累計!Y29+令和元年度末!Y29</f>
        <v>39</v>
      </c>
      <c r="Z29" s="862">
        <f>令和2年度累計!Z29+令和元年度末!Z29</f>
        <v>22</v>
      </c>
      <c r="AA29" s="863">
        <f>令和2年度累計!AA29+令和元年度末!AA29</f>
        <v>21</v>
      </c>
      <c r="AB29" s="861">
        <f>令和2年度累計!AB29+令和元年度末!AB29</f>
        <v>8</v>
      </c>
      <c r="AC29" s="861">
        <f>令和2年度累計!AC29+令和元年度末!AC29</f>
        <v>0</v>
      </c>
      <c r="AD29" s="862">
        <f>令和2年度累計!AD29+令和元年度末!AD29</f>
        <v>0</v>
      </c>
      <c r="AE29" s="863">
        <f>令和2年度累計!AE29+令和元年度末!AE29</f>
        <v>460</v>
      </c>
      <c r="AF29" s="861">
        <f>令和2年度累計!AF29+令和元年度末!AF29</f>
        <v>54</v>
      </c>
      <c r="AG29" s="861">
        <f>令和2年度累計!AG29+令和元年度末!AG29</f>
        <v>2</v>
      </c>
      <c r="AH29" s="862">
        <f>令和2年度累計!AH29+令和元年度末!AH29</f>
        <v>28</v>
      </c>
      <c r="AI29" s="863">
        <f>令和2年度累計!AI29+令和元年度末!AI29</f>
        <v>13</v>
      </c>
      <c r="AJ29" s="864">
        <f>令和2年度累計!AJ29+令和元年度末!AJ29</f>
        <v>7</v>
      </c>
      <c r="AK29" s="864">
        <f>令和2年度累計!AK29+令和元年度末!AK29</f>
        <v>0</v>
      </c>
      <c r="AL29" s="864">
        <f>令和2年度累計!AL29+令和元年度末!AL29</f>
        <v>0</v>
      </c>
      <c r="AM29" s="863">
        <f>令和2年度累計!AM29+令和元年度末!AM29</f>
        <v>455</v>
      </c>
      <c r="AN29" s="865">
        <f>令和2年度累計!AN29+令和元年度末!AN29</f>
        <v>66</v>
      </c>
      <c r="AO29" s="865">
        <f>令和2年度累計!AO29+令和元年度末!AO29</f>
        <v>36</v>
      </c>
      <c r="AP29" s="862">
        <f>令和2年度累計!AP29+令和元年度末!AP29</f>
        <v>16</v>
      </c>
      <c r="AQ29" s="863">
        <f>令和2年度累計!AQ29+令和元年度末!AQ29</f>
        <v>20</v>
      </c>
      <c r="AR29" s="865">
        <f>令和2年度累計!AR29+令和元年度末!AR29</f>
        <v>12</v>
      </c>
      <c r="AS29" s="865">
        <f>令和2年度累計!AS29+令和元年度末!AS29</f>
        <v>0</v>
      </c>
      <c r="AT29" s="866">
        <f>令和2年度累計!AT29+令和元年度末!AT29</f>
        <v>0</v>
      </c>
      <c r="AU29" s="863">
        <f>令和2年度累計!AU29+令和元年度末!AU29</f>
        <v>544</v>
      </c>
      <c r="AV29" s="861">
        <f>令和2年度累計!AV29+令和元年度末!AV29</f>
        <v>76</v>
      </c>
      <c r="AW29" s="861">
        <f>令和2年度累計!AW29+令和元年度末!AW29</f>
        <v>33</v>
      </c>
      <c r="AX29" s="862">
        <f>令和2年度累計!AX29+令和元年度末!AX29</f>
        <v>6</v>
      </c>
      <c r="AY29" s="863">
        <f>令和2年度累計!AY29+令和元年度末!AY29</f>
        <v>20</v>
      </c>
      <c r="AZ29" s="867">
        <f>令和2年度累計!AZ29+令和元年度末!AZ29</f>
        <v>10</v>
      </c>
      <c r="BA29" s="867">
        <f>令和2年度累計!BA29+令和元年度末!BA29</f>
        <v>0</v>
      </c>
      <c r="BB29" s="868">
        <f>令和2年度累計!BB29+令和元年度末!BB29</f>
        <v>0</v>
      </c>
      <c r="BC29" s="869">
        <f>令和2年度累計!BC29+令和元年度末!BC29</f>
        <v>2489</v>
      </c>
      <c r="BD29" s="870">
        <f>令和2年度累計!BD29+令和元年度末!BD29</f>
        <v>352</v>
      </c>
      <c r="BE29" s="870">
        <f>令和2年度累計!BE29+令和元年度末!BE29</f>
        <v>110</v>
      </c>
      <c r="BF29" s="870">
        <f>令和2年度累計!BF29+令和元年度末!BF29</f>
        <v>72</v>
      </c>
      <c r="BG29" s="871"/>
      <c r="BH29" s="869">
        <f>令和2年度累計!BH29+令和元年度末!BH29</f>
        <v>735</v>
      </c>
      <c r="BI29" s="867">
        <f>令和2年度累計!BI29+令和元年度末!BI29</f>
        <v>105</v>
      </c>
      <c r="BJ29" s="867">
        <f>令和2年度累計!BJ29+令和元年度末!BJ29</f>
        <v>17</v>
      </c>
      <c r="BK29" s="868">
        <f>令和2年度累計!BK29+令和元年度末!BK29</f>
        <v>7</v>
      </c>
      <c r="BL29" s="853"/>
    </row>
    <row r="30" spans="2:64" s="598" customFormat="1" ht="18" customHeight="1">
      <c r="B30" s="854" t="s">
        <v>48</v>
      </c>
      <c r="C30" s="855">
        <f>令和2年度累計!C30+令和元年度末!C30</f>
        <v>2628</v>
      </c>
      <c r="D30" s="855">
        <f>令和2年度累計!D30+令和元年度末!D30</f>
        <v>3039</v>
      </c>
      <c r="E30" s="855">
        <f>令和2年度累計!E30+令和元年度末!E30</f>
        <v>79976</v>
      </c>
      <c r="F30" s="856">
        <f>令和2年度累計!F30+令和元年度末!F30</f>
        <v>86202</v>
      </c>
      <c r="G30" s="857">
        <f>令和2年度累計!G30+令和元年度末!G30</f>
        <v>1024</v>
      </c>
      <c r="H30" s="855">
        <f>令和2年度累計!H30+令和元年度末!H30</f>
        <v>814</v>
      </c>
      <c r="I30" s="855">
        <f>令和2年度累計!I30+令和元年度末!I30</f>
        <v>51261</v>
      </c>
      <c r="J30" s="856">
        <f>令和2年度累計!J30+令和元年度末!J30</f>
        <v>53226</v>
      </c>
      <c r="K30" s="857">
        <f>令和2年度累計!K30+令和元年度末!K30</f>
        <v>919</v>
      </c>
      <c r="L30" s="855">
        <f>令和2年度累計!L30+令和元年度末!L30</f>
        <v>869</v>
      </c>
      <c r="M30" s="855">
        <f>令和2年度累計!M30+令和元年度末!M30</f>
        <v>61192</v>
      </c>
      <c r="N30" s="856">
        <f>令和2年度累計!N30+令和元年度末!N30</f>
        <v>63133</v>
      </c>
      <c r="O30" s="857">
        <f>令和2年度累計!O30+令和元年度末!O30</f>
        <v>1550</v>
      </c>
      <c r="P30" s="855">
        <f>令和2年度累計!P30+令和元年度末!P30</f>
        <v>629</v>
      </c>
      <c r="Q30" s="855">
        <f>令和2年度累計!Q30+令和元年度末!Q30</f>
        <v>20600</v>
      </c>
      <c r="R30" s="856">
        <f>令和2年度累計!R30+令和元年度末!R30</f>
        <v>22825</v>
      </c>
      <c r="S30" s="858">
        <f>令和2年度累計!S30+令和元年度末!S30</f>
        <v>526</v>
      </c>
      <c r="T30" s="859">
        <f>令和2年度累計!T30+令和元年度末!T30</f>
        <v>225912</v>
      </c>
      <c r="U30" s="832"/>
      <c r="V30" s="872" t="s">
        <v>48</v>
      </c>
      <c r="W30" s="860">
        <f>令和2年度累計!W30+令和元年度末!W30</f>
        <v>1732</v>
      </c>
      <c r="X30" s="861">
        <f>令和2年度累計!X30+令和元年度末!X30</f>
        <v>181</v>
      </c>
      <c r="Y30" s="861">
        <f>令和2年度累計!Y30+令和元年度末!Y30</f>
        <v>183</v>
      </c>
      <c r="Z30" s="862">
        <f>令和2年度累計!Z30+令和元年度末!Z30</f>
        <v>90</v>
      </c>
      <c r="AA30" s="863">
        <f>令和2年度累計!AA30+令和元年度末!AA30</f>
        <v>76</v>
      </c>
      <c r="AB30" s="861">
        <f>令和2年度累計!AB30+令和元年度末!AB30</f>
        <v>6</v>
      </c>
      <c r="AC30" s="861">
        <f>令和2年度累計!AC30+令和元年度末!AC30</f>
        <v>1</v>
      </c>
      <c r="AD30" s="862">
        <f>令和2年度累計!AD30+令和元年度末!AD30</f>
        <v>3</v>
      </c>
      <c r="AE30" s="863">
        <f>令和2年度累計!AE30+令和元年度末!AE30</f>
        <v>576</v>
      </c>
      <c r="AF30" s="861">
        <f>令和2年度累計!AF30+令和元年度末!AF30</f>
        <v>27</v>
      </c>
      <c r="AG30" s="861">
        <f>令和2年度累計!AG30+令和元年度末!AG30</f>
        <v>22</v>
      </c>
      <c r="AH30" s="862">
        <f>令和2年度累計!AH30+令和元年度末!AH30</f>
        <v>56</v>
      </c>
      <c r="AI30" s="863">
        <f>令和2年度累計!AI30+令和元年度末!AI30</f>
        <v>9</v>
      </c>
      <c r="AJ30" s="864">
        <f>令和2年度累計!AJ30+令和元年度末!AJ30</f>
        <v>1</v>
      </c>
      <c r="AK30" s="864">
        <f>令和2年度累計!AK30+令和元年度末!AK30</f>
        <v>0</v>
      </c>
      <c r="AL30" s="864">
        <f>令和2年度累計!AL30+令和元年度末!AL30</f>
        <v>2</v>
      </c>
      <c r="AM30" s="863">
        <f>令和2年度累計!AM30+令和元年度末!AM30</f>
        <v>525</v>
      </c>
      <c r="AN30" s="865">
        <f>令和2年度累計!AN30+令和元年度末!AN30</f>
        <v>42</v>
      </c>
      <c r="AO30" s="865">
        <f>令和2年度累計!AO30+令和元年度末!AO30</f>
        <v>76</v>
      </c>
      <c r="AP30" s="862">
        <f>令和2年度累計!AP30+令和元年度末!AP30</f>
        <v>28</v>
      </c>
      <c r="AQ30" s="863">
        <f>令和2年度累計!AQ30+令和元年度末!AQ30</f>
        <v>38</v>
      </c>
      <c r="AR30" s="865">
        <f>令和2年度累計!AR30+令和元年度末!AR30</f>
        <v>2</v>
      </c>
      <c r="AS30" s="865">
        <f>令和2年度累計!AS30+令和元年度末!AS30</f>
        <v>2</v>
      </c>
      <c r="AT30" s="866">
        <f>令和2年度累計!AT30+令和元年度末!AT30</f>
        <v>3</v>
      </c>
      <c r="AU30" s="863">
        <f>令和2年度累計!AU30+令和元年度末!AU30</f>
        <v>230</v>
      </c>
      <c r="AV30" s="861">
        <f>令和2年度累計!AV30+令和元年度末!AV30</f>
        <v>13</v>
      </c>
      <c r="AW30" s="861">
        <f>令和2年度累計!AW30+令和元年度末!AW30</f>
        <v>52</v>
      </c>
      <c r="AX30" s="862">
        <f>令和2年度累計!AX30+令和元年度末!AX30</f>
        <v>1</v>
      </c>
      <c r="AY30" s="863">
        <f>令和2年度累計!AY30+令和元年度末!AY30</f>
        <v>23</v>
      </c>
      <c r="AZ30" s="867">
        <f>令和2年度累計!AZ30+令和元年度末!AZ30</f>
        <v>2</v>
      </c>
      <c r="BA30" s="867">
        <f>令和2年度累計!BA30+令和元年度末!BA30</f>
        <v>2</v>
      </c>
      <c r="BB30" s="868">
        <f>令和2年度累計!BB30+令和元年度末!BB30</f>
        <v>0</v>
      </c>
      <c r="BC30" s="869">
        <f>令和2年度累計!BC30+令和元年度末!BC30</f>
        <v>3063</v>
      </c>
      <c r="BD30" s="870">
        <f>令和2年度累計!BD30+令和元年度末!BD30</f>
        <v>263</v>
      </c>
      <c r="BE30" s="870">
        <f>令和2年度累計!BE30+令和元年度末!BE30</f>
        <v>333</v>
      </c>
      <c r="BF30" s="870">
        <f>令和2年度累計!BF30+令和元年度末!BF30</f>
        <v>175</v>
      </c>
      <c r="BG30" s="871"/>
      <c r="BH30" s="869">
        <f>令和2年度累計!BH30+令和元年度末!BH30</f>
        <v>916</v>
      </c>
      <c r="BI30" s="867">
        <f>令和2年度累計!BI30+令和元年度末!BI30</f>
        <v>68</v>
      </c>
      <c r="BJ30" s="867">
        <f>令和2年度累計!BJ30+令和元年度末!BJ30</f>
        <v>78</v>
      </c>
      <c r="BK30" s="868">
        <f>令和2年度累計!BK30+令和元年度末!BK30</f>
        <v>50</v>
      </c>
      <c r="BL30" s="853"/>
    </row>
    <row r="31" spans="2:64" s="598" customFormat="1" ht="18" customHeight="1">
      <c r="B31" s="854" t="s">
        <v>49</v>
      </c>
      <c r="C31" s="855">
        <f>令和2年度累計!C31+令和元年度末!C31</f>
        <v>4836</v>
      </c>
      <c r="D31" s="855">
        <f>令和2年度累計!D31+令和元年度末!D31</f>
        <v>6448</v>
      </c>
      <c r="E31" s="855">
        <f>令和2年度累計!E31+令和元年度末!E31</f>
        <v>220169</v>
      </c>
      <c r="F31" s="856">
        <f>令和2年度累計!F31+令和元年度末!F31</f>
        <v>251063</v>
      </c>
      <c r="G31" s="857">
        <f>令和2年度累計!G31+令和元年度末!G31</f>
        <v>1665</v>
      </c>
      <c r="H31" s="855">
        <f>令和2年度累計!H31+令和元年度末!H31</f>
        <v>1840</v>
      </c>
      <c r="I31" s="855">
        <f>令和2年度累計!I31+令和元年度末!I31</f>
        <v>148157</v>
      </c>
      <c r="J31" s="856">
        <f>令和2年度累計!J31+令和元年度末!J31</f>
        <v>154149</v>
      </c>
      <c r="K31" s="857">
        <f>令和2年度累計!K31+令和元年度末!K31</f>
        <v>4385</v>
      </c>
      <c r="L31" s="855">
        <f>令和2年度累計!L31+令和元年度末!L31</f>
        <v>3289</v>
      </c>
      <c r="M31" s="855">
        <f>令和2年度累計!M31+令和元年度末!M31</f>
        <v>178673</v>
      </c>
      <c r="N31" s="856">
        <f>令和2年度累計!N31+令和元年度末!N31</f>
        <v>189246</v>
      </c>
      <c r="O31" s="857">
        <f>令和2年度累計!O31+令和元年度末!O31</f>
        <v>304</v>
      </c>
      <c r="P31" s="855">
        <f>令和2年度累計!P31+令和元年度末!P31</f>
        <v>180</v>
      </c>
      <c r="Q31" s="855">
        <f>令和2年度累計!Q31+令和元年度末!Q31</f>
        <v>895</v>
      </c>
      <c r="R31" s="856">
        <f>令和2年度累計!R31+令和元年度末!R31</f>
        <v>1379</v>
      </c>
      <c r="S31" s="858">
        <f>令和2年度累計!S31+令和元年度末!S31</f>
        <v>473</v>
      </c>
      <c r="T31" s="859">
        <f>令和2年度累計!T31+令和元年度末!T31</f>
        <v>596310</v>
      </c>
      <c r="U31" s="832"/>
      <c r="V31" s="872" t="s">
        <v>49</v>
      </c>
      <c r="W31" s="860">
        <f>令和2年度累計!W31+令和元年度末!W31</f>
        <v>2657</v>
      </c>
      <c r="X31" s="861">
        <f>令和2年度累計!X31+令和元年度末!X31</f>
        <v>251</v>
      </c>
      <c r="Y31" s="861">
        <f>令和2年度累計!Y31+令和元年度末!Y31</f>
        <v>164</v>
      </c>
      <c r="Z31" s="862">
        <f>令和2年度累計!Z31+令和元年度末!Z31</f>
        <v>73</v>
      </c>
      <c r="AA31" s="863">
        <f>令和2年度累計!AA31+令和元年度末!AA31</f>
        <v>76</v>
      </c>
      <c r="AB31" s="861">
        <f>令和2年度累計!AB31+令和元年度末!AB31</f>
        <v>4</v>
      </c>
      <c r="AC31" s="861">
        <f>令和2年度累計!AC31+令和元年度末!AC31</f>
        <v>1</v>
      </c>
      <c r="AD31" s="862">
        <f>令和2年度累計!AD31+令和元年度末!AD31</f>
        <v>1</v>
      </c>
      <c r="AE31" s="863">
        <f>令和2年度累計!AE31+令和元年度末!AE31</f>
        <v>788</v>
      </c>
      <c r="AF31" s="861">
        <f>令和2年度累計!AF31+令和元年度末!AF31</f>
        <v>32</v>
      </c>
      <c r="AG31" s="861">
        <f>令和2年度累計!AG31+令和元年度末!AG31</f>
        <v>9</v>
      </c>
      <c r="AH31" s="862">
        <f>令和2年度累計!AH31+令和元年度末!AH31</f>
        <v>101</v>
      </c>
      <c r="AI31" s="863">
        <f>令和2年度累計!AI31+令和元年度末!AI31</f>
        <v>28</v>
      </c>
      <c r="AJ31" s="864">
        <f>令和2年度累計!AJ31+令和元年度末!AJ31</f>
        <v>3</v>
      </c>
      <c r="AK31" s="864">
        <f>令和2年度累計!AK31+令和元年度末!AK31</f>
        <v>0</v>
      </c>
      <c r="AL31" s="864">
        <f>令和2年度累計!AL31+令和元年度末!AL31</f>
        <v>9</v>
      </c>
      <c r="AM31" s="863">
        <f>令和2年度累計!AM31+令和元年度末!AM31</f>
        <v>918</v>
      </c>
      <c r="AN31" s="865">
        <f>令和2年度累計!AN31+令和元年度末!AN31</f>
        <v>24</v>
      </c>
      <c r="AO31" s="865">
        <f>令和2年度累計!AO31+令和元年度末!AO31</f>
        <v>74</v>
      </c>
      <c r="AP31" s="862">
        <f>令和2年度累計!AP31+令和元年度末!AP31</f>
        <v>54</v>
      </c>
      <c r="AQ31" s="863">
        <f>令和2年度累計!AQ31+令和元年度末!AQ31</f>
        <v>50</v>
      </c>
      <c r="AR31" s="865">
        <f>令和2年度累計!AR31+令和元年度末!AR31</f>
        <v>1</v>
      </c>
      <c r="AS31" s="865">
        <f>令和2年度累計!AS31+令和元年度末!AS31</f>
        <v>0</v>
      </c>
      <c r="AT31" s="866">
        <f>令和2年度累計!AT31+令和元年度末!AT31</f>
        <v>11</v>
      </c>
      <c r="AU31" s="863">
        <f>令和2年度累計!AU31+令和元年度末!AU31</f>
        <v>0</v>
      </c>
      <c r="AV31" s="861">
        <f>令和2年度累計!AV31+令和元年度末!AV31</f>
        <v>0</v>
      </c>
      <c r="AW31" s="861">
        <f>令和2年度累計!AW31+令和元年度末!AW31</f>
        <v>0</v>
      </c>
      <c r="AX31" s="862">
        <f>令和2年度累計!AX31+令和元年度末!AX31</f>
        <v>0</v>
      </c>
      <c r="AY31" s="863">
        <f>令和2年度累計!AY31+令和元年度末!AY31</f>
        <v>0</v>
      </c>
      <c r="AZ31" s="867">
        <f>令和2年度累計!AZ31+令和元年度末!AZ31</f>
        <v>0</v>
      </c>
      <c r="BA31" s="867">
        <f>令和2年度累計!BA31+令和元年度末!BA31</f>
        <v>0</v>
      </c>
      <c r="BB31" s="868">
        <f>令和2年度累計!BB31+令和元年度末!BB31</f>
        <v>1</v>
      </c>
      <c r="BC31" s="869">
        <f>令和2年度累計!BC31+令和元年度末!BC31</f>
        <v>4363</v>
      </c>
      <c r="BD31" s="870">
        <f>令和2年度累計!BD31+令和元年度末!BD31</f>
        <v>307</v>
      </c>
      <c r="BE31" s="870">
        <f>令和2年度累計!BE31+令和元年度末!BE31</f>
        <v>247</v>
      </c>
      <c r="BF31" s="870">
        <f>令和2年度累計!BF31+令和元年度末!BF31</f>
        <v>228</v>
      </c>
      <c r="BG31" s="871"/>
      <c r="BH31" s="869">
        <f>令和2年度累計!BH31+令和元年度末!BH31</f>
        <v>1229</v>
      </c>
      <c r="BI31" s="867">
        <f>令和2年度累計!BI31+令和元年度末!BI31</f>
        <v>50</v>
      </c>
      <c r="BJ31" s="867">
        <f>令和2年度累計!BJ31+令和元年度末!BJ31</f>
        <v>42</v>
      </c>
      <c r="BK31" s="868">
        <f>令和2年度累計!BK31+令和元年度末!BK31</f>
        <v>74</v>
      </c>
      <c r="BL31" s="853"/>
    </row>
    <row r="32" spans="2:64" s="598" customFormat="1" ht="18" customHeight="1">
      <c r="B32" s="854" t="s">
        <v>50</v>
      </c>
      <c r="C32" s="855">
        <f>令和2年度累計!C32+令和元年度末!C32</f>
        <v>4167</v>
      </c>
      <c r="D32" s="855">
        <f>令和2年度累計!D32+令和元年度末!D32</f>
        <v>5223</v>
      </c>
      <c r="E32" s="855">
        <f>令和2年度累計!E32+令和元年度末!E32</f>
        <v>146455</v>
      </c>
      <c r="F32" s="856">
        <f>令和2年度累計!F32+令和元年度末!F32</f>
        <v>157804</v>
      </c>
      <c r="G32" s="857">
        <f>令和2年度累計!G32+令和元年度末!G32</f>
        <v>2648</v>
      </c>
      <c r="H32" s="855">
        <f>令和2年度累計!H32+令和元年度末!H32</f>
        <v>1576</v>
      </c>
      <c r="I32" s="855">
        <f>令和2年度累計!I32+令和元年度末!I32</f>
        <v>152131</v>
      </c>
      <c r="J32" s="856">
        <f>令和2年度累計!J32+令和元年度末!J32</f>
        <v>156981</v>
      </c>
      <c r="K32" s="857">
        <f>令和2年度累計!K32+令和元年度末!K32</f>
        <v>2364</v>
      </c>
      <c r="L32" s="855">
        <f>令和2年度累計!L32+令和元年度末!L32</f>
        <v>2268</v>
      </c>
      <c r="M32" s="855">
        <f>令和2年度累計!M32+令和元年度末!M32</f>
        <v>177184</v>
      </c>
      <c r="N32" s="856">
        <f>令和2年度累計!N32+令和元年度末!N32</f>
        <v>182191</v>
      </c>
      <c r="O32" s="857">
        <f>令和2年度累計!O32+令和元年度末!O32</f>
        <v>1247</v>
      </c>
      <c r="P32" s="855">
        <f>令和2年度累計!P32+令和元年度末!P32</f>
        <v>693</v>
      </c>
      <c r="Q32" s="855">
        <f>令和2年度累計!Q32+令和元年度末!Q32</f>
        <v>19998</v>
      </c>
      <c r="R32" s="856">
        <f>令和2年度累計!R32+令和元年度末!R32</f>
        <v>22060</v>
      </c>
      <c r="S32" s="858">
        <f>令和2年度累計!S32+令和元年度末!S32</f>
        <v>616</v>
      </c>
      <c r="T32" s="859">
        <f>令和2年度累計!T32+令和元年度末!T32</f>
        <v>519652</v>
      </c>
      <c r="U32" s="832"/>
      <c r="V32" s="872" t="s">
        <v>50</v>
      </c>
      <c r="W32" s="860">
        <f>令和2年度累計!W32+令和元年度末!W32</f>
        <v>2757</v>
      </c>
      <c r="X32" s="861">
        <f>令和2年度累計!X32+令和元年度末!X32</f>
        <v>425</v>
      </c>
      <c r="Y32" s="861">
        <f>令和2年度累計!Y32+令和元年度末!Y32</f>
        <v>175</v>
      </c>
      <c r="Z32" s="862">
        <f>令和2年度累計!Z32+令和元年度末!Z32</f>
        <v>70</v>
      </c>
      <c r="AA32" s="863">
        <f>令和2年度累計!AA32+令和元年度末!AA32</f>
        <v>101</v>
      </c>
      <c r="AB32" s="861">
        <f>令和2年度累計!AB32+令和元年度末!AB32</f>
        <v>18</v>
      </c>
      <c r="AC32" s="861">
        <f>令和2年度累計!AC32+令和元年度末!AC32</f>
        <v>7</v>
      </c>
      <c r="AD32" s="862">
        <f>令和2年度累計!AD32+令和元年度末!AD32</f>
        <v>6</v>
      </c>
      <c r="AE32" s="863">
        <f>令和2年度累計!AE32+令和元年度末!AE32</f>
        <v>1019</v>
      </c>
      <c r="AF32" s="861">
        <f>令和2年度累計!AF32+令和元年度末!AF32</f>
        <v>70</v>
      </c>
      <c r="AG32" s="861">
        <f>令和2年度累計!AG32+令和元年度末!AG32</f>
        <v>28</v>
      </c>
      <c r="AH32" s="862">
        <f>令和2年度累計!AH32+令和元年度末!AH32</f>
        <v>120</v>
      </c>
      <c r="AI32" s="863">
        <f>令和2年度累計!AI32+令和元年度末!AI32</f>
        <v>40</v>
      </c>
      <c r="AJ32" s="864">
        <f>令和2年度累計!AJ32+令和元年度末!AJ32</f>
        <v>3</v>
      </c>
      <c r="AK32" s="864">
        <f>令和2年度累計!AK32+令和元年度末!AK32</f>
        <v>0</v>
      </c>
      <c r="AL32" s="864">
        <f>令和2年度累計!AL32+令和元年度末!AL32</f>
        <v>6</v>
      </c>
      <c r="AM32" s="863">
        <f>令和2年度累計!AM32+令和元年度末!AM32</f>
        <v>1400</v>
      </c>
      <c r="AN32" s="865">
        <f>令和2年度累計!AN32+令和元年度末!AN32</f>
        <v>98</v>
      </c>
      <c r="AO32" s="865">
        <f>令和2年度累計!AO32+令和元年度末!AO32</f>
        <v>181</v>
      </c>
      <c r="AP32" s="862">
        <f>令和2年度累計!AP32+令和元年度末!AP32</f>
        <v>79</v>
      </c>
      <c r="AQ32" s="863">
        <f>令和2年度累計!AQ32+令和元年度末!AQ32</f>
        <v>130</v>
      </c>
      <c r="AR32" s="865">
        <f>令和2年度累計!AR32+令和元年度末!AR32</f>
        <v>9</v>
      </c>
      <c r="AS32" s="865">
        <f>令和2年度累計!AS32+令和元年度末!AS32</f>
        <v>8</v>
      </c>
      <c r="AT32" s="866">
        <f>令和2年度累計!AT32+令和元年度末!AT32</f>
        <v>15</v>
      </c>
      <c r="AU32" s="863">
        <f>令和2年度累計!AU32+令和元年度末!AU32</f>
        <v>235</v>
      </c>
      <c r="AV32" s="861">
        <f>令和2年度累計!AV32+令和元年度末!AV32</f>
        <v>30</v>
      </c>
      <c r="AW32" s="861">
        <f>令和2年度累計!AW32+令和元年度末!AW32</f>
        <v>18</v>
      </c>
      <c r="AX32" s="862">
        <f>令和2年度累計!AX32+令和元年度末!AX32</f>
        <v>5</v>
      </c>
      <c r="AY32" s="863">
        <f>令和2年度累計!AY32+令和元年度末!AY32</f>
        <v>22</v>
      </c>
      <c r="AZ32" s="867">
        <f>令和2年度累計!AZ32+令和元年度末!AZ32</f>
        <v>4</v>
      </c>
      <c r="BA32" s="867">
        <f>令和2年度累計!BA32+令和元年度末!BA32</f>
        <v>2</v>
      </c>
      <c r="BB32" s="868">
        <f>令和2年度累計!BB32+令和元年度末!BB32</f>
        <v>2</v>
      </c>
      <c r="BC32" s="869">
        <f>令和2年度累計!BC32+令和元年度末!BC32</f>
        <v>5411</v>
      </c>
      <c r="BD32" s="870">
        <f>令和2年度累計!BD32+令和元年度末!BD32</f>
        <v>623</v>
      </c>
      <c r="BE32" s="870">
        <f>令和2年度累計!BE32+令和元年度末!BE32</f>
        <v>402</v>
      </c>
      <c r="BF32" s="870">
        <f>令和2年度累計!BF32+令和元年度末!BF32</f>
        <v>274</v>
      </c>
      <c r="BG32" s="871"/>
      <c r="BH32" s="869">
        <f>令和2年度累計!BH32+令和元年度末!BH32</f>
        <v>1781</v>
      </c>
      <c r="BI32" s="867">
        <f>令和2年度累計!BI32+令和元年度末!BI32</f>
        <v>131</v>
      </c>
      <c r="BJ32" s="867">
        <f>令和2年度累計!BJ32+令和元年度末!BJ32</f>
        <v>102</v>
      </c>
      <c r="BK32" s="868">
        <f>令和2年度累計!BK32+令和元年度末!BK32</f>
        <v>67</v>
      </c>
      <c r="BL32" s="853"/>
    </row>
    <row r="33" spans="2:64" s="598" customFormat="1" ht="18" customHeight="1">
      <c r="B33" s="854" t="s">
        <v>51</v>
      </c>
      <c r="C33" s="855">
        <f>令和2年度累計!C33+令和元年度末!C33</f>
        <v>5357</v>
      </c>
      <c r="D33" s="855">
        <f>令和2年度累計!D33+令和元年度末!D33</f>
        <v>5340</v>
      </c>
      <c r="E33" s="855">
        <f>令和2年度累計!E33+令和元年度末!E33</f>
        <v>344924</v>
      </c>
      <c r="F33" s="856">
        <f>令和2年度累計!F33+令和元年度末!F33</f>
        <v>359911</v>
      </c>
      <c r="G33" s="857">
        <f>令和2年度累計!G33+令和元年度末!G33</f>
        <v>2616</v>
      </c>
      <c r="H33" s="855">
        <f>令和2年度累計!H33+令和元年度末!H33</f>
        <v>2632</v>
      </c>
      <c r="I33" s="855">
        <f>令和2年度累計!I33+令和元年度末!I33</f>
        <v>397862</v>
      </c>
      <c r="J33" s="856">
        <f>令和2年度累計!J33+令和元年度末!J33</f>
        <v>404706</v>
      </c>
      <c r="K33" s="857">
        <f>令和2年度累計!K33+令和元年度末!K33</f>
        <v>1760</v>
      </c>
      <c r="L33" s="855">
        <f>令和2年度累計!L33+令和元年度末!L33</f>
        <v>2272</v>
      </c>
      <c r="M33" s="855">
        <f>令和2年度累計!M33+令和元年度末!M33</f>
        <v>301020</v>
      </c>
      <c r="N33" s="856">
        <f>令和2年度累計!N33+令和元年度末!N33</f>
        <v>307041</v>
      </c>
      <c r="O33" s="857">
        <f>令和2年度累計!O33+令和元年度末!O33</f>
        <v>1283</v>
      </c>
      <c r="P33" s="855">
        <f>令和2年度累計!P33+令和元年度末!P33</f>
        <v>932</v>
      </c>
      <c r="Q33" s="855">
        <f>令和2年度累計!Q33+令和元年度末!Q33</f>
        <v>51220</v>
      </c>
      <c r="R33" s="856">
        <f>令和2年度累計!R33+令和元年度末!R33</f>
        <v>53530</v>
      </c>
      <c r="S33" s="858">
        <f>令和2年度累計!S33+令和元年度末!S33</f>
        <v>1314</v>
      </c>
      <c r="T33" s="859">
        <f>令和2年度累計!T33+令和元年度末!T33</f>
        <v>1126502</v>
      </c>
      <c r="U33" s="832"/>
      <c r="V33" s="872" t="s">
        <v>51</v>
      </c>
      <c r="W33" s="860">
        <f>令和2年度累計!W33+令和元年度末!W33</f>
        <v>2179</v>
      </c>
      <c r="X33" s="861">
        <f>令和2年度累計!X33+令和元年度末!X33</f>
        <v>200</v>
      </c>
      <c r="Y33" s="861">
        <f>令和2年度累計!Y33+令和元年度末!Y33</f>
        <v>224</v>
      </c>
      <c r="Z33" s="862">
        <f>令和2年度累計!Z33+令和元年度末!Z33</f>
        <v>26</v>
      </c>
      <c r="AA33" s="863">
        <f>令和2年度累計!AA33+令和元年度末!AA33</f>
        <v>81</v>
      </c>
      <c r="AB33" s="861">
        <f>令和2年度累計!AB33+令和元年度末!AB33</f>
        <v>0</v>
      </c>
      <c r="AC33" s="861">
        <f>令和2年度累計!AC33+令和元年度末!AC33</f>
        <v>6</v>
      </c>
      <c r="AD33" s="862">
        <f>令和2年度累計!AD33+令和元年度末!AD33</f>
        <v>0</v>
      </c>
      <c r="AE33" s="863">
        <f>令和2年度累計!AE33+令和元年度末!AE33</f>
        <v>1080</v>
      </c>
      <c r="AF33" s="861">
        <f>令和2年度累計!AF33+令和元年度末!AF33</f>
        <v>23</v>
      </c>
      <c r="AG33" s="861">
        <f>令和2年度累計!AG33+令和元年度末!AG33</f>
        <v>9</v>
      </c>
      <c r="AH33" s="862">
        <f>令和2年度累計!AH33+令和元年度末!AH33</f>
        <v>246</v>
      </c>
      <c r="AI33" s="863">
        <f>令和2年度累計!AI33+令和元年度末!AI33</f>
        <v>22</v>
      </c>
      <c r="AJ33" s="864">
        <f>令和2年度累計!AJ33+令和元年度末!AJ33</f>
        <v>0</v>
      </c>
      <c r="AK33" s="864">
        <f>令和2年度累計!AK33+令和元年度末!AK33</f>
        <v>0</v>
      </c>
      <c r="AL33" s="864">
        <f>令和2年度累計!AL33+令和元年度末!AL33</f>
        <v>0</v>
      </c>
      <c r="AM33" s="863">
        <f>令和2年度累計!AM33+令和元年度末!AM33</f>
        <v>817</v>
      </c>
      <c r="AN33" s="865">
        <f>令和2年度累計!AN33+令和元年度末!AN33</f>
        <v>33</v>
      </c>
      <c r="AO33" s="865">
        <f>令和2年度累計!AO33+令和元年度末!AO33</f>
        <v>98</v>
      </c>
      <c r="AP33" s="862">
        <f>令和2年度累計!AP33+令和元年度末!AP33</f>
        <v>37</v>
      </c>
      <c r="AQ33" s="863">
        <f>令和2年度累計!AQ33+令和元年度末!AQ33</f>
        <v>36</v>
      </c>
      <c r="AR33" s="865">
        <f>令和2年度累計!AR33+令和元年度末!AR33</f>
        <v>0</v>
      </c>
      <c r="AS33" s="865">
        <f>令和2年度累計!AS33+令和元年度末!AS33</f>
        <v>2</v>
      </c>
      <c r="AT33" s="866">
        <f>令和2年度累計!AT33+令和元年度末!AT33</f>
        <v>0</v>
      </c>
      <c r="AU33" s="863">
        <f>令和2年度累計!AU33+令和元年度末!AU33</f>
        <v>333</v>
      </c>
      <c r="AV33" s="861">
        <f>令和2年度累計!AV33+令和元年度末!AV33</f>
        <v>11</v>
      </c>
      <c r="AW33" s="861">
        <f>令和2年度累計!AW33+令和元年度末!AW33</f>
        <v>37</v>
      </c>
      <c r="AX33" s="862">
        <f>令和2年度累計!AX33+令和元年度末!AX33</f>
        <v>1</v>
      </c>
      <c r="AY33" s="863">
        <f>令和2年度累計!AY33+令和元年度末!AY33</f>
        <v>6</v>
      </c>
      <c r="AZ33" s="867">
        <f>令和2年度累計!AZ33+令和元年度末!AZ33</f>
        <v>0</v>
      </c>
      <c r="BA33" s="867">
        <f>令和2年度累計!BA33+令和元年度末!BA33</f>
        <v>1</v>
      </c>
      <c r="BB33" s="868">
        <f>令和2年度累計!BB33+令和元年度末!BB33</f>
        <v>0</v>
      </c>
      <c r="BC33" s="869">
        <f>令和2年度累計!BC33+令和元年度末!BC33</f>
        <v>4409</v>
      </c>
      <c r="BD33" s="870">
        <f>令和2年度累計!BD33+令和元年度末!BD33</f>
        <v>267</v>
      </c>
      <c r="BE33" s="870">
        <f>令和2年度累計!BE33+令和元年度末!BE33</f>
        <v>368</v>
      </c>
      <c r="BF33" s="870">
        <f>令和2年度累計!BF33+令和元年度末!BF33</f>
        <v>310</v>
      </c>
      <c r="BG33" s="871"/>
      <c r="BH33" s="869">
        <f>令和2年度累計!BH33+令和元年度末!BH33</f>
        <v>914</v>
      </c>
      <c r="BI33" s="867">
        <f>令和2年度累計!BI33+令和元年度末!BI33</f>
        <v>4</v>
      </c>
      <c r="BJ33" s="867">
        <f>令和2年度累計!BJ33+令和元年度末!BJ33</f>
        <v>34</v>
      </c>
      <c r="BK33" s="868">
        <f>令和2年度累計!BK33+令和元年度末!BK33</f>
        <v>17</v>
      </c>
      <c r="BL33" s="853"/>
    </row>
    <row r="34" spans="2:64" s="598" customFormat="1" ht="18" customHeight="1">
      <c r="B34" s="854" t="s">
        <v>52</v>
      </c>
      <c r="C34" s="855">
        <f>令和2年度累計!C34+令和元年度末!C34</f>
        <v>7177</v>
      </c>
      <c r="D34" s="855">
        <f>令和2年度累計!D34+令和元年度末!D34</f>
        <v>2918</v>
      </c>
      <c r="E34" s="855">
        <f>令和2年度累計!E34+令和元年度末!E34</f>
        <v>363417</v>
      </c>
      <c r="F34" s="856">
        <f>令和2年度累計!F34+令和元年度末!F34</f>
        <v>378988</v>
      </c>
      <c r="G34" s="857">
        <f>令和2年度累計!G34+令和元年度末!G34</f>
        <v>1902</v>
      </c>
      <c r="H34" s="855">
        <f>令和2年度累計!H34+令和元年度末!H34</f>
        <v>779</v>
      </c>
      <c r="I34" s="855">
        <f>令和2年度累計!I34+令和元年度末!I34</f>
        <v>256528</v>
      </c>
      <c r="J34" s="856">
        <f>令和2年度累計!J34+令和元年度末!J34</f>
        <v>259818</v>
      </c>
      <c r="K34" s="857">
        <f>令和2年度累計!K34+令和元年度末!K34</f>
        <v>1958</v>
      </c>
      <c r="L34" s="855">
        <f>令和2年度累計!L34+令和元年度末!L34</f>
        <v>894</v>
      </c>
      <c r="M34" s="855">
        <f>令和2年度累計!M34+令和元年度末!M34</f>
        <v>251012</v>
      </c>
      <c r="N34" s="856">
        <f>令和2年度累計!N34+令和元年度末!N34</f>
        <v>254963</v>
      </c>
      <c r="O34" s="857">
        <f>令和2年度累計!O34+令和元年度末!O34</f>
        <v>3048</v>
      </c>
      <c r="P34" s="855">
        <f>令和2年度累計!P34+令和元年度末!P34</f>
        <v>556</v>
      </c>
      <c r="Q34" s="855">
        <f>令和2年度累計!Q34+令和元年度末!Q34</f>
        <v>103767</v>
      </c>
      <c r="R34" s="856">
        <f>令和2年度累計!R34+令和元年度末!R34</f>
        <v>107691</v>
      </c>
      <c r="S34" s="858">
        <f>令和2年度累計!S34+令和元年度末!S34</f>
        <v>501</v>
      </c>
      <c r="T34" s="859">
        <f>令和2年度累計!T34+令和元年度末!T34</f>
        <v>1001961</v>
      </c>
      <c r="U34" s="832"/>
      <c r="V34" s="872" t="s">
        <v>52</v>
      </c>
      <c r="W34" s="860">
        <f>令和2年度累計!W34+令和元年度末!W34</f>
        <v>1477</v>
      </c>
      <c r="X34" s="861">
        <f>令和2年度累計!X34+令和元年度末!X34</f>
        <v>4</v>
      </c>
      <c r="Y34" s="861">
        <f>令和2年度累計!Y34+令和元年度末!Y34</f>
        <v>2</v>
      </c>
      <c r="Z34" s="862">
        <f>令和2年度累計!Z34+令和元年度末!Z34</f>
        <v>0</v>
      </c>
      <c r="AA34" s="863">
        <f>令和2年度累計!AA34+令和元年度末!AA34</f>
        <v>73</v>
      </c>
      <c r="AB34" s="861">
        <f>令和2年度累計!AB34+令和元年度末!AB34</f>
        <v>0</v>
      </c>
      <c r="AC34" s="861">
        <f>令和2年度累計!AC34+令和元年度末!AC34</f>
        <v>0</v>
      </c>
      <c r="AD34" s="862">
        <f>令和2年度累計!AD34+令和元年度末!AD34</f>
        <v>0</v>
      </c>
      <c r="AE34" s="863">
        <f>令和2年度累計!AE34+令和元年度末!AE34</f>
        <v>458</v>
      </c>
      <c r="AF34" s="861">
        <f>令和2年度累計!AF34+令和元年度末!AF34</f>
        <v>1</v>
      </c>
      <c r="AG34" s="861">
        <f>令和2年度累計!AG34+令和元年度末!AG34</f>
        <v>0</v>
      </c>
      <c r="AH34" s="862">
        <f>令和2年度累計!AH34+令和元年度末!AH34</f>
        <v>1</v>
      </c>
      <c r="AI34" s="863">
        <f>令和2年度累計!AI34+令和元年度末!AI34</f>
        <v>15</v>
      </c>
      <c r="AJ34" s="864">
        <f>令和2年度累計!AJ34+令和元年度末!AJ34</f>
        <v>0</v>
      </c>
      <c r="AK34" s="864">
        <f>令和2年度累計!AK34+令和元年度末!AK34</f>
        <v>0</v>
      </c>
      <c r="AL34" s="864">
        <f>令和2年度累計!AL34+令和元年度末!AL34</f>
        <v>0</v>
      </c>
      <c r="AM34" s="863">
        <f>令和2年度累計!AM34+令和元年度末!AM34</f>
        <v>445</v>
      </c>
      <c r="AN34" s="865">
        <f>令和2年度累計!AN34+令和元年度末!AN34</f>
        <v>0</v>
      </c>
      <c r="AO34" s="865">
        <f>令和2年度累計!AO34+令和元年度末!AO34</f>
        <v>4</v>
      </c>
      <c r="AP34" s="862">
        <f>令和2年度累計!AP34+令和元年度末!AP34</f>
        <v>0</v>
      </c>
      <c r="AQ34" s="863">
        <f>令和2年度累計!AQ34+令和元年度末!AQ34</f>
        <v>28</v>
      </c>
      <c r="AR34" s="865">
        <f>令和2年度累計!AR34+令和元年度末!AR34</f>
        <v>0</v>
      </c>
      <c r="AS34" s="865">
        <f>令和2年度累計!AS34+令和元年度末!AS34</f>
        <v>0</v>
      </c>
      <c r="AT34" s="866">
        <f>令和2年度累計!AT34+令和元年度末!AT34</f>
        <v>0</v>
      </c>
      <c r="AU34" s="863">
        <f>令和2年度累計!AU34+令和元年度末!AU34</f>
        <v>301</v>
      </c>
      <c r="AV34" s="861">
        <f>令和2年度累計!AV34+令和元年度末!AV34</f>
        <v>1</v>
      </c>
      <c r="AW34" s="861">
        <f>令和2年度累計!AW34+令和元年度末!AW34</f>
        <v>0</v>
      </c>
      <c r="AX34" s="862">
        <f>令和2年度累計!AX34+令和元年度末!AX34</f>
        <v>0</v>
      </c>
      <c r="AY34" s="863">
        <f>令和2年度累計!AY34+令和元年度末!AY34</f>
        <v>22</v>
      </c>
      <c r="AZ34" s="867">
        <f>令和2年度累計!AZ34+令和元年度末!AZ34</f>
        <v>0</v>
      </c>
      <c r="BA34" s="867">
        <f>令和2年度累計!BA34+令和元年度末!BA34</f>
        <v>0</v>
      </c>
      <c r="BB34" s="868">
        <f>令和2年度累計!BB34+令和元年度末!BB34</f>
        <v>0</v>
      </c>
      <c r="BC34" s="869">
        <f>令和2年度累計!BC34+令和元年度末!BC34</f>
        <v>2681</v>
      </c>
      <c r="BD34" s="870">
        <f>令和2年度累計!BD34+令和元年度末!BD34</f>
        <v>6</v>
      </c>
      <c r="BE34" s="870">
        <f>令和2年度累計!BE34+令和元年度末!BE34</f>
        <v>6</v>
      </c>
      <c r="BF34" s="870">
        <f>令和2年度累計!BF34+令和元年度末!BF34</f>
        <v>1</v>
      </c>
      <c r="BG34" s="871"/>
      <c r="BH34" s="869">
        <f>令和2年度累計!BH34+令和元年度末!BH34</f>
        <v>968</v>
      </c>
      <c r="BI34" s="867">
        <f>令和2年度累計!BI34+令和元年度末!BI34</f>
        <v>1</v>
      </c>
      <c r="BJ34" s="867">
        <f>令和2年度累計!BJ34+令和元年度末!BJ34</f>
        <v>2</v>
      </c>
      <c r="BK34" s="868">
        <f>令和2年度累計!BK34+令和元年度末!BK34</f>
        <v>0</v>
      </c>
      <c r="BL34" s="853"/>
    </row>
    <row r="35" spans="2:64" s="874" customFormat="1" ht="18" customHeight="1">
      <c r="B35" s="854" t="s">
        <v>53</v>
      </c>
      <c r="C35" s="855">
        <f>令和2年度累計!C35+令和元年度末!C35</f>
        <v>16836</v>
      </c>
      <c r="D35" s="855">
        <f>令和2年度累計!D35+令和元年度末!D35</f>
        <v>10398</v>
      </c>
      <c r="E35" s="855">
        <f>令和2年度累計!E35+令和元年度末!E35</f>
        <v>231309</v>
      </c>
      <c r="F35" s="856">
        <f>令和2年度累計!F35+令和元年度末!F35</f>
        <v>270694</v>
      </c>
      <c r="G35" s="857">
        <f>令和2年度累計!G35+令和元年度末!G35</f>
        <v>6644</v>
      </c>
      <c r="H35" s="855">
        <f>令和2年度累計!H35+令和元年度末!H35</f>
        <v>2472</v>
      </c>
      <c r="I35" s="855">
        <f>令和2年度累計!I35+令和元年度末!I35</f>
        <v>163280</v>
      </c>
      <c r="J35" s="856">
        <f>令和2年度累計!J35+令和元年度末!J35</f>
        <v>176073</v>
      </c>
      <c r="K35" s="857">
        <f>令和2年度累計!K35+令和元年度末!K35</f>
        <v>8340</v>
      </c>
      <c r="L35" s="855">
        <f>令和2年度累計!L35+令和元年度末!L35</f>
        <v>4772</v>
      </c>
      <c r="M35" s="855">
        <f>令和2年度累計!M35+令和元年度末!M35</f>
        <v>256679</v>
      </c>
      <c r="N35" s="856">
        <f>令和2年度累計!N35+令和元年度末!N35</f>
        <v>273834</v>
      </c>
      <c r="O35" s="857">
        <f>令和2年度累計!O35+令和元年度末!O35</f>
        <v>5099</v>
      </c>
      <c r="P35" s="855">
        <f>令和2年度累計!P35+令和元年度末!P35</f>
        <v>794</v>
      </c>
      <c r="Q35" s="855">
        <f>令和2年度累計!Q35+令和元年度末!Q35</f>
        <v>2036</v>
      </c>
      <c r="R35" s="856">
        <f>令和2年度累計!R35+令和元年度末!R35</f>
        <v>8982</v>
      </c>
      <c r="S35" s="858">
        <f>令和2年度累計!S35+令和元年度末!S35</f>
        <v>9668</v>
      </c>
      <c r="T35" s="859">
        <f>令和2年度累計!T35+令和元年度末!T35</f>
        <v>739251</v>
      </c>
      <c r="U35" s="873"/>
      <c r="V35" s="872" t="s">
        <v>53</v>
      </c>
      <c r="W35" s="860">
        <f>令和2年度累計!W35+令和元年度末!W35</f>
        <v>4131</v>
      </c>
      <c r="X35" s="861">
        <f>令和2年度累計!X35+令和元年度末!X35</f>
        <v>517</v>
      </c>
      <c r="Y35" s="861">
        <f>令和2年度累計!Y35+令和元年度末!Y35</f>
        <v>183</v>
      </c>
      <c r="Z35" s="862">
        <f>令和2年度累計!Z35+令和元年度末!Z35</f>
        <v>100</v>
      </c>
      <c r="AA35" s="863">
        <f>令和2年度累計!AA35+令和元年度末!AA35</f>
        <v>249</v>
      </c>
      <c r="AB35" s="861">
        <f>令和2年度累計!AB35+令和元年度末!AB35</f>
        <v>38</v>
      </c>
      <c r="AC35" s="861">
        <f>令和2年度累計!AC35+令和元年度末!AC35</f>
        <v>2</v>
      </c>
      <c r="AD35" s="862">
        <f>令和2年度累計!AD35+令和元年度末!AD35</f>
        <v>1</v>
      </c>
      <c r="AE35" s="863">
        <f>令和2年度累計!AE35+令和元年度末!AE35</f>
        <v>1457</v>
      </c>
      <c r="AF35" s="861">
        <f>令和2年度累計!AF35+令和元年度末!AF35</f>
        <v>55</v>
      </c>
      <c r="AG35" s="861">
        <f>令和2年度累計!AG35+令和元年度末!AG35</f>
        <v>13</v>
      </c>
      <c r="AH35" s="862">
        <f>令和2年度累計!AH35+令和元年度末!AH35</f>
        <v>286</v>
      </c>
      <c r="AI35" s="863">
        <f>令和2年度累計!AI35+令和元年度末!AI35</f>
        <v>92</v>
      </c>
      <c r="AJ35" s="864">
        <f>令和2年度累計!AJ35+令和元年度末!AJ35</f>
        <v>4</v>
      </c>
      <c r="AK35" s="864">
        <f>令和2年度累計!AK35+令和元年度末!AK35</f>
        <v>0</v>
      </c>
      <c r="AL35" s="864">
        <f>令和2年度累計!AL35+令和元年度末!AL35</f>
        <v>26</v>
      </c>
      <c r="AM35" s="863">
        <f>令和2年度累計!AM35+令和元年度末!AM35</f>
        <v>2267</v>
      </c>
      <c r="AN35" s="865">
        <f>令和2年度累計!AN35+令和元年度末!AN35</f>
        <v>86</v>
      </c>
      <c r="AO35" s="865">
        <f>令和2年度累計!AO35+令和元年度末!AO35</f>
        <v>172</v>
      </c>
      <c r="AP35" s="862">
        <f>令和2年度累計!AP35+令和元年度末!AP35</f>
        <v>157</v>
      </c>
      <c r="AQ35" s="863">
        <f>令和2年度累計!AQ35+令和元年度末!AQ35</f>
        <v>253</v>
      </c>
      <c r="AR35" s="865">
        <f>令和2年度累計!AR35+令和元年度末!AR35</f>
        <v>16</v>
      </c>
      <c r="AS35" s="865">
        <f>令和2年度累計!AS35+令和元年度末!AS35</f>
        <v>12</v>
      </c>
      <c r="AT35" s="866">
        <f>令和2年度累計!AT35+令和元年度末!AT35</f>
        <v>34</v>
      </c>
      <c r="AU35" s="863">
        <f>令和2年度累計!AU35+令和元年度末!AU35</f>
        <v>127</v>
      </c>
      <c r="AV35" s="861">
        <f>令和2年度累計!AV35+令和元年度末!AV35</f>
        <v>0</v>
      </c>
      <c r="AW35" s="861">
        <f>令和2年度累計!AW35+令和元年度末!AW35</f>
        <v>0</v>
      </c>
      <c r="AX35" s="862">
        <f>令和2年度累計!AX35+令和元年度末!AX35</f>
        <v>1</v>
      </c>
      <c r="AY35" s="863">
        <f>令和2年度累計!AY35+令和元年度末!AY35</f>
        <v>0</v>
      </c>
      <c r="AZ35" s="867">
        <f>令和2年度累計!AZ35+令和元年度末!AZ35</f>
        <v>0</v>
      </c>
      <c r="BA35" s="867">
        <f>令和2年度累計!BA35+令和元年度末!BA35</f>
        <v>0</v>
      </c>
      <c r="BB35" s="868">
        <f>令和2年度累計!BB35+令和元年度末!BB35</f>
        <v>0</v>
      </c>
      <c r="BC35" s="869">
        <f>令和2年度累計!BC35+令和元年度末!BC35</f>
        <v>7982</v>
      </c>
      <c r="BD35" s="870">
        <f>令和2年度累計!BD35+令和元年度末!BD35</f>
        <v>658</v>
      </c>
      <c r="BE35" s="870">
        <f>令和2年度累計!BE35+令和元年度末!BE35</f>
        <v>368</v>
      </c>
      <c r="BF35" s="870">
        <f>令和2年度累計!BF35+令和元年度末!BF35</f>
        <v>544</v>
      </c>
      <c r="BG35" s="871"/>
      <c r="BH35" s="869">
        <f>令和2年度累計!BH35+令和元年度末!BH35</f>
        <v>4159</v>
      </c>
      <c r="BI35" s="867">
        <f>令和2年度累計!BI35+令和元年度末!BI35</f>
        <v>247</v>
      </c>
      <c r="BJ35" s="867">
        <f>令和2年度累計!BJ35+令和元年度末!BJ35</f>
        <v>157</v>
      </c>
      <c r="BK35" s="868">
        <f>令和2年度累計!BK35+令和元年度末!BK35</f>
        <v>221</v>
      </c>
      <c r="BL35" s="853"/>
    </row>
    <row r="36" spans="2:64" s="598" customFormat="1" ht="18" customHeight="1">
      <c r="B36" s="854" t="s">
        <v>54</v>
      </c>
      <c r="C36" s="855">
        <f>令和2年度累計!C36+令和元年度末!C36</f>
        <v>27585</v>
      </c>
      <c r="D36" s="855">
        <f>令和2年度累計!D36+令和元年度末!D36</f>
        <v>3691</v>
      </c>
      <c r="E36" s="855">
        <f>令和2年度累計!E36+令和元年度末!E36</f>
        <v>168555</v>
      </c>
      <c r="F36" s="856">
        <f>令和2年度累計!F36+令和元年度末!F36</f>
        <v>203307</v>
      </c>
      <c r="G36" s="857">
        <f>令和2年度累計!G36+令和元年度末!G36</f>
        <v>8952</v>
      </c>
      <c r="H36" s="855">
        <f>令和2年度累計!H36+令和元年度末!H36</f>
        <v>582</v>
      </c>
      <c r="I36" s="855">
        <f>令和2年度累計!I36+令和元年度末!I36</f>
        <v>83112</v>
      </c>
      <c r="J36" s="856">
        <f>令和2年度累計!J36+令和元年度末!J36</f>
        <v>93206</v>
      </c>
      <c r="K36" s="857">
        <f>令和2年度累計!K36+令和元年度末!K36</f>
        <v>12555</v>
      </c>
      <c r="L36" s="855">
        <f>令和2年度累計!L36+令和元年度末!L36</f>
        <v>974</v>
      </c>
      <c r="M36" s="855">
        <f>令和2年度累計!M36+令和元年度末!M36</f>
        <v>109798</v>
      </c>
      <c r="N36" s="856">
        <f>令和2年度累計!N36+令和元年度末!N36</f>
        <v>123907</v>
      </c>
      <c r="O36" s="857">
        <f>令和2年度累計!O36+令和元年度末!O36</f>
        <v>2196</v>
      </c>
      <c r="P36" s="855">
        <f>令和2年度累計!P36+令和元年度末!P36</f>
        <v>793</v>
      </c>
      <c r="Q36" s="855">
        <f>令和2年度累計!Q36+令和元年度末!Q36</f>
        <v>13310</v>
      </c>
      <c r="R36" s="856">
        <f>令和2年度累計!R36+令和元年度末!R36</f>
        <v>17086</v>
      </c>
      <c r="S36" s="858">
        <f>令和2年度累計!S36+令和元年度末!S36</f>
        <v>72793</v>
      </c>
      <c r="T36" s="859">
        <f>令和2年度累計!T36+令和元年度末!T36</f>
        <v>510299</v>
      </c>
      <c r="U36" s="832"/>
      <c r="V36" s="872" t="s">
        <v>54</v>
      </c>
      <c r="W36" s="860">
        <f>令和2年度累計!W36+令和元年度末!W36</f>
        <v>2350</v>
      </c>
      <c r="X36" s="861">
        <f>令和2年度累計!X36+令和元年度末!X36</f>
        <v>3</v>
      </c>
      <c r="Y36" s="861">
        <f>令和2年度累計!Y36+令和元年度末!Y36</f>
        <v>7</v>
      </c>
      <c r="Z36" s="862">
        <f>令和2年度累計!Z36+令和元年度末!Z36</f>
        <v>3</v>
      </c>
      <c r="AA36" s="863">
        <f>令和2年度累計!AA36+令和元年度末!AA36</f>
        <v>144</v>
      </c>
      <c r="AB36" s="861">
        <f>令和2年度累計!AB36+令和元年度末!AB36</f>
        <v>0</v>
      </c>
      <c r="AC36" s="861">
        <f>令和2年度累計!AC36+令和元年度末!AC36</f>
        <v>3</v>
      </c>
      <c r="AD36" s="862">
        <f>令和2年度累計!AD36+令和元年度末!AD36</f>
        <v>0</v>
      </c>
      <c r="AE36" s="863">
        <f>令和2年度累計!AE36+令和元年度末!AE36</f>
        <v>497</v>
      </c>
      <c r="AF36" s="861">
        <f>令和2年度累計!AF36+令和元年度末!AF36</f>
        <v>0</v>
      </c>
      <c r="AG36" s="861">
        <f>令和2年度累計!AG36+令和元年度末!AG36</f>
        <v>1</v>
      </c>
      <c r="AH36" s="862">
        <f>令和2年度累計!AH36+令和元年度末!AH36</f>
        <v>15</v>
      </c>
      <c r="AI36" s="863">
        <f>令和2年度累計!AI36+令和元年度末!AI36</f>
        <v>29</v>
      </c>
      <c r="AJ36" s="864">
        <f>令和2年度累計!AJ36+令和元年度末!AJ36</f>
        <v>0</v>
      </c>
      <c r="AK36" s="864">
        <f>令和2年度累計!AK36+令和元年度末!AK36</f>
        <v>1</v>
      </c>
      <c r="AL36" s="864">
        <f>令和2年度累計!AL36+令和元年度末!AL36</f>
        <v>7</v>
      </c>
      <c r="AM36" s="863">
        <f>令和2年度累計!AM36+令和元年度末!AM36</f>
        <v>585</v>
      </c>
      <c r="AN36" s="865">
        <f>令和2年度累計!AN36+令和元年度末!AN36</f>
        <v>3</v>
      </c>
      <c r="AO36" s="865">
        <f>令和2年度累計!AO36+令和元年度末!AO36</f>
        <v>5</v>
      </c>
      <c r="AP36" s="862">
        <f>令和2年度累計!AP36+令和元年度末!AP36</f>
        <v>7</v>
      </c>
      <c r="AQ36" s="863">
        <f>令和2年度累計!AQ36+令和元年度末!AQ36</f>
        <v>70</v>
      </c>
      <c r="AR36" s="865">
        <f>令和2年度累計!AR36+令和元年度末!AR36</f>
        <v>2</v>
      </c>
      <c r="AS36" s="865">
        <f>令和2年度累計!AS36+令和元年度末!AS36</f>
        <v>2</v>
      </c>
      <c r="AT36" s="866">
        <f>令和2年度累計!AT36+令和元年度末!AT36</f>
        <v>5</v>
      </c>
      <c r="AU36" s="863">
        <f>令和2年度累計!AU36+令和元年度末!AU36</f>
        <v>155</v>
      </c>
      <c r="AV36" s="861">
        <f>令和2年度累計!AV36+令和元年度末!AV36</f>
        <v>0</v>
      </c>
      <c r="AW36" s="861">
        <f>令和2年度累計!AW36+令和元年度末!AW36</f>
        <v>1</v>
      </c>
      <c r="AX36" s="862">
        <f>令和2年度累計!AX36+令和元年度末!AX36</f>
        <v>0</v>
      </c>
      <c r="AY36" s="863">
        <f>令和2年度累計!AY36+令和元年度末!AY36</f>
        <v>23</v>
      </c>
      <c r="AZ36" s="867">
        <f>令和2年度累計!AZ36+令和元年度末!AZ36</f>
        <v>0</v>
      </c>
      <c r="BA36" s="867">
        <f>令和2年度累計!BA36+令和元年度末!BA36</f>
        <v>0</v>
      </c>
      <c r="BB36" s="868">
        <f>令和2年度累計!BB36+令和元年度末!BB36</f>
        <v>0</v>
      </c>
      <c r="BC36" s="869">
        <f>令和2年度累計!BC36+令和元年度末!BC36</f>
        <v>3587</v>
      </c>
      <c r="BD36" s="870">
        <f>令和2年度累計!BD36+令和元年度末!BD36</f>
        <v>6</v>
      </c>
      <c r="BE36" s="870">
        <f>令和2年度累計!BE36+令和元年度末!BE36</f>
        <v>14</v>
      </c>
      <c r="BF36" s="870">
        <f>令和2年度累計!BF36+令和元年度末!BF36</f>
        <v>25</v>
      </c>
      <c r="BG36" s="871"/>
      <c r="BH36" s="869">
        <f>令和2年度累計!BH36+令和元年度末!BH36</f>
        <v>1632</v>
      </c>
      <c r="BI36" s="867">
        <f>令和2年度累計!BI36+令和元年度末!BI36</f>
        <v>2</v>
      </c>
      <c r="BJ36" s="867">
        <f>令和2年度累計!BJ36+令和元年度末!BJ36</f>
        <v>6</v>
      </c>
      <c r="BK36" s="868">
        <f>令和2年度累計!BK36+令和元年度末!BK36</f>
        <v>12</v>
      </c>
      <c r="BL36" s="853"/>
    </row>
    <row r="37" spans="2:64" s="598" customFormat="1" ht="18" customHeight="1">
      <c r="B37" s="854" t="s">
        <v>55</v>
      </c>
      <c r="C37" s="855">
        <f>令和2年度累計!C37+令和元年度末!C37</f>
        <v>2666</v>
      </c>
      <c r="D37" s="855">
        <f>令和2年度累計!D37+令和元年度末!D37</f>
        <v>2860</v>
      </c>
      <c r="E37" s="855">
        <f>令和2年度累計!E37+令和元年度末!E37</f>
        <v>45991</v>
      </c>
      <c r="F37" s="856">
        <f>令和2年度累計!F37+令和元年度末!F37</f>
        <v>52194</v>
      </c>
      <c r="G37" s="857">
        <f>令和2年度累計!G37+令和元年度末!G37</f>
        <v>580</v>
      </c>
      <c r="H37" s="855">
        <f>令和2年度累計!H37+令和元年度末!H37</f>
        <v>698</v>
      </c>
      <c r="I37" s="855">
        <f>令和2年度累計!I37+令和元年度末!I37</f>
        <v>22499</v>
      </c>
      <c r="J37" s="856">
        <f>令和2年度累計!J37+令和元年度末!J37</f>
        <v>23943</v>
      </c>
      <c r="K37" s="857">
        <f>令和2年度累計!K37+令和元年度末!K37</f>
        <v>824</v>
      </c>
      <c r="L37" s="855">
        <f>令和2年度累計!L37+令和元年度末!L37</f>
        <v>1033</v>
      </c>
      <c r="M37" s="855">
        <f>令和2年度累計!M37+令和元年度末!M37</f>
        <v>36223</v>
      </c>
      <c r="N37" s="856">
        <f>令和2年度累計!N37+令和元年度末!N37</f>
        <v>38465</v>
      </c>
      <c r="O37" s="857">
        <f>令和2年度累計!O37+令和元年度末!O37</f>
        <v>732</v>
      </c>
      <c r="P37" s="855">
        <f>令和2年度累計!P37+令和元年度末!P37</f>
        <v>303</v>
      </c>
      <c r="Q37" s="855">
        <f>令和2年度累計!Q37+令和元年度末!Q37</f>
        <v>7149</v>
      </c>
      <c r="R37" s="856">
        <f>令和2年度累計!R37+令和元年度末!R37</f>
        <v>8258</v>
      </c>
      <c r="S37" s="858">
        <f>令和2年度累計!S37+令和元年度末!S37</f>
        <v>197</v>
      </c>
      <c r="T37" s="859">
        <f>令和2年度累計!T37+令和元年度末!T37</f>
        <v>123057</v>
      </c>
      <c r="U37" s="832"/>
      <c r="V37" s="872" t="s">
        <v>55</v>
      </c>
      <c r="W37" s="860">
        <f>令和2年度累計!W37+令和元年度末!W37</f>
        <v>884</v>
      </c>
      <c r="X37" s="861">
        <f>令和2年度累計!X37+令和元年度末!X37</f>
        <v>87</v>
      </c>
      <c r="Y37" s="861">
        <f>令和2年度累計!Y37+令和元年度末!Y37</f>
        <v>37</v>
      </c>
      <c r="Z37" s="862">
        <f>令和2年度累計!Z37+令和元年度末!Z37</f>
        <v>10</v>
      </c>
      <c r="AA37" s="863">
        <f>令和2年度累計!AA37+令和元年度末!AA37</f>
        <v>49</v>
      </c>
      <c r="AB37" s="861">
        <f>令和2年度累計!AB37+令和元年度末!AB37</f>
        <v>4</v>
      </c>
      <c r="AC37" s="861">
        <f>令和2年度累計!AC37+令和元年度末!AC37</f>
        <v>1</v>
      </c>
      <c r="AD37" s="862">
        <f>令和2年度累計!AD37+令和元年度末!AD37</f>
        <v>0</v>
      </c>
      <c r="AE37" s="863">
        <f>令和2年度累計!AE37+令和元年度末!AE37</f>
        <v>227</v>
      </c>
      <c r="AF37" s="861">
        <f>令和2年度累計!AF37+令和元年度末!AF37</f>
        <v>7</v>
      </c>
      <c r="AG37" s="861">
        <f>令和2年度累計!AG37+令和元年度末!AG37</f>
        <v>1</v>
      </c>
      <c r="AH37" s="862">
        <f>令和2年度累計!AH37+令和元年度末!AH37</f>
        <v>35</v>
      </c>
      <c r="AI37" s="863">
        <f>令和2年度累計!AI37+令和元年度末!AI37</f>
        <v>20</v>
      </c>
      <c r="AJ37" s="864">
        <f>令和2年度累計!AJ37+令和元年度末!AJ37</f>
        <v>2</v>
      </c>
      <c r="AK37" s="864">
        <f>令和2年度累計!AK37+令和元年度末!AK37</f>
        <v>0</v>
      </c>
      <c r="AL37" s="864">
        <f>令和2年度累計!AL37+令和元年度末!AL37</f>
        <v>5</v>
      </c>
      <c r="AM37" s="863">
        <f>令和2年度累計!AM37+令和元年度末!AM37</f>
        <v>303</v>
      </c>
      <c r="AN37" s="865">
        <f>令和2年度累計!AN37+令和元年度末!AN37</f>
        <v>6</v>
      </c>
      <c r="AO37" s="865">
        <f>令和2年度累計!AO37+令和元年度末!AO37</f>
        <v>13</v>
      </c>
      <c r="AP37" s="862">
        <f>令和2年度累計!AP37+令和元年度末!AP37</f>
        <v>28</v>
      </c>
      <c r="AQ37" s="863">
        <f>令和2年度累計!AQ37+令和元年度末!AQ37</f>
        <v>36</v>
      </c>
      <c r="AR37" s="865">
        <f>令和2年度累計!AR37+令和元年度末!AR37</f>
        <v>1</v>
      </c>
      <c r="AS37" s="865">
        <f>令和2年度累計!AS37+令和元年度末!AS37</f>
        <v>1</v>
      </c>
      <c r="AT37" s="866">
        <f>令和2年度累計!AT37+令和元年度末!AT37</f>
        <v>5</v>
      </c>
      <c r="AU37" s="863">
        <f>令和2年度累計!AU37+令和元年度末!AU37</f>
        <v>84</v>
      </c>
      <c r="AV37" s="861">
        <f>令和2年度累計!AV37+令和元年度末!AV37</f>
        <v>5</v>
      </c>
      <c r="AW37" s="861">
        <f>令和2年度累計!AW37+令和元年度末!AW37</f>
        <v>8</v>
      </c>
      <c r="AX37" s="862">
        <f>令和2年度累計!AX37+令和元年度末!AX37</f>
        <v>1</v>
      </c>
      <c r="AY37" s="863">
        <f>令和2年度累計!AY37+令和元年度末!AY37</f>
        <v>14</v>
      </c>
      <c r="AZ37" s="867">
        <f>令和2年度累計!AZ37+令和元年度末!AZ37</f>
        <v>1</v>
      </c>
      <c r="BA37" s="867">
        <f>令和2年度累計!BA37+令和元年度末!BA37</f>
        <v>0</v>
      </c>
      <c r="BB37" s="868">
        <f>令和2年度累計!BB37+令和元年度末!BB37</f>
        <v>3</v>
      </c>
      <c r="BC37" s="869">
        <f>令和2年度累計!BC37+令和元年度末!BC37</f>
        <v>1498</v>
      </c>
      <c r="BD37" s="870">
        <f>令和2年度累計!BD37+令和元年度末!BD37</f>
        <v>105</v>
      </c>
      <c r="BE37" s="870">
        <f>令和2年度累計!BE37+令和元年度末!BE37</f>
        <v>59</v>
      </c>
      <c r="BF37" s="870">
        <f>令和2年度累計!BF37+令和元年度末!BF37</f>
        <v>74</v>
      </c>
      <c r="BG37" s="871"/>
      <c r="BH37" s="869">
        <f>令和2年度累計!BH37+令和元年度末!BH37</f>
        <v>676</v>
      </c>
      <c r="BI37" s="867">
        <f>令和2年度累計!BI37+令和元年度末!BI37</f>
        <v>34</v>
      </c>
      <c r="BJ37" s="867">
        <f>令和2年度累計!BJ37+令和元年度末!BJ37</f>
        <v>17</v>
      </c>
      <c r="BK37" s="868">
        <f>令和2年度累計!BK37+令和元年度末!BK37</f>
        <v>40</v>
      </c>
      <c r="BL37" s="853"/>
    </row>
    <row r="38" spans="2:64" s="598" customFormat="1" ht="18" customHeight="1">
      <c r="B38" s="854" t="s">
        <v>56</v>
      </c>
      <c r="C38" s="855">
        <f>令和2年度累計!C38+令和元年度末!C38</f>
        <v>718</v>
      </c>
      <c r="D38" s="855">
        <f>令和2年度累計!D38+令和元年度末!D38</f>
        <v>2139</v>
      </c>
      <c r="E38" s="855">
        <f>令和2年度累計!E38+令和元年度末!E38</f>
        <v>92748</v>
      </c>
      <c r="F38" s="856">
        <f>令和2年度累計!F38+令和元年度末!F38</f>
        <v>99692</v>
      </c>
      <c r="G38" s="857">
        <f>令和2年度累計!G38+令和元年度末!G38</f>
        <v>135</v>
      </c>
      <c r="H38" s="855">
        <f>令和2年度累計!H38+令和元年度末!H38</f>
        <v>427</v>
      </c>
      <c r="I38" s="855">
        <f>令和2年度累計!I38+令和元年度末!I38</f>
        <v>49020</v>
      </c>
      <c r="J38" s="856">
        <f>令和2年度累計!J38+令和元年度末!J38</f>
        <v>50515</v>
      </c>
      <c r="K38" s="857">
        <f>令和2年度累計!K38+令和元年度末!K38</f>
        <v>198</v>
      </c>
      <c r="L38" s="855">
        <f>令和2年度累計!L38+令和元年度末!L38</f>
        <v>620</v>
      </c>
      <c r="M38" s="855">
        <f>令和2年度累計!M38+令和元年度末!M38</f>
        <v>81073</v>
      </c>
      <c r="N38" s="856">
        <f>令和2年度累計!N38+令和元年度末!N38</f>
        <v>83063</v>
      </c>
      <c r="O38" s="857">
        <f>令和2年度累計!O38+令和元年度末!O38</f>
        <v>104</v>
      </c>
      <c r="P38" s="855">
        <f>令和2年度累計!P38+令和元年度末!P38</f>
        <v>131</v>
      </c>
      <c r="Q38" s="855">
        <f>令和2年度累計!Q38+令和元年度末!Q38</f>
        <v>10624</v>
      </c>
      <c r="R38" s="856">
        <f>令和2年度累計!R38+令和元年度末!R38</f>
        <v>10918</v>
      </c>
      <c r="S38" s="858">
        <f>令和2年度累計!S38+令和元年度末!S38</f>
        <v>454</v>
      </c>
      <c r="T38" s="859">
        <f>令和2年度累計!T38+令和元年度末!T38</f>
        <v>244642</v>
      </c>
      <c r="U38" s="832"/>
      <c r="V38" s="872" t="s">
        <v>56</v>
      </c>
      <c r="W38" s="860">
        <f>令和2年度累計!W38+令和元年度末!W38</f>
        <v>1336</v>
      </c>
      <c r="X38" s="861">
        <f>令和2年度累計!X38+令和元年度末!X38</f>
        <v>233</v>
      </c>
      <c r="Y38" s="861">
        <f>令和2年度累計!Y38+令和元年度末!Y38</f>
        <v>127</v>
      </c>
      <c r="Z38" s="862">
        <f>令和2年度累計!Z38+令和元年度末!Z38</f>
        <v>41</v>
      </c>
      <c r="AA38" s="863">
        <f>令和2年度累計!AA38+令和元年度末!AA38</f>
        <v>43</v>
      </c>
      <c r="AB38" s="861">
        <f>令和2年度累計!AB38+令和元年度末!AB38</f>
        <v>12</v>
      </c>
      <c r="AC38" s="861">
        <f>令和2年度累計!AC38+令和元年度末!AC38</f>
        <v>5</v>
      </c>
      <c r="AD38" s="862">
        <f>令和2年度累計!AD38+令和元年度末!AD38</f>
        <v>1</v>
      </c>
      <c r="AE38" s="863">
        <f>令和2年度累計!AE38+令和元年度末!AE38</f>
        <v>391</v>
      </c>
      <c r="AF38" s="861">
        <f>令和2年度累計!AF38+令和元年度末!AF38</f>
        <v>18</v>
      </c>
      <c r="AG38" s="861">
        <f>令和2年度累計!AG38+令和元年度末!AG38</f>
        <v>4</v>
      </c>
      <c r="AH38" s="862">
        <f>令和2年度累計!AH38+令和元年度末!AH38</f>
        <v>60</v>
      </c>
      <c r="AI38" s="863">
        <f>令和2年度累計!AI38+令和元年度末!AI38</f>
        <v>14</v>
      </c>
      <c r="AJ38" s="864">
        <f>令和2年度累計!AJ38+令和元年度末!AJ38</f>
        <v>0</v>
      </c>
      <c r="AK38" s="864">
        <f>令和2年度累計!AK38+令和元年度末!AK38</f>
        <v>0</v>
      </c>
      <c r="AL38" s="864">
        <f>令和2年度累計!AL38+令和元年度末!AL38</f>
        <v>4</v>
      </c>
      <c r="AM38" s="863">
        <f>令和2年度累計!AM38+令和元年度末!AM38</f>
        <v>503</v>
      </c>
      <c r="AN38" s="865">
        <f>令和2年度累計!AN38+令和元年度末!AN38</f>
        <v>22</v>
      </c>
      <c r="AO38" s="865">
        <f>令和2年度累計!AO38+令和元年度末!AO38</f>
        <v>76</v>
      </c>
      <c r="AP38" s="862">
        <f>令和2年度累計!AP38+令和元年度末!AP38</f>
        <v>38</v>
      </c>
      <c r="AQ38" s="863">
        <f>令和2年度累計!AQ38+令和元年度末!AQ38</f>
        <v>25</v>
      </c>
      <c r="AR38" s="865">
        <f>令和2年度累計!AR38+令和元年度末!AR38</f>
        <v>0</v>
      </c>
      <c r="AS38" s="865">
        <f>令和2年度累計!AS38+令和元年度末!AS38</f>
        <v>4</v>
      </c>
      <c r="AT38" s="866">
        <f>令和2年度累計!AT38+令和元年度末!AT38</f>
        <v>2</v>
      </c>
      <c r="AU38" s="863">
        <f>令和2年度累計!AU38+令和元年度末!AU38</f>
        <v>76</v>
      </c>
      <c r="AV38" s="861">
        <f>令和2年度累計!AV38+令和元年度末!AV38</f>
        <v>4</v>
      </c>
      <c r="AW38" s="861">
        <f>令和2年度累計!AW38+令和元年度末!AW38</f>
        <v>4</v>
      </c>
      <c r="AX38" s="862">
        <f>令和2年度累計!AX38+令和元年度末!AX38</f>
        <v>2</v>
      </c>
      <c r="AY38" s="863">
        <f>令和2年度累計!AY38+令和元年度末!AY38</f>
        <v>3</v>
      </c>
      <c r="AZ38" s="867">
        <f>令和2年度累計!AZ38+令和元年度末!AZ38</f>
        <v>0</v>
      </c>
      <c r="BA38" s="867">
        <f>令和2年度累計!BA38+令和元年度末!BA38</f>
        <v>0</v>
      </c>
      <c r="BB38" s="868">
        <f>令和2年度累計!BB38+令和元年度末!BB38</f>
        <v>0</v>
      </c>
      <c r="BC38" s="869">
        <f>令和2年度累計!BC38+令和元年度末!BC38</f>
        <v>2306</v>
      </c>
      <c r="BD38" s="870">
        <f>令和2年度累計!BD38+令和元年度末!BD38</f>
        <v>277</v>
      </c>
      <c r="BE38" s="870">
        <f>令和2年度累計!BE38+令和元年度末!BE38</f>
        <v>211</v>
      </c>
      <c r="BF38" s="870">
        <f>令和2年度累計!BF38+令和元年度末!BF38</f>
        <v>141</v>
      </c>
      <c r="BG38" s="871"/>
      <c r="BH38" s="869">
        <f>令和2年度累計!BH38+令和元年度末!BH38</f>
        <v>773</v>
      </c>
      <c r="BI38" s="867">
        <f>令和2年度累計!BI38+令和元年度末!BI38</f>
        <v>75</v>
      </c>
      <c r="BJ38" s="867">
        <f>令和2年度累計!BJ38+令和元年度末!BJ38</f>
        <v>43</v>
      </c>
      <c r="BK38" s="868">
        <f>令和2年度累計!BK38+令和元年度末!BK38</f>
        <v>26</v>
      </c>
      <c r="BL38" s="853"/>
    </row>
    <row r="39" spans="2:64" s="598" customFormat="1" ht="18" customHeight="1">
      <c r="B39" s="854" t="s">
        <v>57</v>
      </c>
      <c r="C39" s="855">
        <f>令和2年度累計!C39+令和元年度末!C39</f>
        <v>717</v>
      </c>
      <c r="D39" s="855">
        <f>令和2年度累計!D39+令和元年度末!D39</f>
        <v>1423</v>
      </c>
      <c r="E39" s="855">
        <f>令和2年度累計!E39+令和元年度末!E39</f>
        <v>34407</v>
      </c>
      <c r="F39" s="856">
        <f>令和2年度累計!F39+令和元年度末!F39</f>
        <v>36984</v>
      </c>
      <c r="G39" s="857">
        <f>令和2年度累計!G39+令和元年度末!G39</f>
        <v>204</v>
      </c>
      <c r="H39" s="855">
        <f>令和2年度累計!H39+令和元年度末!H39</f>
        <v>484</v>
      </c>
      <c r="I39" s="855">
        <f>令和2年度累計!I39+令和元年度末!I39</f>
        <v>21258</v>
      </c>
      <c r="J39" s="856">
        <f>令和2年度累計!J39+令和元年度末!J39</f>
        <v>22124</v>
      </c>
      <c r="K39" s="857">
        <f>令和2年度累計!K39+令和元年度末!K39</f>
        <v>186</v>
      </c>
      <c r="L39" s="855">
        <f>令和2年度累計!L39+令和元年度末!L39</f>
        <v>532</v>
      </c>
      <c r="M39" s="855">
        <f>令和2年度累計!M39+令和元年度末!M39</f>
        <v>22356</v>
      </c>
      <c r="N39" s="856">
        <f>令和2年度累計!N39+令和元年度末!N39</f>
        <v>23137</v>
      </c>
      <c r="O39" s="857">
        <f>令和2年度累計!O39+令和元年度末!O39</f>
        <v>317</v>
      </c>
      <c r="P39" s="855">
        <f>令和2年度累計!P39+令和元年度末!P39</f>
        <v>215</v>
      </c>
      <c r="Q39" s="855">
        <f>令和2年度累計!Q39+令和元年度末!Q39</f>
        <v>4122</v>
      </c>
      <c r="R39" s="856">
        <f>令和2年度累計!R39+令和元年度末!R39</f>
        <v>4691</v>
      </c>
      <c r="S39" s="858">
        <f>令和2年度累計!S39+令和元年度末!S39</f>
        <v>256</v>
      </c>
      <c r="T39" s="859">
        <f>令和2年度累計!T39+令和元年度末!T39</f>
        <v>87192</v>
      </c>
      <c r="U39" s="832"/>
      <c r="V39" s="872" t="s">
        <v>57</v>
      </c>
      <c r="W39" s="860">
        <f>令和2年度累計!W39+令和元年度末!W39</f>
        <v>1295</v>
      </c>
      <c r="X39" s="861">
        <f>令和2年度累計!X39+令和元年度末!X39</f>
        <v>301</v>
      </c>
      <c r="Y39" s="861">
        <f>令和2年度累計!Y39+令和元年度末!Y39</f>
        <v>59</v>
      </c>
      <c r="Z39" s="862">
        <f>令和2年度累計!Z39+令和元年度末!Z39</f>
        <v>94</v>
      </c>
      <c r="AA39" s="863">
        <f>令和2年度累計!AA39+令和元年度末!AA39</f>
        <v>17</v>
      </c>
      <c r="AB39" s="861">
        <f>令和2年度累計!AB39+令和元年度末!AB39</f>
        <v>3</v>
      </c>
      <c r="AC39" s="861">
        <f>令和2年度累計!AC39+令和元年度末!AC39</f>
        <v>0</v>
      </c>
      <c r="AD39" s="862">
        <f>令和2年度累計!AD39+令和元年度末!AD39</f>
        <v>0</v>
      </c>
      <c r="AE39" s="863">
        <f>令和2年度累計!AE39+令和元年度末!AE39</f>
        <v>721</v>
      </c>
      <c r="AF39" s="861">
        <f>令和2年度累計!AF39+令和元年度末!AF39</f>
        <v>19</v>
      </c>
      <c r="AG39" s="861">
        <f>令和2年度累計!AG39+令和元年度末!AG39</f>
        <v>2</v>
      </c>
      <c r="AH39" s="862">
        <f>令和2年度累計!AH39+令和元年度末!AH39</f>
        <v>126</v>
      </c>
      <c r="AI39" s="863">
        <f>令和2年度累計!AI39+令和元年度末!AI39</f>
        <v>5</v>
      </c>
      <c r="AJ39" s="864">
        <f>令和2年度累計!AJ39+令和元年度末!AJ39</f>
        <v>0</v>
      </c>
      <c r="AK39" s="864">
        <f>令和2年度累計!AK39+令和元年度末!AK39</f>
        <v>0</v>
      </c>
      <c r="AL39" s="864">
        <f>令和2年度累計!AL39+令和元年度末!AL39</f>
        <v>1</v>
      </c>
      <c r="AM39" s="863">
        <f>令和2年度累計!AM39+令和元年度末!AM39</f>
        <v>424</v>
      </c>
      <c r="AN39" s="865">
        <f>令和2年度累計!AN39+令和元年度末!AN39</f>
        <v>18</v>
      </c>
      <c r="AO39" s="865">
        <f>令和2年度累計!AO39+令和元年度末!AO39</f>
        <v>36</v>
      </c>
      <c r="AP39" s="862">
        <f>令和2年度累計!AP39+令和元年度末!AP39</f>
        <v>45</v>
      </c>
      <c r="AQ39" s="863">
        <f>令和2年度累計!AQ39+令和元年度末!AQ39</f>
        <v>11</v>
      </c>
      <c r="AR39" s="865">
        <f>令和2年度累計!AR39+令和元年度末!AR39</f>
        <v>1</v>
      </c>
      <c r="AS39" s="865">
        <f>令和2年度累計!AS39+令和元年度末!AS39</f>
        <v>1</v>
      </c>
      <c r="AT39" s="866">
        <f>令和2年度累計!AT39+令和元年度末!AT39</f>
        <v>1</v>
      </c>
      <c r="AU39" s="863">
        <f>令和2年度累計!AU39+令和元年度末!AU39</f>
        <v>130</v>
      </c>
      <c r="AV39" s="861">
        <f>令和2年度累計!AV39+令和元年度末!AV39</f>
        <v>2</v>
      </c>
      <c r="AW39" s="861">
        <f>令和2年度累計!AW39+令和元年度末!AW39</f>
        <v>7</v>
      </c>
      <c r="AX39" s="862">
        <f>令和2年度累計!AX39+令和元年度末!AX39</f>
        <v>4</v>
      </c>
      <c r="AY39" s="863">
        <f>令和2年度累計!AY39+令和元年度末!AY39</f>
        <v>4</v>
      </c>
      <c r="AZ39" s="867">
        <f>令和2年度累計!AZ39+令和元年度末!AZ39</f>
        <v>0</v>
      </c>
      <c r="BA39" s="867">
        <f>令和2年度累計!BA39+令和元年度末!BA39</f>
        <v>0</v>
      </c>
      <c r="BB39" s="868">
        <f>令和2年度累計!BB39+令和元年度末!BB39</f>
        <v>0</v>
      </c>
      <c r="BC39" s="869">
        <f>令和2年度累計!BC39+令和元年度末!BC39</f>
        <v>2570</v>
      </c>
      <c r="BD39" s="870">
        <f>令和2年度累計!BD39+令和元年度末!BD39</f>
        <v>340</v>
      </c>
      <c r="BE39" s="870">
        <f>令和2年度累計!BE39+令和元年度末!BE39</f>
        <v>104</v>
      </c>
      <c r="BF39" s="870">
        <f>令和2年度累計!BF39+令和元年度末!BF39</f>
        <v>269</v>
      </c>
      <c r="BG39" s="871"/>
      <c r="BH39" s="869">
        <f>令和2年度累計!BH39+令和元年度末!BH39</f>
        <v>1092</v>
      </c>
      <c r="BI39" s="867">
        <f>令和2年度累計!BI39+令和元年度末!BI39</f>
        <v>76</v>
      </c>
      <c r="BJ39" s="867">
        <f>令和2年度累計!BJ39+令和元年度末!BJ39</f>
        <v>24</v>
      </c>
      <c r="BK39" s="868">
        <f>令和2年度累計!BK39+令和元年度末!BK39</f>
        <v>58</v>
      </c>
      <c r="BL39" s="853"/>
    </row>
    <row r="40" spans="2:64" s="598" customFormat="1" ht="18" customHeight="1">
      <c r="B40" s="854" t="s">
        <v>58</v>
      </c>
      <c r="C40" s="855">
        <f>令和2年度累計!C40+令和元年度末!C40</f>
        <v>2034</v>
      </c>
      <c r="D40" s="855">
        <f>令和2年度累計!D40+令和元年度末!D40</f>
        <v>2038</v>
      </c>
      <c r="E40" s="855">
        <f>令和2年度累計!E40+令和元年度末!E40</f>
        <v>85798</v>
      </c>
      <c r="F40" s="856">
        <f>令和2年度累計!F40+令和元年度末!F40</f>
        <v>91338</v>
      </c>
      <c r="G40" s="857">
        <f>令和2年度累計!G40+令和元年度末!G40</f>
        <v>607</v>
      </c>
      <c r="H40" s="855">
        <f>令和2年度累計!H40+令和元年度末!H40</f>
        <v>862</v>
      </c>
      <c r="I40" s="855">
        <f>令和2年度累計!I40+令和元年度末!I40</f>
        <v>107293</v>
      </c>
      <c r="J40" s="856">
        <f>令和2年度累計!J40+令和元年度末!J40</f>
        <v>109153</v>
      </c>
      <c r="K40" s="857">
        <f>令和2年度累計!K40+令和元年度末!K40</f>
        <v>881</v>
      </c>
      <c r="L40" s="855">
        <f>令和2年度累計!L40+令和元年度末!L40</f>
        <v>1062</v>
      </c>
      <c r="M40" s="855">
        <f>令和2年度累計!M40+令和元年度末!M40</f>
        <v>120246</v>
      </c>
      <c r="N40" s="856">
        <f>令和2年度累計!N40+令和元年度末!N40</f>
        <v>122476</v>
      </c>
      <c r="O40" s="857">
        <f>令和2年度累計!O40+令和元年度末!O40</f>
        <v>472</v>
      </c>
      <c r="P40" s="855">
        <f>令和2年度累計!P40+令和元年度末!P40</f>
        <v>173</v>
      </c>
      <c r="Q40" s="855">
        <f>令和2年度累計!Q40+令和元年度末!Q40</f>
        <v>9587</v>
      </c>
      <c r="R40" s="856">
        <f>令和2年度累計!R40+令和元年度末!R40</f>
        <v>10247</v>
      </c>
      <c r="S40" s="858">
        <f>令和2年度累計!S40+令和元年度末!S40</f>
        <v>3399</v>
      </c>
      <c r="T40" s="859">
        <f>令和2年度累計!T40+令和元年度末!T40</f>
        <v>336613</v>
      </c>
      <c r="U40" s="832"/>
      <c r="V40" s="872" t="s">
        <v>58</v>
      </c>
      <c r="W40" s="860">
        <f>令和2年度累計!W40+令和元年度末!W40</f>
        <v>1122</v>
      </c>
      <c r="X40" s="861">
        <f>令和2年度累計!X40+令和元年度末!X40</f>
        <v>170</v>
      </c>
      <c r="Y40" s="861">
        <f>令和2年度累計!Y40+令和元年度末!Y40</f>
        <v>88</v>
      </c>
      <c r="Z40" s="862">
        <f>令和2年度累計!Z40+令和元年度末!Z40</f>
        <v>33</v>
      </c>
      <c r="AA40" s="863">
        <f>令和2年度累計!AA40+令和元年度末!AA40</f>
        <v>14</v>
      </c>
      <c r="AB40" s="861">
        <f>令和2年度累計!AB40+令和元年度末!AB40</f>
        <v>4</v>
      </c>
      <c r="AC40" s="861">
        <f>令和2年度累計!AC40+令和元年度末!AC40</f>
        <v>1</v>
      </c>
      <c r="AD40" s="862">
        <f>令和2年度累計!AD40+令和元年度末!AD40</f>
        <v>1</v>
      </c>
      <c r="AE40" s="863">
        <f>令和2年度累計!AE40+令和元年度末!AE40</f>
        <v>628</v>
      </c>
      <c r="AF40" s="861">
        <f>令和2年度累計!AF40+令和元年度末!AF40</f>
        <v>24</v>
      </c>
      <c r="AG40" s="861">
        <f>令和2年度累計!AG40+令和元年度末!AG40</f>
        <v>8</v>
      </c>
      <c r="AH40" s="862">
        <f>令和2年度累計!AH40+令和元年度末!AH40</f>
        <v>138</v>
      </c>
      <c r="AI40" s="863">
        <f>令和2年度累計!AI40+令和元年度末!AI40</f>
        <v>11</v>
      </c>
      <c r="AJ40" s="864">
        <f>令和2年度累計!AJ40+令和元年度末!AJ40</f>
        <v>1</v>
      </c>
      <c r="AK40" s="864">
        <f>令和2年度累計!AK40+令和元年度末!AK40</f>
        <v>0</v>
      </c>
      <c r="AL40" s="864">
        <f>令和2年度累計!AL40+令和元年度末!AL40</f>
        <v>2</v>
      </c>
      <c r="AM40" s="863">
        <f>令和2年度累計!AM40+令和元年度末!AM40</f>
        <v>663</v>
      </c>
      <c r="AN40" s="865">
        <f>令和2年度累計!AN40+令和元年度末!AN40</f>
        <v>45</v>
      </c>
      <c r="AO40" s="865">
        <f>令和2年度累計!AO40+令和元年度末!AO40</f>
        <v>92</v>
      </c>
      <c r="AP40" s="862">
        <f>令和2年度累計!AP40+令和元年度末!AP40</f>
        <v>98</v>
      </c>
      <c r="AQ40" s="863">
        <f>令和2年度累計!AQ40+令和元年度末!AQ40</f>
        <v>24</v>
      </c>
      <c r="AR40" s="865">
        <f>令和2年度累計!AR40+令和元年度末!AR40</f>
        <v>0</v>
      </c>
      <c r="AS40" s="865">
        <f>令和2年度累計!AS40+令和元年度末!AS40</f>
        <v>3</v>
      </c>
      <c r="AT40" s="866">
        <f>令和2年度累計!AT40+令和元年度末!AT40</f>
        <v>4</v>
      </c>
      <c r="AU40" s="863">
        <f>令和2年度累計!AU40+令和元年度末!AU40</f>
        <v>65</v>
      </c>
      <c r="AV40" s="861">
        <f>令和2年度累計!AV40+令和元年度末!AV40</f>
        <v>6</v>
      </c>
      <c r="AW40" s="861">
        <f>令和2年度累計!AW40+令和元年度末!AW40</f>
        <v>6</v>
      </c>
      <c r="AX40" s="862">
        <f>令和2年度累計!AX40+令和元年度末!AX40</f>
        <v>1</v>
      </c>
      <c r="AY40" s="863">
        <f>令和2年度累計!AY40+令和元年度末!AY40</f>
        <v>6</v>
      </c>
      <c r="AZ40" s="867">
        <f>令和2年度累計!AZ40+令和元年度末!AZ40</f>
        <v>0</v>
      </c>
      <c r="BA40" s="867">
        <f>令和2年度累計!BA40+令和元年度末!BA40</f>
        <v>1</v>
      </c>
      <c r="BB40" s="868">
        <f>令和2年度累計!BB40+令和元年度末!BB40</f>
        <v>0</v>
      </c>
      <c r="BC40" s="869">
        <f>令和2年度累計!BC40+令和元年度末!BC40</f>
        <v>2478</v>
      </c>
      <c r="BD40" s="870">
        <f>令和2年度累計!BD40+令和元年度末!BD40</f>
        <v>245</v>
      </c>
      <c r="BE40" s="870">
        <f>令和2年度累計!BE40+令和元年度末!BE40</f>
        <v>194</v>
      </c>
      <c r="BF40" s="870">
        <f>令和2年度累計!BF40+令和元年度末!BF40</f>
        <v>270</v>
      </c>
      <c r="BG40" s="871"/>
      <c r="BH40" s="869">
        <f>令和2年度累計!BH40+令和元年度末!BH40</f>
        <v>729</v>
      </c>
      <c r="BI40" s="867">
        <f>令和2年度累計!BI40+令和元年度末!BI40</f>
        <v>34</v>
      </c>
      <c r="BJ40" s="867">
        <f>令和2年度累計!BJ40+令和元年度末!BJ40</f>
        <v>48</v>
      </c>
      <c r="BK40" s="868">
        <f>令和2年度累計!BK40+令和元年度末!BK40</f>
        <v>51</v>
      </c>
      <c r="BL40" s="853"/>
    </row>
    <row r="41" spans="2:64" s="598" customFormat="1" ht="18" customHeight="1">
      <c r="B41" s="854" t="s">
        <v>59</v>
      </c>
      <c r="C41" s="855">
        <f>令和2年度累計!C41+令和元年度末!C41</f>
        <v>3183</v>
      </c>
      <c r="D41" s="855">
        <f>令和2年度累計!D41+令和元年度末!D41</f>
        <v>2874</v>
      </c>
      <c r="E41" s="855">
        <f>令和2年度累計!E41+令和元年度末!E41</f>
        <v>32633</v>
      </c>
      <c r="F41" s="856">
        <f>令和2年度累計!F41+令和元年度末!F41</f>
        <v>43003</v>
      </c>
      <c r="G41" s="857">
        <f>令和2年度累計!G41+令和元年度末!G41</f>
        <v>981</v>
      </c>
      <c r="H41" s="855">
        <f>令和2年度累計!H41+令和元年度末!H41</f>
        <v>912</v>
      </c>
      <c r="I41" s="855">
        <f>令和2年度累計!I41+令和元年度末!I41</f>
        <v>28483</v>
      </c>
      <c r="J41" s="856">
        <f>令和2年度累計!J41+令和元年度末!J41</f>
        <v>32091</v>
      </c>
      <c r="K41" s="857">
        <f>令和2年度累計!K41+令和元年度末!K41</f>
        <v>1032</v>
      </c>
      <c r="L41" s="855">
        <f>令和2年度累計!L41+令和元年度末!L41</f>
        <v>1012</v>
      </c>
      <c r="M41" s="855">
        <f>令和2年度累計!M41+令和元年度末!M41</f>
        <v>35173</v>
      </c>
      <c r="N41" s="856">
        <f>令和2年度累計!N41+令和元年度末!N41</f>
        <v>38430</v>
      </c>
      <c r="O41" s="857">
        <f>令和2年度累計!O41+令和元年度末!O41</f>
        <v>777</v>
      </c>
      <c r="P41" s="855">
        <f>令和2年度累計!P41+令和元年度末!P41</f>
        <v>454</v>
      </c>
      <c r="Q41" s="855">
        <f>令和2年度累計!Q41+令和元年度末!Q41</f>
        <v>6039</v>
      </c>
      <c r="R41" s="856">
        <f>令和2年度累計!R41+令和元年度末!R41</f>
        <v>7270</v>
      </c>
      <c r="S41" s="858">
        <f>令和2年度累計!S41+令和元年度末!S41</f>
        <v>1537</v>
      </c>
      <c r="T41" s="859">
        <f>令和2年度累計!T41+令和元年度末!T41</f>
        <v>122331</v>
      </c>
      <c r="U41" s="832"/>
      <c r="V41" s="872" t="s">
        <v>59</v>
      </c>
      <c r="W41" s="860">
        <f>令和2年度累計!W41+令和元年度末!W41</f>
        <v>1124</v>
      </c>
      <c r="X41" s="861">
        <f>令和2年度累計!X41+令和元年度末!X41</f>
        <v>104</v>
      </c>
      <c r="Y41" s="861">
        <f>令和2年度累計!Y41+令和元年度末!Y41</f>
        <v>72</v>
      </c>
      <c r="Z41" s="862">
        <f>令和2年度累計!Z41+令和元年度末!Z41</f>
        <v>34</v>
      </c>
      <c r="AA41" s="863">
        <f>令和2年度累計!AA41+令和元年度末!AA41</f>
        <v>8</v>
      </c>
      <c r="AB41" s="861">
        <f>令和2年度累計!AB41+令和元年度末!AB41</f>
        <v>0</v>
      </c>
      <c r="AC41" s="861">
        <f>令和2年度累計!AC41+令和元年度末!AC41</f>
        <v>1</v>
      </c>
      <c r="AD41" s="862">
        <f>令和2年度累計!AD41+令和元年度末!AD41</f>
        <v>0</v>
      </c>
      <c r="AE41" s="863">
        <f>令和2年度累計!AE41+令和元年度末!AE41</f>
        <v>465</v>
      </c>
      <c r="AF41" s="861">
        <f>令和2年度累計!AF41+令和元年度末!AF41</f>
        <v>8</v>
      </c>
      <c r="AG41" s="861">
        <f>令和2年度累計!AG41+令和元年度末!AG41</f>
        <v>4</v>
      </c>
      <c r="AH41" s="862">
        <f>令和2年度累計!AH41+令和元年度末!AH41</f>
        <v>17</v>
      </c>
      <c r="AI41" s="863">
        <f>令和2年度累計!AI41+令和元年度末!AI41</f>
        <v>10</v>
      </c>
      <c r="AJ41" s="864">
        <f>令和2年度累計!AJ41+令和元年度末!AJ41</f>
        <v>0</v>
      </c>
      <c r="AK41" s="864">
        <f>令和2年度累計!AK41+令和元年度末!AK41</f>
        <v>0</v>
      </c>
      <c r="AL41" s="864">
        <f>令和2年度累計!AL41+令和元年度末!AL41</f>
        <v>0</v>
      </c>
      <c r="AM41" s="863">
        <f>令和2年度累計!AM41+令和元年度末!AM41</f>
        <v>398</v>
      </c>
      <c r="AN41" s="865">
        <f>令和2年度累計!AN41+令和元年度末!AN41</f>
        <v>10</v>
      </c>
      <c r="AO41" s="865">
        <f>令和2年度累計!AO41+令和元年度末!AO41</f>
        <v>17</v>
      </c>
      <c r="AP41" s="862">
        <f>令和2年度累計!AP41+令和元年度末!AP41</f>
        <v>8</v>
      </c>
      <c r="AQ41" s="863">
        <f>令和2年度累計!AQ41+令和元年度末!AQ41</f>
        <v>7</v>
      </c>
      <c r="AR41" s="865">
        <f>令和2年度累計!AR41+令和元年度末!AR41</f>
        <v>0</v>
      </c>
      <c r="AS41" s="865">
        <f>令和2年度累計!AS41+令和元年度末!AS41</f>
        <v>0</v>
      </c>
      <c r="AT41" s="866">
        <f>令和2年度累計!AT41+令和元年度末!AT41</f>
        <v>0</v>
      </c>
      <c r="AU41" s="863">
        <f>令和2年度累計!AU41+令和元年度末!AU41</f>
        <v>73</v>
      </c>
      <c r="AV41" s="861">
        <f>令和2年度累計!AV41+令和元年度末!AV41</f>
        <v>7</v>
      </c>
      <c r="AW41" s="861">
        <f>令和2年度累計!AW41+令和元年度末!AW41</f>
        <v>5</v>
      </c>
      <c r="AX41" s="862">
        <f>令和2年度累計!AX41+令和元年度末!AX41</f>
        <v>0</v>
      </c>
      <c r="AY41" s="863">
        <f>令和2年度累計!AY41+令和元年度末!AY41</f>
        <v>5</v>
      </c>
      <c r="AZ41" s="867">
        <f>令和2年度累計!AZ41+令和元年度末!AZ41</f>
        <v>0</v>
      </c>
      <c r="BA41" s="867">
        <f>令和2年度累計!BA41+令和元年度末!BA41</f>
        <v>0</v>
      </c>
      <c r="BB41" s="868">
        <f>令和2年度累計!BB41+令和元年度末!BB41</f>
        <v>0</v>
      </c>
      <c r="BC41" s="869">
        <f>令和2年度累計!BC41+令和元年度末!BC41</f>
        <v>2060</v>
      </c>
      <c r="BD41" s="870">
        <f>令和2年度累計!BD41+令和元年度末!BD41</f>
        <v>129</v>
      </c>
      <c r="BE41" s="870">
        <f>令和2年度累計!BE41+令和元年度末!BE41</f>
        <v>98</v>
      </c>
      <c r="BF41" s="870">
        <f>令和2年度累計!BF41+令和元年度末!BF41</f>
        <v>59</v>
      </c>
      <c r="BG41" s="871"/>
      <c r="BH41" s="869">
        <f>令和2年度累計!BH41+令和元年度末!BH41</f>
        <v>470</v>
      </c>
      <c r="BI41" s="867">
        <f>令和2年度累計!BI41+令和元年度末!BI41</f>
        <v>18</v>
      </c>
      <c r="BJ41" s="867">
        <f>令和2年度累計!BJ41+令和元年度末!BJ41</f>
        <v>17</v>
      </c>
      <c r="BK41" s="868">
        <f>令和2年度累計!BK41+令和元年度末!BK41</f>
        <v>12</v>
      </c>
      <c r="BL41" s="853"/>
    </row>
    <row r="42" spans="2:64" s="598" customFormat="1" ht="18" customHeight="1">
      <c r="B42" s="854" t="s">
        <v>60</v>
      </c>
      <c r="C42" s="855">
        <f>令和2年度累計!C42+令和元年度末!C42</f>
        <v>3556</v>
      </c>
      <c r="D42" s="855">
        <f>令和2年度累計!D42+令和元年度末!D42</f>
        <v>4768</v>
      </c>
      <c r="E42" s="855">
        <f>令和2年度累計!E42+令和元年度末!E42</f>
        <v>262858</v>
      </c>
      <c r="F42" s="856">
        <f>令和2年度累計!F42+令和元年度末!F42</f>
        <v>277105</v>
      </c>
      <c r="G42" s="857">
        <f>令和2年度累計!G42+令和元年度末!G42</f>
        <v>828</v>
      </c>
      <c r="H42" s="855">
        <f>令和2年度累計!H42+令和元年度末!H42</f>
        <v>1167</v>
      </c>
      <c r="I42" s="855">
        <f>令和2年度累計!I42+令和元年度末!I42</f>
        <v>220385</v>
      </c>
      <c r="J42" s="856">
        <f>令和2年度累計!J42+令和元年度末!J42</f>
        <v>224008</v>
      </c>
      <c r="K42" s="857">
        <f>令和2年度累計!K42+令和元年度末!K42</f>
        <v>1166</v>
      </c>
      <c r="L42" s="855">
        <f>令和2年度累計!L42+令和元年度末!L42</f>
        <v>1775</v>
      </c>
      <c r="M42" s="855">
        <f>令和2年度累計!M42+令和元年度末!M42</f>
        <v>262391</v>
      </c>
      <c r="N42" s="856">
        <f>令和2年度累計!N42+令和元年度末!N42</f>
        <v>267409</v>
      </c>
      <c r="O42" s="857">
        <f>令和2年度累計!O42+令和元年度末!O42</f>
        <v>2892</v>
      </c>
      <c r="P42" s="855">
        <f>令和2年度累計!P42+令和元年度末!P42</f>
        <v>1126</v>
      </c>
      <c r="Q42" s="855">
        <f>令和2年度累計!Q42+令和元年度末!Q42</f>
        <v>63397</v>
      </c>
      <c r="R42" s="856">
        <f>令和2年度累計!R42+令和元年度末!R42</f>
        <v>67580</v>
      </c>
      <c r="S42" s="858">
        <f>令和2年度累計!S42+令和元年度末!S42</f>
        <v>6115</v>
      </c>
      <c r="T42" s="859">
        <f>令和2年度累計!T42+令和元年度末!T42</f>
        <v>842217</v>
      </c>
      <c r="U42" s="832"/>
      <c r="V42" s="872" t="s">
        <v>60</v>
      </c>
      <c r="W42" s="860">
        <f>令和2年度累計!W42+令和元年度末!W42</f>
        <v>1915</v>
      </c>
      <c r="X42" s="861">
        <f>令和2年度累計!X42+令和元年度末!X42</f>
        <v>201</v>
      </c>
      <c r="Y42" s="861">
        <f>令和2年度累計!Y42+令和元年度末!Y42</f>
        <v>241</v>
      </c>
      <c r="Z42" s="862">
        <f>令和2年度累計!Z42+令和元年度末!Z42</f>
        <v>93</v>
      </c>
      <c r="AA42" s="863">
        <f>令和2年度累計!AA42+令和元年度末!AA42</f>
        <v>43</v>
      </c>
      <c r="AB42" s="861">
        <f>令和2年度累計!AB42+令和元年度末!AB42</f>
        <v>2</v>
      </c>
      <c r="AC42" s="861">
        <f>令和2年度累計!AC42+令和元年度末!AC42</f>
        <v>5</v>
      </c>
      <c r="AD42" s="862">
        <f>令和2年度累計!AD42+令和元年度末!AD42</f>
        <v>0</v>
      </c>
      <c r="AE42" s="863">
        <f>令和2年度累計!AE42+令和元年度末!AE42</f>
        <v>621</v>
      </c>
      <c r="AF42" s="861">
        <f>令和2年度累計!AF42+令和元年度末!AF42</f>
        <v>15</v>
      </c>
      <c r="AG42" s="861">
        <f>令和2年度累計!AG42+令和元年度末!AG42</f>
        <v>19</v>
      </c>
      <c r="AH42" s="862">
        <f>令和2年度累計!AH42+令和元年度末!AH42</f>
        <v>59</v>
      </c>
      <c r="AI42" s="863">
        <f>令和2年度累計!AI42+令和元年度末!AI42</f>
        <v>31</v>
      </c>
      <c r="AJ42" s="864">
        <f>令和2年度累計!AJ42+令和元年度末!AJ42</f>
        <v>0</v>
      </c>
      <c r="AK42" s="864">
        <f>令和2年度累計!AK42+令和元年度末!AK42</f>
        <v>3</v>
      </c>
      <c r="AL42" s="864">
        <f>令和2年度累計!AL42+令和元年度末!AL42</f>
        <v>7</v>
      </c>
      <c r="AM42" s="863">
        <f>令和2年度累計!AM42+令和元年度末!AM42</f>
        <v>834</v>
      </c>
      <c r="AN42" s="865">
        <f>令和2年度累計!AN42+令和元年度末!AN42</f>
        <v>29</v>
      </c>
      <c r="AO42" s="865">
        <f>令和2年度累計!AO42+令和元年度末!AO42</f>
        <v>125</v>
      </c>
      <c r="AP42" s="862">
        <f>令和2年度累計!AP42+令和元年度末!AP42</f>
        <v>58</v>
      </c>
      <c r="AQ42" s="863">
        <f>令和2年度累計!AQ42+令和元年度末!AQ42</f>
        <v>51</v>
      </c>
      <c r="AR42" s="865">
        <f>令和2年度累計!AR42+令和元年度末!AR42</f>
        <v>0</v>
      </c>
      <c r="AS42" s="865">
        <f>令和2年度累計!AS42+令和元年度末!AS42</f>
        <v>4</v>
      </c>
      <c r="AT42" s="866">
        <f>令和2年度累計!AT42+令和元年度末!AT42</f>
        <v>10</v>
      </c>
      <c r="AU42" s="863">
        <f>令和2年度累計!AU42+令和元年度末!AU42</f>
        <v>294</v>
      </c>
      <c r="AV42" s="861">
        <f>令和2年度累計!AV42+令和元年度末!AV42</f>
        <v>24</v>
      </c>
      <c r="AW42" s="861">
        <f>令和2年度累計!AW42+令和元年度末!AW42</f>
        <v>46</v>
      </c>
      <c r="AX42" s="862">
        <f>令和2年度累計!AX42+令和元年度末!AX42</f>
        <v>11</v>
      </c>
      <c r="AY42" s="863">
        <f>令和2年度累計!AY42+令和元年度末!AY42</f>
        <v>14</v>
      </c>
      <c r="AZ42" s="867">
        <f>令和2年度累計!AZ42+令和元年度末!AZ42</f>
        <v>0</v>
      </c>
      <c r="BA42" s="867">
        <f>令和2年度累計!BA42+令和元年度末!BA42</f>
        <v>1</v>
      </c>
      <c r="BB42" s="868">
        <f>令和2年度累計!BB42+令和元年度末!BB42</f>
        <v>0</v>
      </c>
      <c r="BC42" s="869">
        <f>令和2年度累計!BC42+令和元年度末!BC42</f>
        <v>3664</v>
      </c>
      <c r="BD42" s="870">
        <f>令和2年度累計!BD42+令和元年度末!BD42</f>
        <v>269</v>
      </c>
      <c r="BE42" s="870">
        <f>令和2年度累計!BE42+令和元年度末!BE42</f>
        <v>431</v>
      </c>
      <c r="BF42" s="870">
        <f>令和2年度累計!BF42+令和元年度末!BF42</f>
        <v>221</v>
      </c>
      <c r="BG42" s="871"/>
      <c r="BH42" s="869">
        <f>令和2年度累計!BH42+令和元年度末!BH42</f>
        <v>1285</v>
      </c>
      <c r="BI42" s="867">
        <f>令和2年度累計!BI42+令和元年度末!BI42</f>
        <v>57</v>
      </c>
      <c r="BJ42" s="867">
        <f>令和2年度累計!BJ42+令和元年度末!BJ42</f>
        <v>130</v>
      </c>
      <c r="BK42" s="868">
        <f>令和2年度累計!BK42+令和元年度末!BK42</f>
        <v>78</v>
      </c>
      <c r="BL42" s="853"/>
    </row>
    <row r="43" spans="2:64" s="598" customFormat="1" ht="18" customHeight="1">
      <c r="B43" s="854" t="s">
        <v>61</v>
      </c>
      <c r="C43" s="855">
        <f>令和2年度累計!C43+令和元年度末!C43</f>
        <v>4102</v>
      </c>
      <c r="D43" s="855">
        <f>令和2年度累計!D43+令和元年度末!D43</f>
        <v>4530</v>
      </c>
      <c r="E43" s="855">
        <f>令和2年度累計!E43+令和元年度末!E43</f>
        <v>77385</v>
      </c>
      <c r="F43" s="856">
        <f>令和2年度累計!F43+令和元年度末!F43</f>
        <v>89099</v>
      </c>
      <c r="G43" s="857">
        <f>令和2年度累計!G43+令和元年度末!G43</f>
        <v>1112</v>
      </c>
      <c r="H43" s="855">
        <f>令和2年度累計!H43+令和元年度末!H43</f>
        <v>825</v>
      </c>
      <c r="I43" s="855">
        <f>令和2年度累計!I43+令和元年度末!I43</f>
        <v>46900</v>
      </c>
      <c r="J43" s="856">
        <f>令和2年度累計!J43+令和元年度末!J43</f>
        <v>49567</v>
      </c>
      <c r="K43" s="857">
        <f>令和2年度累計!K43+令和元年度末!K43</f>
        <v>1499</v>
      </c>
      <c r="L43" s="855">
        <f>令和2年度累計!L43+令和元年度末!L43</f>
        <v>1383</v>
      </c>
      <c r="M43" s="855">
        <f>令和2年度累計!M43+令和元年度末!M43</f>
        <v>84351</v>
      </c>
      <c r="N43" s="856">
        <f>令和2年度累計!N43+令和元年度末!N43</f>
        <v>87833</v>
      </c>
      <c r="O43" s="857">
        <f>令和2年度累計!O43+令和元年度末!O43</f>
        <v>1426</v>
      </c>
      <c r="P43" s="855">
        <f>令和2年度累計!P43+令和元年度末!P43</f>
        <v>802</v>
      </c>
      <c r="Q43" s="855">
        <f>令和2年度累計!Q43+令和元年度末!Q43</f>
        <v>12944</v>
      </c>
      <c r="R43" s="856">
        <f>令和2年度累計!R43+令和元年度末!R43</f>
        <v>16235</v>
      </c>
      <c r="S43" s="858">
        <f>令和2年度累計!S43+令和元年度末!S43</f>
        <v>7046</v>
      </c>
      <c r="T43" s="859">
        <f>令和2年度累計!T43+令和元年度末!T43</f>
        <v>249780</v>
      </c>
      <c r="U43" s="832"/>
      <c r="V43" s="872" t="s">
        <v>61</v>
      </c>
      <c r="W43" s="860">
        <f>令和2年度累計!W43+令和元年度末!W43</f>
        <v>2431</v>
      </c>
      <c r="X43" s="861">
        <f>令和2年度累計!X43+令和元年度末!X43</f>
        <v>311</v>
      </c>
      <c r="Y43" s="861">
        <f>令和2年度累計!Y43+令和元年度末!Y43</f>
        <v>401</v>
      </c>
      <c r="Z43" s="862">
        <f>令和2年度累計!Z43+令和元年度末!Z43</f>
        <v>43</v>
      </c>
      <c r="AA43" s="863">
        <f>令和2年度累計!AA43+令和元年度末!AA43</f>
        <v>50</v>
      </c>
      <c r="AB43" s="861">
        <f>令和2年度累計!AB43+令和元年度末!AB43</f>
        <v>8</v>
      </c>
      <c r="AC43" s="861">
        <f>令和2年度累計!AC43+令和元年度末!AC43</f>
        <v>10</v>
      </c>
      <c r="AD43" s="862">
        <f>令和2年度累計!AD43+令和元年度末!AD43</f>
        <v>2</v>
      </c>
      <c r="AE43" s="863">
        <f>令和2年度累計!AE43+令和元年度末!AE43</f>
        <v>489</v>
      </c>
      <c r="AF43" s="861">
        <f>令和2年度累計!AF43+令和元年度末!AF43</f>
        <v>31</v>
      </c>
      <c r="AG43" s="861">
        <f>令和2年度累計!AG43+令和元年度末!AG43</f>
        <v>32</v>
      </c>
      <c r="AH43" s="862">
        <f>令和2年度累計!AH43+令和元年度末!AH43</f>
        <v>42</v>
      </c>
      <c r="AI43" s="863">
        <f>令和2年度累計!AI43+令和元年度末!AI43</f>
        <v>20</v>
      </c>
      <c r="AJ43" s="864">
        <f>令和2年度累計!AJ43+令和元年度末!AJ43</f>
        <v>2</v>
      </c>
      <c r="AK43" s="864">
        <f>令和2年度累計!AK43+令和元年度末!AK43</f>
        <v>0</v>
      </c>
      <c r="AL43" s="864">
        <f>令和2年度累計!AL43+令和元年度末!AL43</f>
        <v>2</v>
      </c>
      <c r="AM43" s="863">
        <f>令和2年度累計!AM43+令和元年度末!AM43</f>
        <v>852</v>
      </c>
      <c r="AN43" s="865">
        <f>令和2年度累計!AN43+令和元年度末!AN43</f>
        <v>56</v>
      </c>
      <c r="AO43" s="865">
        <f>令和2年度累計!AO43+令和元年度末!AO43</f>
        <v>191</v>
      </c>
      <c r="AP43" s="862">
        <f>令和2年度累計!AP43+令和元年度末!AP43</f>
        <v>39</v>
      </c>
      <c r="AQ43" s="863">
        <f>令和2年度累計!AQ43+令和元年度末!AQ43</f>
        <v>49</v>
      </c>
      <c r="AR43" s="865">
        <f>令和2年度累計!AR43+令和元年度末!AR43</f>
        <v>4</v>
      </c>
      <c r="AS43" s="865">
        <f>令和2年度累計!AS43+令和元年度末!AS43</f>
        <v>7</v>
      </c>
      <c r="AT43" s="866">
        <f>令和2年度累計!AT43+令和元年度末!AT43</f>
        <v>3</v>
      </c>
      <c r="AU43" s="863">
        <f>令和2年度累計!AU43+令和元年度末!AU43</f>
        <v>241</v>
      </c>
      <c r="AV43" s="861">
        <f>令和2年度累計!AV43+令和元年度末!AV43</f>
        <v>15</v>
      </c>
      <c r="AW43" s="861">
        <f>令和2年度累計!AW43+令和元年度末!AW43</f>
        <v>45</v>
      </c>
      <c r="AX43" s="862">
        <f>令和2年度累計!AX43+令和元年度末!AX43</f>
        <v>2</v>
      </c>
      <c r="AY43" s="863">
        <f>令和2年度累計!AY43+令和元年度末!AY43</f>
        <v>10</v>
      </c>
      <c r="AZ43" s="867">
        <f>令和2年度累計!AZ43+令和元年度末!AZ43</f>
        <v>0</v>
      </c>
      <c r="BA43" s="867">
        <f>令和2年度累計!BA43+令和元年度末!BA43</f>
        <v>1</v>
      </c>
      <c r="BB43" s="868">
        <f>令和2年度累計!BB43+令和元年度末!BB43</f>
        <v>0</v>
      </c>
      <c r="BC43" s="869">
        <f>令和2年度累計!BC43+令和元年度末!BC43</f>
        <v>4013</v>
      </c>
      <c r="BD43" s="870">
        <f>令和2年度累計!BD43+令和元年度末!BD43</f>
        <v>413</v>
      </c>
      <c r="BE43" s="870">
        <f>令和2年度累計!BE43+令和元年度末!BE43</f>
        <v>669</v>
      </c>
      <c r="BF43" s="870">
        <f>令和2年度累計!BF43+令和元年度末!BF43</f>
        <v>126</v>
      </c>
      <c r="BG43" s="871"/>
      <c r="BH43" s="869">
        <f>令和2年度累計!BH43+令和元年度末!BH43</f>
        <v>1262</v>
      </c>
      <c r="BI43" s="867">
        <f>令和2年度累計!BI43+令和元年度末!BI43</f>
        <v>92</v>
      </c>
      <c r="BJ43" s="867">
        <f>令和2年度累計!BJ43+令和元年度末!BJ43</f>
        <v>183</v>
      </c>
      <c r="BK43" s="868">
        <f>令和2年度累計!BK43+令和元年度末!BK43</f>
        <v>39</v>
      </c>
      <c r="BL43" s="853"/>
    </row>
    <row r="44" spans="2:64" s="598" customFormat="1" ht="18" customHeight="1">
      <c r="B44" s="854" t="s">
        <v>62</v>
      </c>
      <c r="C44" s="855">
        <f>令和2年度累計!C44+令和元年度末!C44</f>
        <v>2007</v>
      </c>
      <c r="D44" s="855">
        <f>令和2年度累計!D44+令和元年度末!D44</f>
        <v>1264</v>
      </c>
      <c r="E44" s="855">
        <f>令和2年度累計!E44+令和元年度末!E44</f>
        <v>40358</v>
      </c>
      <c r="F44" s="856">
        <f>令和2年度累計!F44+令和元年度末!F44</f>
        <v>44257</v>
      </c>
      <c r="G44" s="857">
        <f>令和2年度累計!G44+令和元年度末!G44</f>
        <v>982</v>
      </c>
      <c r="H44" s="855">
        <f>令和2年度累計!H44+令和元年度末!H44</f>
        <v>619</v>
      </c>
      <c r="I44" s="855">
        <f>令和2年度累計!I44+令和元年度末!I44</f>
        <v>74821</v>
      </c>
      <c r="J44" s="856">
        <f>令和2年度累計!J44+令和元年度末!J44</f>
        <v>76663</v>
      </c>
      <c r="K44" s="857">
        <f>令和2年度累計!K44+令和元年度末!K44</f>
        <v>1186</v>
      </c>
      <c r="L44" s="855">
        <f>令和2年度累計!L44+令和元年度末!L44</f>
        <v>690</v>
      </c>
      <c r="M44" s="855">
        <f>令和2年度累計!M44+令和元年度末!M44</f>
        <v>56500</v>
      </c>
      <c r="N44" s="856">
        <f>令和2年度累計!N44+令和元年度末!N44</f>
        <v>58533</v>
      </c>
      <c r="O44" s="857">
        <f>令和2年度累計!O44+令和元年度末!O44</f>
        <v>638</v>
      </c>
      <c r="P44" s="855">
        <f>令和2年度累計!P44+令和元年度末!P44</f>
        <v>228</v>
      </c>
      <c r="Q44" s="855">
        <f>令和2年度累計!Q44+令和元年度末!Q44</f>
        <v>6047</v>
      </c>
      <c r="R44" s="856">
        <f>令和2年度累計!R44+令和元年度末!R44</f>
        <v>6962</v>
      </c>
      <c r="S44" s="858">
        <f>令和2年度累計!S44+令和元年度末!S44</f>
        <v>773</v>
      </c>
      <c r="T44" s="859">
        <f>令和2年度累計!T44+令和元年度末!T44</f>
        <v>187188</v>
      </c>
      <c r="U44" s="832"/>
      <c r="V44" s="872" t="s">
        <v>62</v>
      </c>
      <c r="W44" s="860">
        <f>令和2年度累計!W44+令和元年度末!W44</f>
        <v>573</v>
      </c>
      <c r="X44" s="861">
        <f>令和2年度累計!X44+令和元年度末!X44</f>
        <v>118</v>
      </c>
      <c r="Y44" s="861">
        <f>令和2年度累計!Y44+令和元年度末!Y44</f>
        <v>49</v>
      </c>
      <c r="Z44" s="862">
        <f>令和2年度累計!Z44+令和元年度末!Z44</f>
        <v>35</v>
      </c>
      <c r="AA44" s="863">
        <f>令和2年度累計!AA44+令和元年度末!AA44</f>
        <v>13</v>
      </c>
      <c r="AB44" s="861">
        <f>令和2年度累計!AB44+令和元年度末!AB44</f>
        <v>2</v>
      </c>
      <c r="AC44" s="861">
        <f>令和2年度累計!AC44+令和元年度末!AC44</f>
        <v>1</v>
      </c>
      <c r="AD44" s="862">
        <f>令和2年度累計!AD44+令和元年度末!AD44</f>
        <v>0</v>
      </c>
      <c r="AE44" s="863">
        <f>令和2年度累計!AE44+令和元年度末!AE44</f>
        <v>323</v>
      </c>
      <c r="AF44" s="861">
        <f>令和2年度累計!AF44+令和元年度末!AF44</f>
        <v>30</v>
      </c>
      <c r="AG44" s="861">
        <f>令和2年度累計!AG44+令和元年度末!AG44</f>
        <v>13</v>
      </c>
      <c r="AH44" s="862">
        <f>令和2年度累計!AH44+令和元年度末!AH44</f>
        <v>12</v>
      </c>
      <c r="AI44" s="863">
        <f>令和2年度累計!AI44+令和元年度末!AI44</f>
        <v>11</v>
      </c>
      <c r="AJ44" s="864">
        <f>令和2年度累計!AJ44+令和元年度末!AJ44</f>
        <v>1</v>
      </c>
      <c r="AK44" s="864">
        <f>令和2年度累計!AK44+令和元年度末!AK44</f>
        <v>0</v>
      </c>
      <c r="AL44" s="864">
        <f>令和2年度累計!AL44+令和元年度末!AL44</f>
        <v>0</v>
      </c>
      <c r="AM44" s="863">
        <f>令和2年度累計!AM44+令和元年度末!AM44</f>
        <v>279</v>
      </c>
      <c r="AN44" s="865">
        <f>令和2年度累計!AN44+令和元年度末!AN44</f>
        <v>20</v>
      </c>
      <c r="AO44" s="865">
        <f>令和2年度累計!AO44+令和元年度末!AO44</f>
        <v>27</v>
      </c>
      <c r="AP44" s="862">
        <f>令和2年度累計!AP44+令和元年度末!AP44</f>
        <v>16</v>
      </c>
      <c r="AQ44" s="863">
        <f>令和2年度累計!AQ44+令和元年度末!AQ44</f>
        <v>18</v>
      </c>
      <c r="AR44" s="865">
        <f>令和2年度累計!AR44+令和元年度末!AR44</f>
        <v>1</v>
      </c>
      <c r="AS44" s="865">
        <f>令和2年度累計!AS44+令和元年度末!AS44</f>
        <v>0</v>
      </c>
      <c r="AT44" s="866">
        <f>令和2年度累計!AT44+令和元年度末!AT44</f>
        <v>0</v>
      </c>
      <c r="AU44" s="863">
        <f>令和2年度累計!AU44+令和元年度末!AU44</f>
        <v>56</v>
      </c>
      <c r="AV44" s="861">
        <f>令和2年度累計!AV44+令和元年度末!AV44</f>
        <v>5</v>
      </c>
      <c r="AW44" s="861">
        <f>令和2年度累計!AW44+令和元年度末!AW44</f>
        <v>11</v>
      </c>
      <c r="AX44" s="862">
        <f>令和2年度累計!AX44+令和元年度末!AX44</f>
        <v>1</v>
      </c>
      <c r="AY44" s="863">
        <f>令和2年度累計!AY44+令和元年度末!AY44</f>
        <v>4</v>
      </c>
      <c r="AZ44" s="867">
        <f>令和2年度累計!AZ44+令和元年度末!AZ44</f>
        <v>0</v>
      </c>
      <c r="BA44" s="867">
        <f>令和2年度累計!BA44+令和元年度末!BA44</f>
        <v>0</v>
      </c>
      <c r="BB44" s="868">
        <f>令和2年度累計!BB44+令和元年度末!BB44</f>
        <v>0</v>
      </c>
      <c r="BC44" s="869">
        <f>令和2年度累計!BC44+令和元年度末!BC44</f>
        <v>1231</v>
      </c>
      <c r="BD44" s="870">
        <f>令和2年度累計!BD44+令和元年度末!BD44</f>
        <v>173</v>
      </c>
      <c r="BE44" s="870">
        <f>令和2年度累計!BE44+令和元年度末!BE44</f>
        <v>100</v>
      </c>
      <c r="BF44" s="870">
        <f>令和2年度累計!BF44+令和元年度末!BF44</f>
        <v>64</v>
      </c>
      <c r="BG44" s="871"/>
      <c r="BH44" s="869">
        <f>令和2年度累計!BH44+令和元年度末!BH44</f>
        <v>431</v>
      </c>
      <c r="BI44" s="867">
        <f>令和2年度累計!BI44+令和元年度末!BI44</f>
        <v>14</v>
      </c>
      <c r="BJ44" s="867">
        <f>令和2年度累計!BJ44+令和元年度末!BJ44</f>
        <v>22</v>
      </c>
      <c r="BK44" s="868">
        <f>令和2年度累計!BK44+令和元年度末!BK44</f>
        <v>7</v>
      </c>
      <c r="BL44" s="853"/>
    </row>
    <row r="45" spans="2:64" s="598" customFormat="1" ht="18" customHeight="1">
      <c r="B45" s="854" t="s">
        <v>63</v>
      </c>
      <c r="C45" s="855">
        <f>令和2年度累計!C45+令和元年度末!C45</f>
        <v>1896</v>
      </c>
      <c r="D45" s="855">
        <f>令和2年度累計!D45+令和元年度末!D45</f>
        <v>5789</v>
      </c>
      <c r="E45" s="855">
        <f>令和2年度累計!E45+令和元年度末!E45</f>
        <v>115655</v>
      </c>
      <c r="F45" s="856">
        <f>令和2年度累計!F45+令和元年度末!F45</f>
        <v>124482</v>
      </c>
      <c r="G45" s="857">
        <f>令和2年度累計!G45+令和元年度末!G45</f>
        <v>831</v>
      </c>
      <c r="H45" s="855">
        <f>令和2年度累計!H45+令和元年度末!H45</f>
        <v>2755</v>
      </c>
      <c r="I45" s="855">
        <f>令和2年度累計!I45+令和元年度末!I45</f>
        <v>93293</v>
      </c>
      <c r="J45" s="856">
        <f>令和2年度累計!J45+令和元年度末!J45</f>
        <v>97211</v>
      </c>
      <c r="K45" s="857">
        <f>令和2年度累計!K45+令和元年度末!K45</f>
        <v>1085</v>
      </c>
      <c r="L45" s="855">
        <f>令和2年度累計!L45+令和元年度末!L45</f>
        <v>2564</v>
      </c>
      <c r="M45" s="855">
        <f>令和2年度累計!M45+令和元年度末!M45</f>
        <v>105415</v>
      </c>
      <c r="N45" s="856">
        <f>令和2年度累計!N45+令和元年度末!N45</f>
        <v>109336</v>
      </c>
      <c r="O45" s="857">
        <f>令和2年度累計!O45+令和元年度末!O45</f>
        <v>790</v>
      </c>
      <c r="P45" s="855">
        <f>令和2年度累計!P45+令和元年度末!P45</f>
        <v>698</v>
      </c>
      <c r="Q45" s="855">
        <f>令和2年度累計!Q45+令和元年度末!Q45</f>
        <v>21173</v>
      </c>
      <c r="R45" s="856">
        <f>令和2年度累計!R45+令和元年度末!R45</f>
        <v>22700</v>
      </c>
      <c r="S45" s="858">
        <f>令和2年度累計!S45+令和元年度末!S45</f>
        <v>2091</v>
      </c>
      <c r="T45" s="859">
        <f>令和2年度累計!T45+令和元年度末!T45</f>
        <v>355820</v>
      </c>
      <c r="U45" s="832"/>
      <c r="V45" s="872" t="s">
        <v>63</v>
      </c>
      <c r="W45" s="860">
        <f>令和2年度累計!W45+令和元年度末!W45</f>
        <v>1263</v>
      </c>
      <c r="X45" s="861">
        <f>令和2年度累計!X45+令和元年度末!X45</f>
        <v>238</v>
      </c>
      <c r="Y45" s="861">
        <f>令和2年度累計!Y45+令和元年度末!Y45</f>
        <v>209</v>
      </c>
      <c r="Z45" s="862">
        <f>令和2年度累計!Z45+令和元年度末!Z45</f>
        <v>26</v>
      </c>
      <c r="AA45" s="863">
        <f>令和2年度累計!AA45+令和元年度末!AA45</f>
        <v>34</v>
      </c>
      <c r="AB45" s="861">
        <f>令和2年度累計!AB45+令和元年度末!AB45</f>
        <v>5</v>
      </c>
      <c r="AC45" s="861">
        <f>令和2年度累計!AC45+令和元年度末!AC45</f>
        <v>6</v>
      </c>
      <c r="AD45" s="862">
        <f>令和2年度累計!AD45+令和元年度末!AD45</f>
        <v>1</v>
      </c>
      <c r="AE45" s="863">
        <f>令和2年度累計!AE45+令和元年度末!AE45</f>
        <v>598</v>
      </c>
      <c r="AF45" s="861">
        <f>令和2年度累計!AF45+令和元年度末!AF45</f>
        <v>119</v>
      </c>
      <c r="AG45" s="861">
        <f>令和2年度累計!AG45+令和元年度末!AG45</f>
        <v>18</v>
      </c>
      <c r="AH45" s="862">
        <f>令和2年度累計!AH45+令和元年度末!AH45</f>
        <v>66</v>
      </c>
      <c r="AI45" s="863">
        <f>令和2年度累計!AI45+令和元年度末!AI45</f>
        <v>22</v>
      </c>
      <c r="AJ45" s="864">
        <f>令和2年度累計!AJ45+令和元年度末!AJ45</f>
        <v>0</v>
      </c>
      <c r="AK45" s="864">
        <f>令和2年度累計!AK45+令和元年度末!AK45</f>
        <v>0</v>
      </c>
      <c r="AL45" s="864">
        <f>令和2年度累計!AL45+令和元年度末!AL45</f>
        <v>8</v>
      </c>
      <c r="AM45" s="863">
        <f>令和2年度累計!AM45+令和元年度末!AM45</f>
        <v>604</v>
      </c>
      <c r="AN45" s="865">
        <f>令和2年度累計!AN45+令和元年度末!AN45</f>
        <v>32</v>
      </c>
      <c r="AO45" s="865">
        <f>令和2年度累計!AO45+令和元年度末!AO45</f>
        <v>115</v>
      </c>
      <c r="AP45" s="862">
        <f>令和2年度累計!AP45+令和元年度末!AP45</f>
        <v>71</v>
      </c>
      <c r="AQ45" s="863">
        <f>令和2年度累計!AQ45+令和元年度末!AQ45</f>
        <v>34</v>
      </c>
      <c r="AR45" s="865">
        <f>令和2年度累計!AR45+令和元年度末!AR45</f>
        <v>2</v>
      </c>
      <c r="AS45" s="865">
        <f>令和2年度累計!AS45+令和元年度末!AS45</f>
        <v>6</v>
      </c>
      <c r="AT45" s="866">
        <f>令和2年度累計!AT45+令和元年度末!AT45</f>
        <v>7</v>
      </c>
      <c r="AU45" s="863">
        <f>令和2年度累計!AU45+令和元年度末!AU45</f>
        <v>168</v>
      </c>
      <c r="AV45" s="861">
        <f>令和2年度累計!AV45+令和元年度末!AV45</f>
        <v>17</v>
      </c>
      <c r="AW45" s="861">
        <f>令和2年度累計!AW45+令和元年度末!AW45</f>
        <v>27</v>
      </c>
      <c r="AX45" s="862">
        <f>令和2年度累計!AX45+令和元年度末!AX45</f>
        <v>1</v>
      </c>
      <c r="AY45" s="863">
        <f>令和2年度累計!AY45+令和元年度末!AY45</f>
        <v>9</v>
      </c>
      <c r="AZ45" s="867">
        <f>令和2年度累計!AZ45+令和元年度末!AZ45</f>
        <v>2</v>
      </c>
      <c r="BA45" s="867">
        <f>令和2年度累計!BA45+令和元年度末!BA45</f>
        <v>1</v>
      </c>
      <c r="BB45" s="868">
        <f>令和2年度累計!BB45+令和元年度末!BB45</f>
        <v>0</v>
      </c>
      <c r="BC45" s="869">
        <f>令和2年度累計!BC45+令和元年度末!BC45</f>
        <v>2633</v>
      </c>
      <c r="BD45" s="870">
        <f>令和2年度累計!BD45+令和元年度末!BD45</f>
        <v>406</v>
      </c>
      <c r="BE45" s="870">
        <f>令和2年度累計!BE45+令和元年度末!BE45</f>
        <v>369</v>
      </c>
      <c r="BF45" s="870">
        <f>令和2年度累計!BF45+令和元年度末!BF45</f>
        <v>164</v>
      </c>
      <c r="BG45" s="871"/>
      <c r="BH45" s="869">
        <f>令和2年度累計!BH45+令和元年度末!BH45</f>
        <v>789</v>
      </c>
      <c r="BI45" s="867">
        <f>令和2年度累計!BI45+令和元年度末!BI45</f>
        <v>63</v>
      </c>
      <c r="BJ45" s="867">
        <f>令和2年度累計!BJ45+令和元年度末!BJ45</f>
        <v>106</v>
      </c>
      <c r="BK45" s="868">
        <f>令和2年度累計!BK45+令和元年度末!BK45</f>
        <v>55</v>
      </c>
      <c r="BL45" s="853"/>
    </row>
    <row r="46" spans="2:64" s="598" customFormat="1" ht="18" customHeight="1">
      <c r="B46" s="854" t="s">
        <v>64</v>
      </c>
      <c r="C46" s="855">
        <f>令和2年度累計!C46+令和元年度末!C46</f>
        <v>1705</v>
      </c>
      <c r="D46" s="855">
        <f>令和2年度累計!D46+令和元年度末!D46</f>
        <v>1447</v>
      </c>
      <c r="E46" s="855">
        <f>令和2年度累計!E46+令和元年度末!E46</f>
        <v>36060</v>
      </c>
      <c r="F46" s="856">
        <f>令和2年度累計!F46+令和元年度末!F46</f>
        <v>40559</v>
      </c>
      <c r="G46" s="857">
        <f>令和2年度累計!G46+令和元年度末!G46</f>
        <v>614</v>
      </c>
      <c r="H46" s="855">
        <f>令和2年度累計!H46+令和元年度末!H46</f>
        <v>476</v>
      </c>
      <c r="I46" s="855">
        <f>令和2年度累計!I46+令和元年度末!I46</f>
        <v>40991</v>
      </c>
      <c r="J46" s="856">
        <f>令和2年度累計!J46+令和元年度末!J46</f>
        <v>42244</v>
      </c>
      <c r="K46" s="857">
        <f>令和2年度累計!K46+令和元年度末!K46</f>
        <v>1234</v>
      </c>
      <c r="L46" s="855">
        <f>令和2年度累計!L46+令和元年度末!L46</f>
        <v>939</v>
      </c>
      <c r="M46" s="855">
        <f>令和2年度累計!M46+令和元年度末!M46</f>
        <v>74219</v>
      </c>
      <c r="N46" s="856">
        <f>令和2年度累計!N46+令和元年度末!N46</f>
        <v>76847</v>
      </c>
      <c r="O46" s="857">
        <f>令和2年度累計!O46+令和元年度末!O46</f>
        <v>1023</v>
      </c>
      <c r="P46" s="855">
        <f>令和2年度累計!P46+令和元年度末!P46</f>
        <v>590</v>
      </c>
      <c r="Q46" s="855">
        <f>令和2年度累計!Q46+令和元年度末!Q46</f>
        <v>17390</v>
      </c>
      <c r="R46" s="856">
        <f>令和2年度累計!R46+令和元年度末!R46</f>
        <v>19076</v>
      </c>
      <c r="S46" s="858">
        <f>令和2年度累計!S46+令和元年度末!S46</f>
        <v>386</v>
      </c>
      <c r="T46" s="859">
        <f>令和2年度累計!T46+令和元年度末!T46</f>
        <v>179112</v>
      </c>
      <c r="U46" s="832"/>
      <c r="V46" s="872" t="s">
        <v>64</v>
      </c>
      <c r="W46" s="860">
        <f>令和2年度累計!W46+令和元年度末!W46</f>
        <v>591</v>
      </c>
      <c r="X46" s="861">
        <f>令和2年度累計!X46+令和元年度末!X46</f>
        <v>23</v>
      </c>
      <c r="Y46" s="861">
        <f>令和2年度累計!Y46+令和元年度末!Y46</f>
        <v>15</v>
      </c>
      <c r="Z46" s="862">
        <f>令和2年度累計!Z46+令和元年度末!Z46</f>
        <v>17</v>
      </c>
      <c r="AA46" s="863">
        <f>令和2年度累計!AA46+令和元年度末!AA46</f>
        <v>13</v>
      </c>
      <c r="AB46" s="861">
        <f>令和2年度累計!AB46+令和元年度末!AB46</f>
        <v>0</v>
      </c>
      <c r="AC46" s="861">
        <f>令和2年度累計!AC46+令和元年度末!AC46</f>
        <v>0</v>
      </c>
      <c r="AD46" s="862">
        <f>令和2年度累計!AD46+令和元年度末!AD46</f>
        <v>0</v>
      </c>
      <c r="AE46" s="863">
        <f>令和2年度累計!AE46+令和元年度末!AE46</f>
        <v>260</v>
      </c>
      <c r="AF46" s="861">
        <f>令和2年度累計!AF46+令和元年度末!AF46</f>
        <v>0</v>
      </c>
      <c r="AG46" s="861">
        <f>令和2年度累計!AG46+令和元年度末!AG46</f>
        <v>0</v>
      </c>
      <c r="AH46" s="862">
        <f>令和2年度累計!AH46+令和元年度末!AH46</f>
        <v>12</v>
      </c>
      <c r="AI46" s="863">
        <f>令和2年度累計!AI46+令和元年度末!AI46</f>
        <v>13</v>
      </c>
      <c r="AJ46" s="864">
        <f>令和2年度累計!AJ46+令和元年度末!AJ46</f>
        <v>0</v>
      </c>
      <c r="AK46" s="864">
        <f>令和2年度累計!AK46+令和元年度末!AK46</f>
        <v>0</v>
      </c>
      <c r="AL46" s="864">
        <f>令和2年度累計!AL46+令和元年度末!AL46</f>
        <v>1</v>
      </c>
      <c r="AM46" s="863">
        <f>令和2年度累計!AM46+令和元年度末!AM46</f>
        <v>445</v>
      </c>
      <c r="AN46" s="865">
        <f>令和2年度累計!AN46+令和元年度末!AN46</f>
        <v>6</v>
      </c>
      <c r="AO46" s="865">
        <f>令和2年度累計!AO46+令和元年度末!AO46</f>
        <v>2</v>
      </c>
      <c r="AP46" s="862">
        <f>令和2年度累計!AP46+令和元年度末!AP46</f>
        <v>37</v>
      </c>
      <c r="AQ46" s="863">
        <f>令和2年度累計!AQ46+令和元年度末!AQ46</f>
        <v>25</v>
      </c>
      <c r="AR46" s="865">
        <f>令和2年度累計!AR46+令和元年度末!AR46</f>
        <v>3</v>
      </c>
      <c r="AS46" s="865">
        <f>令和2年度累計!AS46+令和元年度末!AS46</f>
        <v>0</v>
      </c>
      <c r="AT46" s="866">
        <f>令和2年度累計!AT46+令和元年度末!AT46</f>
        <v>0</v>
      </c>
      <c r="AU46" s="863">
        <f>令和2年度累計!AU46+令和元年度末!AU46</f>
        <v>186</v>
      </c>
      <c r="AV46" s="861">
        <f>令和2年度累計!AV46+令和元年度末!AV46</f>
        <v>6</v>
      </c>
      <c r="AW46" s="861">
        <f>令和2年度累計!AW46+令和元年度末!AW46</f>
        <v>11</v>
      </c>
      <c r="AX46" s="862">
        <f>令和2年度累計!AX46+令和元年度末!AX46</f>
        <v>3</v>
      </c>
      <c r="AY46" s="863">
        <f>令和2年度累計!AY46+令和元年度末!AY46</f>
        <v>9</v>
      </c>
      <c r="AZ46" s="867">
        <f>令和2年度累計!AZ46+令和元年度末!AZ46</f>
        <v>1</v>
      </c>
      <c r="BA46" s="867">
        <f>令和2年度累計!BA46+令和元年度末!BA46</f>
        <v>0</v>
      </c>
      <c r="BB46" s="868">
        <f>令和2年度累計!BB46+令和元年度末!BB46</f>
        <v>0</v>
      </c>
      <c r="BC46" s="869">
        <f>令和2年度累計!BC46+令和元年度末!BC46</f>
        <v>1482</v>
      </c>
      <c r="BD46" s="870">
        <f>令和2年度累計!BD46+令和元年度末!BD46</f>
        <v>35</v>
      </c>
      <c r="BE46" s="870">
        <f>令和2年度累計!BE46+令和元年度末!BE46</f>
        <v>28</v>
      </c>
      <c r="BF46" s="870">
        <f>令和2年度累計!BF46+令和元年度末!BF46</f>
        <v>69</v>
      </c>
      <c r="BG46" s="871"/>
      <c r="BH46" s="869">
        <f>令和2年度累計!BH46+令和元年度末!BH46</f>
        <v>563</v>
      </c>
      <c r="BI46" s="867">
        <f>令和2年度累計!BI46+令和元年度末!BI46</f>
        <v>6</v>
      </c>
      <c r="BJ46" s="867">
        <f>令和2年度累計!BJ46+令和元年度末!BJ46</f>
        <v>2</v>
      </c>
      <c r="BK46" s="868">
        <f>令和2年度累計!BK46+令和元年度末!BK46</f>
        <v>6</v>
      </c>
      <c r="BL46" s="853"/>
    </row>
    <row r="47" spans="2:64" s="598" customFormat="1" ht="18" customHeight="1">
      <c r="B47" s="854" t="s">
        <v>65</v>
      </c>
      <c r="C47" s="855">
        <f>令和2年度累計!C47+令和元年度末!C47</f>
        <v>1814</v>
      </c>
      <c r="D47" s="855">
        <f>令和2年度累計!D47+令和元年度末!D47</f>
        <v>2589</v>
      </c>
      <c r="E47" s="855">
        <f>令和2年度累計!E47+令和元年度末!E47</f>
        <v>94535</v>
      </c>
      <c r="F47" s="856">
        <f>令和2年度累計!F47+令和元年度末!F47</f>
        <v>101218</v>
      </c>
      <c r="G47" s="857">
        <f>令和2年度累計!G47+令和元年度末!G47</f>
        <v>533</v>
      </c>
      <c r="H47" s="855">
        <f>令和2年度累計!H47+令和元年度末!H47</f>
        <v>885</v>
      </c>
      <c r="I47" s="855">
        <f>令和2年度累計!I47+令和元年度末!I47</f>
        <v>82990</v>
      </c>
      <c r="J47" s="856">
        <f>令和2年度累計!J47+令和元年度末!J47</f>
        <v>84806</v>
      </c>
      <c r="K47" s="857">
        <f>令和2年度累計!K47+令和元年度末!K47</f>
        <v>720</v>
      </c>
      <c r="L47" s="855">
        <f>令和2年度累計!L47+令和元年度末!L47</f>
        <v>865</v>
      </c>
      <c r="M47" s="855">
        <f>令和2年度累計!M47+令和元年度末!M47</f>
        <v>70488</v>
      </c>
      <c r="N47" s="856">
        <f>令和2年度累計!N47+令和元年度末!N47</f>
        <v>72319</v>
      </c>
      <c r="O47" s="857">
        <f>令和2年度累計!O47+令和元年度末!O47</f>
        <v>729</v>
      </c>
      <c r="P47" s="855">
        <f>令和2年度累計!P47+令和元年度末!P47</f>
        <v>514</v>
      </c>
      <c r="Q47" s="855">
        <f>令和2年度累計!Q47+令和元年度末!Q47</f>
        <v>17171</v>
      </c>
      <c r="R47" s="856">
        <f>令和2年度累計!R47+令和元年度末!R47</f>
        <v>18600</v>
      </c>
      <c r="S47" s="858">
        <f>令和2年度累計!S47+令和元年度末!S47</f>
        <v>252</v>
      </c>
      <c r="T47" s="859">
        <f>令和2年度累計!T47+令和元年度末!T47</f>
        <v>277195</v>
      </c>
      <c r="U47" s="832"/>
      <c r="V47" s="872" t="s">
        <v>65</v>
      </c>
      <c r="W47" s="860">
        <f>令和2年度累計!W47+令和元年度末!W47</f>
        <v>1086</v>
      </c>
      <c r="X47" s="861">
        <f>令和2年度累計!X47+令和元年度末!X47</f>
        <v>102</v>
      </c>
      <c r="Y47" s="861">
        <f>令和2年度累計!Y47+令和元年度末!Y47</f>
        <v>99</v>
      </c>
      <c r="Z47" s="862">
        <f>令和2年度累計!Z47+令和元年度末!Z47</f>
        <v>55</v>
      </c>
      <c r="AA47" s="863">
        <f>令和2年度累計!AA47+令和元年度末!AA47</f>
        <v>35</v>
      </c>
      <c r="AB47" s="861">
        <f>令和2年度累計!AB47+令和元年度末!AB47</f>
        <v>0</v>
      </c>
      <c r="AC47" s="861">
        <f>令和2年度累計!AC47+令和元年度末!AC47</f>
        <v>1</v>
      </c>
      <c r="AD47" s="862">
        <f>令和2年度累計!AD47+令和元年度末!AD47</f>
        <v>1</v>
      </c>
      <c r="AE47" s="863">
        <f>令和2年度累計!AE47+令和元年度末!AE47</f>
        <v>522</v>
      </c>
      <c r="AF47" s="861">
        <f>令和2年度累計!AF47+令和元年度末!AF47</f>
        <v>10</v>
      </c>
      <c r="AG47" s="861">
        <f>令和2年度累計!AG47+令和元年度末!AG47</f>
        <v>6</v>
      </c>
      <c r="AH47" s="862">
        <f>令和2年度累計!AH47+令和元年度末!AH47</f>
        <v>148</v>
      </c>
      <c r="AI47" s="863">
        <f>令和2年度累計!AI47+令和元年度末!AI47</f>
        <v>6</v>
      </c>
      <c r="AJ47" s="864">
        <f>令和2年度累計!AJ47+令和元年度末!AJ47</f>
        <v>0</v>
      </c>
      <c r="AK47" s="864">
        <f>令和2年度累計!AK47+令和元年度末!AK47</f>
        <v>0</v>
      </c>
      <c r="AL47" s="864">
        <f>令和2年度累計!AL47+令和元年度末!AL47</f>
        <v>0</v>
      </c>
      <c r="AM47" s="863">
        <f>令和2年度累計!AM47+令和元年度末!AM47</f>
        <v>406</v>
      </c>
      <c r="AN47" s="865">
        <f>令和2年度累計!AN47+令和元年度末!AN47</f>
        <v>11</v>
      </c>
      <c r="AO47" s="865">
        <f>令和2年度累計!AO47+令和元年度末!AO47</f>
        <v>56</v>
      </c>
      <c r="AP47" s="862">
        <f>令和2年度累計!AP47+令和元年度末!AP47</f>
        <v>16</v>
      </c>
      <c r="AQ47" s="863">
        <f>令和2年度累計!AQ47+令和元年度末!AQ47</f>
        <v>31</v>
      </c>
      <c r="AR47" s="865">
        <f>令和2年度累計!AR47+令和元年度末!AR47</f>
        <v>0</v>
      </c>
      <c r="AS47" s="865">
        <f>令和2年度累計!AS47+令和元年度末!AS47</f>
        <v>3</v>
      </c>
      <c r="AT47" s="866">
        <f>令和2年度累計!AT47+令和元年度末!AT47</f>
        <v>2</v>
      </c>
      <c r="AU47" s="863">
        <f>令和2年度累計!AU47+令和元年度末!AU47</f>
        <v>112</v>
      </c>
      <c r="AV47" s="861">
        <f>令和2年度累計!AV47+令和元年度末!AV47</f>
        <v>11</v>
      </c>
      <c r="AW47" s="861">
        <f>令和2年度累計!AW47+令和元年度末!AW47</f>
        <v>4</v>
      </c>
      <c r="AX47" s="862">
        <f>令和2年度累計!AX47+令和元年度末!AX47</f>
        <v>5</v>
      </c>
      <c r="AY47" s="863">
        <f>令和2年度累計!AY47+令和元年度末!AY47</f>
        <v>9</v>
      </c>
      <c r="AZ47" s="867">
        <f>令和2年度累計!AZ47+令和元年度末!AZ47</f>
        <v>2</v>
      </c>
      <c r="BA47" s="867">
        <f>令和2年度累計!BA47+令和元年度末!BA47</f>
        <v>0</v>
      </c>
      <c r="BB47" s="868">
        <f>令和2年度累計!BB47+令和元年度末!BB47</f>
        <v>1</v>
      </c>
      <c r="BC47" s="869">
        <f>令和2年度累計!BC47+令和元年度末!BC47</f>
        <v>2126</v>
      </c>
      <c r="BD47" s="870">
        <f>令和2年度累計!BD47+令和元年度末!BD47</f>
        <v>134</v>
      </c>
      <c r="BE47" s="870">
        <f>令和2年度累計!BE47+令和元年度末!BE47</f>
        <v>165</v>
      </c>
      <c r="BF47" s="870">
        <f>令和2年度累計!BF47+令和元年度末!BF47</f>
        <v>224</v>
      </c>
      <c r="BG47" s="871"/>
      <c r="BH47" s="869">
        <f>令和2年度累計!BH47+令和元年度末!BH47</f>
        <v>596</v>
      </c>
      <c r="BI47" s="867">
        <f>令和2年度累計!BI47+令和元年度末!BI47</f>
        <v>23</v>
      </c>
      <c r="BJ47" s="867">
        <f>令和2年度累計!BJ47+令和元年度末!BJ47</f>
        <v>29</v>
      </c>
      <c r="BK47" s="868">
        <f>令和2年度累計!BK47+令和元年度末!BK47</f>
        <v>30</v>
      </c>
      <c r="BL47" s="853"/>
    </row>
    <row r="48" spans="2:64" s="598" customFormat="1" ht="18" customHeight="1">
      <c r="B48" s="854" t="s">
        <v>66</v>
      </c>
      <c r="C48" s="855">
        <f>令和2年度累計!C48+令和元年度末!C48</f>
        <v>11372</v>
      </c>
      <c r="D48" s="855">
        <f>令和2年度累計!D48+令和元年度末!D48</f>
        <v>6319</v>
      </c>
      <c r="E48" s="855">
        <f>令和2年度累計!E48+令和元年度末!E48</f>
        <v>147172</v>
      </c>
      <c r="F48" s="856">
        <f>令和2年度累計!F48+令和元年度末!F48</f>
        <v>166543</v>
      </c>
      <c r="G48" s="857">
        <f>令和2年度累計!G48+令和元年度末!G48</f>
        <v>3890</v>
      </c>
      <c r="H48" s="855">
        <f>令和2年度累計!H48+令和元年度末!H48</f>
        <v>1328</v>
      </c>
      <c r="I48" s="855">
        <f>令和2年度累計!I48+令和元年度末!I48</f>
        <v>54773</v>
      </c>
      <c r="J48" s="856">
        <f>令和2年度累計!J48+令和元年度末!J48</f>
        <v>60352</v>
      </c>
      <c r="K48" s="857">
        <f>令和2年度累計!K48+令和元年度末!K48</f>
        <v>4348</v>
      </c>
      <c r="L48" s="855">
        <f>令和2年度累計!L48+令和元年度末!L48</f>
        <v>2197</v>
      </c>
      <c r="M48" s="855">
        <f>令和2年度累計!M48+令和元年度末!M48</f>
        <v>95079</v>
      </c>
      <c r="N48" s="856">
        <f>令和2年度累計!N48+令和元年度末!N48</f>
        <v>101810</v>
      </c>
      <c r="O48" s="857">
        <f>令和2年度累計!O48+令和元年度末!O48</f>
        <v>1371</v>
      </c>
      <c r="P48" s="855">
        <f>令和2年度累計!P48+令和元年度末!P48</f>
        <v>597</v>
      </c>
      <c r="Q48" s="855">
        <f>令和2年度累計!Q48+令和元年度末!Q48</f>
        <v>17424</v>
      </c>
      <c r="R48" s="856">
        <f>令和2年度累計!R48+令和元年度末!R48</f>
        <v>19458</v>
      </c>
      <c r="S48" s="858">
        <f>令和2年度累計!S48+令和元年度末!S48</f>
        <v>4757</v>
      </c>
      <c r="T48" s="859">
        <f>令和2年度累計!T48+令和元年度末!T48</f>
        <v>352920</v>
      </c>
      <c r="U48" s="832"/>
      <c r="V48" s="872" t="s">
        <v>66</v>
      </c>
      <c r="W48" s="860">
        <f>令和2年度累計!W48+令和元年度末!W48</f>
        <v>2889</v>
      </c>
      <c r="X48" s="861">
        <f>令和2年度累計!X48+令和元年度末!X48</f>
        <v>543</v>
      </c>
      <c r="Y48" s="861">
        <f>令和2年度累計!Y48+令和元年度末!Y48</f>
        <v>275</v>
      </c>
      <c r="Z48" s="862">
        <f>令和2年度累計!Z48+令和元年度末!Z48</f>
        <v>169</v>
      </c>
      <c r="AA48" s="863">
        <f>令和2年度累計!AA48+令和元年度末!AA48</f>
        <v>271</v>
      </c>
      <c r="AB48" s="861">
        <f>令和2年度累計!AB48+令和元年度末!AB48</f>
        <v>100</v>
      </c>
      <c r="AC48" s="861">
        <f>令和2年度累計!AC48+令和元年度末!AC48</f>
        <v>20</v>
      </c>
      <c r="AD48" s="862">
        <f>令和2年度累計!AD48+令和元年度末!AD48</f>
        <v>23</v>
      </c>
      <c r="AE48" s="863">
        <f>令和2年度累計!AE48+令和元年度末!AE48</f>
        <v>774</v>
      </c>
      <c r="AF48" s="861">
        <f>令和2年度累計!AF48+令和元年度末!AF48</f>
        <v>31</v>
      </c>
      <c r="AG48" s="861">
        <f>令和2年度累計!AG48+令和元年度末!AG48</f>
        <v>14</v>
      </c>
      <c r="AH48" s="862">
        <f>令和2年度累計!AH48+令和元年度末!AH48</f>
        <v>113</v>
      </c>
      <c r="AI48" s="863">
        <f>令和2年度累計!AI48+令和元年度末!AI48</f>
        <v>79</v>
      </c>
      <c r="AJ48" s="864">
        <f>令和2年度累計!AJ48+令和元年度末!AJ48</f>
        <v>1</v>
      </c>
      <c r="AK48" s="864">
        <f>令和2年度累計!AK48+令和元年度末!AK48</f>
        <v>2</v>
      </c>
      <c r="AL48" s="864">
        <f>令和2年度累計!AL48+令和元年度末!AL48</f>
        <v>26</v>
      </c>
      <c r="AM48" s="863">
        <f>令和2年度累計!AM48+令和元年度末!AM48</f>
        <v>1124</v>
      </c>
      <c r="AN48" s="865">
        <f>令和2年度累計!AN48+令和元年度末!AN48</f>
        <v>52</v>
      </c>
      <c r="AO48" s="865">
        <f>令和2年度累計!AO48+令和元年度末!AO48</f>
        <v>140</v>
      </c>
      <c r="AP48" s="862">
        <f>令和2年度累計!AP48+令和元年度末!AP48</f>
        <v>114</v>
      </c>
      <c r="AQ48" s="863">
        <f>令和2年度累計!AQ48+令和元年度末!AQ48</f>
        <v>218</v>
      </c>
      <c r="AR48" s="865">
        <f>令和2年度累計!AR48+令和元年度末!AR48</f>
        <v>13</v>
      </c>
      <c r="AS48" s="865">
        <f>令和2年度累計!AS48+令和元年度末!AS48</f>
        <v>19</v>
      </c>
      <c r="AT48" s="866">
        <f>令和2年度累計!AT48+令和元年度末!AT48</f>
        <v>24</v>
      </c>
      <c r="AU48" s="863">
        <f>令和2年度累計!AU48+令和元年度末!AU48</f>
        <v>222</v>
      </c>
      <c r="AV48" s="861">
        <f>令和2年度累計!AV48+令和元年度末!AV48</f>
        <v>22</v>
      </c>
      <c r="AW48" s="861">
        <f>令和2年度累計!AW48+令和元年度末!AW48</f>
        <v>25</v>
      </c>
      <c r="AX48" s="862">
        <f>令和2年度累計!AX48+令和元年度末!AX48</f>
        <v>1</v>
      </c>
      <c r="AY48" s="863">
        <f>令和2年度累計!AY48+令和元年度末!AY48</f>
        <v>4</v>
      </c>
      <c r="AZ48" s="867">
        <f>令和2年度累計!AZ48+令和元年度末!AZ48</f>
        <v>0</v>
      </c>
      <c r="BA48" s="867">
        <f>令和2年度累計!BA48+令和元年度末!BA48</f>
        <v>1</v>
      </c>
      <c r="BB48" s="868">
        <f>令和2年度累計!BB48+令和元年度末!BB48</f>
        <v>0</v>
      </c>
      <c r="BC48" s="869">
        <f>令和2年度累計!BC48+令和元年度末!BC48</f>
        <v>5009</v>
      </c>
      <c r="BD48" s="870">
        <f>令和2年度累計!BD48+令和元年度末!BD48</f>
        <v>648</v>
      </c>
      <c r="BE48" s="870">
        <f>令和2年度累計!BE48+令和元年度末!BE48</f>
        <v>454</v>
      </c>
      <c r="BF48" s="870">
        <f>令和2年度累計!BF48+令和元年度末!BF48</f>
        <v>397</v>
      </c>
      <c r="BG48" s="871"/>
      <c r="BH48" s="869">
        <f>令和2年度累計!BH48+令和元年度末!BH48</f>
        <v>2104</v>
      </c>
      <c r="BI48" s="867">
        <f>令和2年度累計!BI48+令和元年度末!BI48</f>
        <v>220</v>
      </c>
      <c r="BJ48" s="867">
        <f>令和2年度累計!BJ48+令和元年度末!BJ48</f>
        <v>125</v>
      </c>
      <c r="BK48" s="868">
        <f>令和2年度累計!BK48+令和元年度末!BK48</f>
        <v>166</v>
      </c>
      <c r="BL48" s="853"/>
    </row>
    <row r="49" spans="2:64" s="598" customFormat="1" ht="18" customHeight="1">
      <c r="B49" s="854" t="s">
        <v>67</v>
      </c>
      <c r="C49" s="855">
        <f>令和2年度累計!C49+令和元年度末!C49</f>
        <v>5041</v>
      </c>
      <c r="D49" s="855">
        <f>令和2年度累計!D49+令和元年度末!D49</f>
        <v>1775</v>
      </c>
      <c r="E49" s="855">
        <f>令和2年度累計!E49+令和元年度末!E49</f>
        <v>38228</v>
      </c>
      <c r="F49" s="856">
        <f>令和2年度累計!F49+令和元年度末!F49</f>
        <v>45450</v>
      </c>
      <c r="G49" s="857">
        <f>令和2年度累計!G49+令和元年度末!G49</f>
        <v>1501</v>
      </c>
      <c r="H49" s="855">
        <f>令和2年度累計!H49+令和元年度末!H49</f>
        <v>436</v>
      </c>
      <c r="I49" s="855">
        <f>令和2年度累計!I49+令和元年度末!I49</f>
        <v>29548</v>
      </c>
      <c r="J49" s="856">
        <f>令和2年度累計!J49+令和元年度末!J49</f>
        <v>31575</v>
      </c>
      <c r="K49" s="857">
        <f>令和2年度累計!K49+令和元年度末!K49</f>
        <v>2396</v>
      </c>
      <c r="L49" s="855">
        <f>令和2年度累計!L49+令和元年度末!L49</f>
        <v>632</v>
      </c>
      <c r="M49" s="855">
        <f>令和2年度累計!M49+令和元年度末!M49</f>
        <v>40857</v>
      </c>
      <c r="N49" s="856">
        <f>令和2年度累計!N49+令和元年度末!N49</f>
        <v>43960</v>
      </c>
      <c r="O49" s="857">
        <f>令和2年度累計!O49+令和元年度末!O49</f>
        <v>761</v>
      </c>
      <c r="P49" s="855">
        <f>令和2年度累計!P49+令和元年度末!P49</f>
        <v>176</v>
      </c>
      <c r="Q49" s="855">
        <f>令和2年度累計!Q49+令和元年度末!Q49</f>
        <v>5007</v>
      </c>
      <c r="R49" s="856">
        <f>令和2年度累計!R49+令和元年度末!R49</f>
        <v>5966</v>
      </c>
      <c r="S49" s="858">
        <f>令和2年度累計!S49+令和元年度末!S49</f>
        <v>1190</v>
      </c>
      <c r="T49" s="859">
        <f>令和2年度累計!T49+令和元年度末!T49</f>
        <v>128141</v>
      </c>
      <c r="U49" s="832"/>
      <c r="V49" s="872" t="s">
        <v>67</v>
      </c>
      <c r="W49" s="860">
        <f>令和2年度累計!W49+令和元年度末!W49</f>
        <v>817</v>
      </c>
      <c r="X49" s="861">
        <f>令和2年度累計!X49+令和元年度末!X49</f>
        <v>201</v>
      </c>
      <c r="Y49" s="861">
        <f>令和2年度累計!Y49+令和元年度末!Y49</f>
        <v>81</v>
      </c>
      <c r="Z49" s="862">
        <f>令和2年度累計!Z49+令和元年度末!Z49</f>
        <v>44</v>
      </c>
      <c r="AA49" s="863">
        <f>令和2年度累計!AA49+令和元年度末!AA49</f>
        <v>27</v>
      </c>
      <c r="AB49" s="861">
        <f>令和2年度累計!AB49+令和元年度末!AB49</f>
        <v>15</v>
      </c>
      <c r="AC49" s="861">
        <f>令和2年度累計!AC49+令和元年度末!AC49</f>
        <v>5</v>
      </c>
      <c r="AD49" s="862">
        <f>令和2年度累計!AD49+令和元年度末!AD49</f>
        <v>0</v>
      </c>
      <c r="AE49" s="863">
        <f>令和2年度累計!AE49+令和元年度末!AE49</f>
        <v>225</v>
      </c>
      <c r="AF49" s="861">
        <f>令和2年度累計!AF49+令和元年度末!AF49</f>
        <v>26</v>
      </c>
      <c r="AG49" s="861">
        <f>令和2年度累計!AG49+令和元年度末!AG49</f>
        <v>8</v>
      </c>
      <c r="AH49" s="862">
        <f>令和2年度累計!AH49+令和元年度末!AH49</f>
        <v>30</v>
      </c>
      <c r="AI49" s="863">
        <f>令和2年度累計!AI49+令和元年度末!AI49</f>
        <v>11</v>
      </c>
      <c r="AJ49" s="864">
        <f>令和2年度累計!AJ49+令和元年度末!AJ49</f>
        <v>4</v>
      </c>
      <c r="AK49" s="864">
        <f>令和2年度累計!AK49+令和元年度末!AK49</f>
        <v>0</v>
      </c>
      <c r="AL49" s="864">
        <f>令和2年度累計!AL49+令和元年度末!AL49</f>
        <v>0</v>
      </c>
      <c r="AM49" s="863">
        <f>令和2年度累計!AM49+令和元年度末!AM49</f>
        <v>300</v>
      </c>
      <c r="AN49" s="865">
        <f>令和2年度累計!AN49+令和元年度末!AN49</f>
        <v>36</v>
      </c>
      <c r="AO49" s="865">
        <f>令和2年度累計!AO49+令和元年度末!AO49</f>
        <v>64</v>
      </c>
      <c r="AP49" s="862">
        <f>令和2年度累計!AP49+令和元年度末!AP49</f>
        <v>16</v>
      </c>
      <c r="AQ49" s="863">
        <f>令和2年度累計!AQ49+令和元年度末!AQ49</f>
        <v>26</v>
      </c>
      <c r="AR49" s="865">
        <f>令和2年度累計!AR49+令和元年度末!AR49</f>
        <v>10</v>
      </c>
      <c r="AS49" s="865">
        <f>令和2年度累計!AS49+令和元年度末!AS49</f>
        <v>3</v>
      </c>
      <c r="AT49" s="866">
        <f>令和2年度累計!AT49+令和元年度末!AT49</f>
        <v>0</v>
      </c>
      <c r="AU49" s="863">
        <f>令和2年度累計!AU49+令和元年度末!AU49</f>
        <v>75</v>
      </c>
      <c r="AV49" s="861">
        <f>令和2年度累計!AV49+令和元年度末!AV49</f>
        <v>14</v>
      </c>
      <c r="AW49" s="861">
        <f>令和2年度累計!AW49+令和元年度末!AW49</f>
        <v>11</v>
      </c>
      <c r="AX49" s="862">
        <f>令和2年度累計!AX49+令和元年度末!AX49</f>
        <v>0</v>
      </c>
      <c r="AY49" s="863">
        <f>令和2年度累計!AY49+令和元年度末!AY49</f>
        <v>1</v>
      </c>
      <c r="AZ49" s="867">
        <f>令和2年度累計!AZ49+令和元年度末!AZ49</f>
        <v>1</v>
      </c>
      <c r="BA49" s="867">
        <f>令和2年度累計!BA49+令和元年度末!BA49</f>
        <v>0</v>
      </c>
      <c r="BB49" s="868">
        <f>令和2年度累計!BB49+令和元年度末!BB49</f>
        <v>0</v>
      </c>
      <c r="BC49" s="869">
        <f>令和2年度累計!BC49+令和元年度末!BC49</f>
        <v>1417</v>
      </c>
      <c r="BD49" s="870">
        <f>令和2年度累計!BD49+令和元年度末!BD49</f>
        <v>277</v>
      </c>
      <c r="BE49" s="870">
        <f>令和2年度累計!BE49+令和元年度末!BE49</f>
        <v>164</v>
      </c>
      <c r="BF49" s="870">
        <f>令和2年度累計!BF49+令和元年度末!BF49</f>
        <v>90</v>
      </c>
      <c r="BG49" s="871"/>
      <c r="BH49" s="869">
        <f>令和2年度累計!BH49+令和元年度末!BH49</f>
        <v>479</v>
      </c>
      <c r="BI49" s="867">
        <f>令和2年度累計!BI49+令和元年度末!BI49</f>
        <v>80</v>
      </c>
      <c r="BJ49" s="867">
        <f>令和2年度累計!BJ49+令和元年度末!BJ49</f>
        <v>28</v>
      </c>
      <c r="BK49" s="868">
        <f>令和2年度累計!BK49+令和元年度末!BK49</f>
        <v>24</v>
      </c>
      <c r="BL49" s="853"/>
    </row>
    <row r="50" spans="2:64" s="598" customFormat="1" ht="18" customHeight="1">
      <c r="B50" s="854" t="s">
        <v>68</v>
      </c>
      <c r="C50" s="855">
        <f>令和2年度累計!C50+令和元年度末!C50</f>
        <v>4234</v>
      </c>
      <c r="D50" s="855">
        <f>令和2年度累計!D50+令和元年度末!D50</f>
        <v>3738</v>
      </c>
      <c r="E50" s="855">
        <f>令和2年度累計!E50+令和元年度末!E50</f>
        <v>103151</v>
      </c>
      <c r="F50" s="856">
        <f>令和2年度累計!F50+令和元年度末!F50</f>
        <v>113007</v>
      </c>
      <c r="G50" s="857">
        <f>令和2年度累計!G50+令和元年度末!G50</f>
        <v>634</v>
      </c>
      <c r="H50" s="855">
        <f>令和2年度累計!H50+令和元年度末!H50</f>
        <v>1067</v>
      </c>
      <c r="I50" s="855">
        <f>令和2年度累計!I50+令和元年度末!I50</f>
        <v>92362</v>
      </c>
      <c r="J50" s="856">
        <f>令和2年度累計!J50+令和元年度末!J50</f>
        <v>95734</v>
      </c>
      <c r="K50" s="857">
        <f>令和2年度累計!K50+令和元年度末!K50</f>
        <v>1079</v>
      </c>
      <c r="L50" s="855">
        <f>令和2年度累計!L50+令和元年度末!L50</f>
        <v>1619</v>
      </c>
      <c r="M50" s="855">
        <f>令和2年度累計!M50+令和元年度末!M50</f>
        <v>122142</v>
      </c>
      <c r="N50" s="856">
        <f>令和2年度累計!N50+令和元年度末!N50</f>
        <v>125422</v>
      </c>
      <c r="O50" s="857">
        <f>令和2年度累計!O50+令和元年度末!O50</f>
        <v>1164</v>
      </c>
      <c r="P50" s="855">
        <f>令和2年度累計!P50+令和元年度末!P50</f>
        <v>646</v>
      </c>
      <c r="Q50" s="855">
        <f>令和2年度累計!Q50+令和元年度末!Q50</f>
        <v>11513</v>
      </c>
      <c r="R50" s="856">
        <f>令和2年度累計!R50+令和元年度末!R50</f>
        <v>13390</v>
      </c>
      <c r="S50" s="858">
        <f>令和2年度累計!S50+令和元年度末!S50</f>
        <v>3031</v>
      </c>
      <c r="T50" s="859">
        <f>令和2年度累計!T50+令和元年度末!T50</f>
        <v>350584</v>
      </c>
      <c r="U50" s="832"/>
      <c r="V50" s="872" t="s">
        <v>68</v>
      </c>
      <c r="W50" s="860">
        <f>令和2年度累計!W50+令和元年度末!W50</f>
        <v>1938</v>
      </c>
      <c r="X50" s="861">
        <f>令和2年度累計!X50+令和元年度末!X50</f>
        <v>319</v>
      </c>
      <c r="Y50" s="861">
        <f>令和2年度累計!Y50+令和元年度末!Y50</f>
        <v>232</v>
      </c>
      <c r="Z50" s="862">
        <f>令和2年度累計!Z50+令和元年度末!Z50</f>
        <v>179</v>
      </c>
      <c r="AA50" s="863">
        <f>令和2年度累計!AA50+令和元年度末!AA50</f>
        <v>63</v>
      </c>
      <c r="AB50" s="861">
        <f>令和2年度累計!AB50+令和元年度末!AB50</f>
        <v>13</v>
      </c>
      <c r="AC50" s="861">
        <f>令和2年度累計!AC50+令和元年度末!AC50</f>
        <v>5</v>
      </c>
      <c r="AD50" s="862">
        <f>令和2年度累計!AD50+令和元年度末!AD50</f>
        <v>5</v>
      </c>
      <c r="AE50" s="863">
        <f>令和2年度累計!AE50+令和元年度末!AE50</f>
        <v>594</v>
      </c>
      <c r="AF50" s="861">
        <f>令和2年度累計!AF50+令和元年度末!AF50</f>
        <v>23</v>
      </c>
      <c r="AG50" s="861">
        <f>令和2年度累計!AG50+令和元年度末!AG50</f>
        <v>33</v>
      </c>
      <c r="AH50" s="862">
        <f>令和2年度累計!AH50+令和元年度末!AH50</f>
        <v>91</v>
      </c>
      <c r="AI50" s="863">
        <f>令和2年度累計!AI50+令和元年度末!AI50</f>
        <v>21</v>
      </c>
      <c r="AJ50" s="864">
        <f>令和2年度累計!AJ50+令和元年度末!AJ50</f>
        <v>0</v>
      </c>
      <c r="AK50" s="864">
        <f>令和2年度累計!AK50+令和元年度末!AK50</f>
        <v>1</v>
      </c>
      <c r="AL50" s="864">
        <f>令和2年度累計!AL50+令和元年度末!AL50</f>
        <v>9</v>
      </c>
      <c r="AM50" s="863">
        <f>令和2年度累計!AM50+令和元年度末!AM50</f>
        <v>841</v>
      </c>
      <c r="AN50" s="865">
        <f>令和2年度累計!AN50+令和元年度末!AN50</f>
        <v>57</v>
      </c>
      <c r="AO50" s="865">
        <f>令和2年度累計!AO50+令和元年度末!AO50</f>
        <v>115</v>
      </c>
      <c r="AP50" s="862">
        <f>令和2年度累計!AP50+令和元年度末!AP50</f>
        <v>91</v>
      </c>
      <c r="AQ50" s="863">
        <f>令和2年度累計!AQ50+令和元年度末!AQ50</f>
        <v>67</v>
      </c>
      <c r="AR50" s="865">
        <f>令和2年度累計!AR50+令和元年度末!AR50</f>
        <v>4</v>
      </c>
      <c r="AS50" s="865">
        <f>令和2年度累計!AS50+令和元年度末!AS50</f>
        <v>7</v>
      </c>
      <c r="AT50" s="866">
        <f>令和2年度累計!AT50+令和元年度末!AT50</f>
        <v>15</v>
      </c>
      <c r="AU50" s="863">
        <f>令和2年度累計!AU50+令和元年度末!AU50</f>
        <v>185</v>
      </c>
      <c r="AV50" s="861">
        <f>令和2年度累計!AV50+令和元年度末!AV50</f>
        <v>17</v>
      </c>
      <c r="AW50" s="861">
        <f>令和2年度累計!AW50+令和元年度末!AW50</f>
        <v>24</v>
      </c>
      <c r="AX50" s="862">
        <f>令和2年度累計!AX50+令和元年度末!AX50</f>
        <v>2</v>
      </c>
      <c r="AY50" s="863">
        <f>令和2年度累計!AY50+令和元年度末!AY50</f>
        <v>8</v>
      </c>
      <c r="AZ50" s="867">
        <f>令和2年度累計!AZ50+令和元年度末!AZ50</f>
        <v>1</v>
      </c>
      <c r="BA50" s="867">
        <f>令和2年度累計!BA50+令和元年度末!BA50</f>
        <v>1</v>
      </c>
      <c r="BB50" s="868">
        <f>令和2年度累計!BB50+令和元年度末!BB50</f>
        <v>0</v>
      </c>
      <c r="BC50" s="869">
        <f>令和2年度累計!BC50+令和元年度末!BC50</f>
        <v>3558</v>
      </c>
      <c r="BD50" s="870">
        <f>令和2年度累計!BD50+令和元年度末!BD50</f>
        <v>416</v>
      </c>
      <c r="BE50" s="870">
        <f>令和2年度累計!BE50+令和元年度末!BE50</f>
        <v>404</v>
      </c>
      <c r="BF50" s="870">
        <f>令和2年度累計!BF50+令和元年度末!BF50</f>
        <v>363</v>
      </c>
      <c r="BG50" s="871"/>
      <c r="BH50" s="869">
        <f>令和2年度累計!BH50+令和元年度末!BH50</f>
        <v>1374</v>
      </c>
      <c r="BI50" s="867">
        <f>令和2年度累計!BI50+令和元年度末!BI50</f>
        <v>99</v>
      </c>
      <c r="BJ50" s="867">
        <f>令和2年度累計!BJ50+令和元年度末!BJ50</f>
        <v>128</v>
      </c>
      <c r="BK50" s="868">
        <f>令和2年度累計!BK50+令和元年度末!BK50</f>
        <v>170</v>
      </c>
      <c r="BL50" s="853"/>
    </row>
    <row r="51" spans="2:64" s="598" customFormat="1" ht="18" customHeight="1">
      <c r="B51" s="854" t="s">
        <v>69</v>
      </c>
      <c r="C51" s="855">
        <f>令和2年度累計!C51+令和元年度末!C51</f>
        <v>6460</v>
      </c>
      <c r="D51" s="855">
        <f>令和2年度累計!D51+令和元年度末!D51</f>
        <v>5812</v>
      </c>
      <c r="E51" s="855">
        <f>令和2年度累計!E51+令和元年度末!E51</f>
        <v>133380</v>
      </c>
      <c r="F51" s="856">
        <f>令和2年度累計!F51+令和元年度末!F51</f>
        <v>146368</v>
      </c>
      <c r="G51" s="857">
        <f>令和2年度累計!G51+令和元年度末!G51</f>
        <v>2730</v>
      </c>
      <c r="H51" s="855">
        <f>令和2年度累計!H51+令和元年度末!H51</f>
        <v>1665</v>
      </c>
      <c r="I51" s="855">
        <f>令和2年度累計!I51+令和元年度末!I51</f>
        <v>105655</v>
      </c>
      <c r="J51" s="856">
        <f>令和2年度累計!J51+令和元年度末!J51</f>
        <v>110133</v>
      </c>
      <c r="K51" s="857">
        <f>令和2年度累計!K51+令和元年度末!K51</f>
        <v>3069</v>
      </c>
      <c r="L51" s="855">
        <f>令和2年度累計!L51+令和元年度末!L51</f>
        <v>2191</v>
      </c>
      <c r="M51" s="855">
        <f>令和2年度累計!M51+令和元年度末!M51</f>
        <v>111376</v>
      </c>
      <c r="N51" s="856">
        <f>令和2年度累計!N51+令和元年度末!N51</f>
        <v>116737</v>
      </c>
      <c r="O51" s="857">
        <f>令和2年度累計!O51+令和元年度末!O51</f>
        <v>2222</v>
      </c>
      <c r="P51" s="855">
        <f>令和2年度累計!P51+令和元年度末!P51</f>
        <v>1002</v>
      </c>
      <c r="Q51" s="855">
        <f>令和2年度累計!Q51+令和元年度末!Q51</f>
        <v>17178</v>
      </c>
      <c r="R51" s="856">
        <f>令和2年度累計!R51+令和元年度末!R51</f>
        <v>20421</v>
      </c>
      <c r="S51" s="858">
        <f>令和2年度累計!S51+令和元年度末!S51</f>
        <v>9659</v>
      </c>
      <c r="T51" s="859">
        <f>令和2年度累計!T51+令和元年度末!T51</f>
        <v>403318</v>
      </c>
      <c r="U51" s="832"/>
      <c r="V51" s="872" t="s">
        <v>69</v>
      </c>
      <c r="W51" s="860">
        <f>令和2年度累計!W51+令和元年度末!W51</f>
        <v>1659</v>
      </c>
      <c r="X51" s="861">
        <f>令和2年度累計!X51+令和元年度末!X51</f>
        <v>61</v>
      </c>
      <c r="Y51" s="861">
        <f>令和2年度累計!Y51+令和元年度末!Y51</f>
        <v>40</v>
      </c>
      <c r="Z51" s="862">
        <f>令和2年度累計!Z51+令和元年度末!Z51</f>
        <v>13</v>
      </c>
      <c r="AA51" s="863">
        <f>令和2年度累計!AA51+令和元年度末!AA51</f>
        <v>50</v>
      </c>
      <c r="AB51" s="861">
        <f>令和2年度累計!AB51+令和元年度末!AB51</f>
        <v>0</v>
      </c>
      <c r="AC51" s="861">
        <f>令和2年度累計!AC51+令和元年度末!AC51</f>
        <v>0</v>
      </c>
      <c r="AD51" s="862">
        <f>令和2年度累計!AD51+令和元年度末!AD51</f>
        <v>0</v>
      </c>
      <c r="AE51" s="863">
        <f>令和2年度累計!AE51+令和元年度末!AE51</f>
        <v>471</v>
      </c>
      <c r="AF51" s="861">
        <f>令和2年度累計!AF51+令和元年度末!AF51</f>
        <v>20</v>
      </c>
      <c r="AG51" s="861">
        <f>令和2年度累計!AG51+令和元年度末!AG51</f>
        <v>4</v>
      </c>
      <c r="AH51" s="862">
        <f>令和2年度累計!AH51+令和元年度末!AH51</f>
        <v>1</v>
      </c>
      <c r="AI51" s="863">
        <f>令和2年度累計!AI51+令和元年度末!AI51</f>
        <v>13</v>
      </c>
      <c r="AJ51" s="864">
        <f>令和2年度累計!AJ51+令和元年度末!AJ51</f>
        <v>0</v>
      </c>
      <c r="AK51" s="864">
        <f>令和2年度累計!AK51+令和元年度末!AK51</f>
        <v>0</v>
      </c>
      <c r="AL51" s="864">
        <f>令和2年度累計!AL51+令和元年度末!AL51</f>
        <v>0</v>
      </c>
      <c r="AM51" s="863">
        <f>令和2年度累計!AM51+令和元年度末!AM51</f>
        <v>555</v>
      </c>
      <c r="AN51" s="865">
        <f>令和2年度累計!AN51+令和元年度末!AN51</f>
        <v>10</v>
      </c>
      <c r="AO51" s="865">
        <f>令和2年度累計!AO51+令和元年度末!AO51</f>
        <v>32</v>
      </c>
      <c r="AP51" s="862">
        <f>令和2年度累計!AP51+令和元年度末!AP51</f>
        <v>1</v>
      </c>
      <c r="AQ51" s="863">
        <f>令和2年度累計!AQ51+令和元年度末!AQ51</f>
        <v>24</v>
      </c>
      <c r="AR51" s="865">
        <f>令和2年度累計!AR51+令和元年度末!AR51</f>
        <v>0</v>
      </c>
      <c r="AS51" s="865">
        <f>令和2年度累計!AS51+令和元年度末!AS51</f>
        <v>1</v>
      </c>
      <c r="AT51" s="866">
        <f>令和2年度累計!AT51+令和元年度末!AT51</f>
        <v>0</v>
      </c>
      <c r="AU51" s="863">
        <f>令和2年度累計!AU51+令和元年度末!AU51</f>
        <v>147</v>
      </c>
      <c r="AV51" s="861">
        <f>令和2年度累計!AV51+令和元年度末!AV51</f>
        <v>3</v>
      </c>
      <c r="AW51" s="861">
        <f>令和2年度累計!AW51+令和元年度末!AW51</f>
        <v>5</v>
      </c>
      <c r="AX51" s="862">
        <f>令和2年度累計!AX51+令和元年度末!AX51</f>
        <v>2</v>
      </c>
      <c r="AY51" s="863">
        <f>令和2年度累計!AY51+令和元年度末!AY51</f>
        <v>1</v>
      </c>
      <c r="AZ51" s="867">
        <f>令和2年度累計!AZ51+令和元年度末!AZ51</f>
        <v>0</v>
      </c>
      <c r="BA51" s="867">
        <f>令和2年度累計!BA51+令和元年度末!BA51</f>
        <v>0</v>
      </c>
      <c r="BB51" s="868">
        <f>令和2年度累計!BB51+令和元年度末!BB51</f>
        <v>0</v>
      </c>
      <c r="BC51" s="869">
        <f>令和2年度累計!BC51+令和元年度末!BC51</f>
        <v>2832</v>
      </c>
      <c r="BD51" s="870">
        <f>令和2年度累計!BD51+令和元年度末!BD51</f>
        <v>94</v>
      </c>
      <c r="BE51" s="870">
        <f>令和2年度累計!BE51+令和元年度末!BE51</f>
        <v>81</v>
      </c>
      <c r="BF51" s="870">
        <f>令和2年度累計!BF51+令和元年度末!BF51</f>
        <v>17</v>
      </c>
      <c r="BG51" s="871"/>
      <c r="BH51" s="869">
        <f>令和2年度累計!BH51+令和元年度末!BH51</f>
        <v>837</v>
      </c>
      <c r="BI51" s="867">
        <f>令和2年度累計!BI51+令和元年度末!BI51</f>
        <v>5</v>
      </c>
      <c r="BJ51" s="867">
        <f>令和2年度累計!BJ51+令和元年度末!BJ51</f>
        <v>6</v>
      </c>
      <c r="BK51" s="868">
        <f>令和2年度累計!BK51+令和元年度末!BK51</f>
        <v>5</v>
      </c>
      <c r="BL51" s="853"/>
    </row>
    <row r="52" spans="2:64" s="598" customFormat="1" ht="18" customHeight="1">
      <c r="B52" s="854" t="s">
        <v>70</v>
      </c>
      <c r="C52" s="855">
        <f>令和2年度累計!C52+令和元年度末!C52</f>
        <v>4801</v>
      </c>
      <c r="D52" s="855">
        <f>令和2年度累計!D52+令和元年度末!D52</f>
        <v>3472</v>
      </c>
      <c r="E52" s="855">
        <f>令和2年度累計!E52+令和元年度末!E52</f>
        <v>63248</v>
      </c>
      <c r="F52" s="856">
        <f>令和2年度累計!F52+令和元年度末!F52</f>
        <v>72734</v>
      </c>
      <c r="G52" s="857">
        <f>令和2年度累計!G52+令和元年度末!G52</f>
        <v>824</v>
      </c>
      <c r="H52" s="855">
        <f>令和2年度累計!H52+令和元年度末!H52</f>
        <v>526</v>
      </c>
      <c r="I52" s="855">
        <f>令和2年度累計!I52+令和元年度末!I52</f>
        <v>26094</v>
      </c>
      <c r="J52" s="856">
        <f>令和2年度累計!J52+令和元年度末!J52</f>
        <v>27641</v>
      </c>
      <c r="K52" s="857">
        <f>令和2年度累計!K52+令和元年度末!K52</f>
        <v>887</v>
      </c>
      <c r="L52" s="855">
        <f>令和2年度累計!L52+令和元年度末!L52</f>
        <v>786</v>
      </c>
      <c r="M52" s="855">
        <f>令和2年度累計!M52+令和元年度末!M52</f>
        <v>31173</v>
      </c>
      <c r="N52" s="856">
        <f>令和2年度累計!N52+令和元年度末!N52</f>
        <v>33066</v>
      </c>
      <c r="O52" s="857">
        <f>令和2年度累計!O52+令和元年度末!O52</f>
        <v>1460</v>
      </c>
      <c r="P52" s="855">
        <f>令和2年度累計!P52+令和元年度末!P52</f>
        <v>432</v>
      </c>
      <c r="Q52" s="855">
        <f>令和2年度累計!Q52+令和元年度末!Q52</f>
        <v>12749</v>
      </c>
      <c r="R52" s="856">
        <f>令和2年度累計!R52+令和元年度末!R52</f>
        <v>14827</v>
      </c>
      <c r="S52" s="858">
        <f>令和2年度累計!S52+令和元年度末!S52</f>
        <v>802</v>
      </c>
      <c r="T52" s="859">
        <f>令和2年度累計!T52+令和元年度末!T52</f>
        <v>149070</v>
      </c>
      <c r="U52" s="832"/>
      <c r="V52" s="872" t="s">
        <v>70</v>
      </c>
      <c r="W52" s="860">
        <f>令和2年度累計!W52+令和元年度末!W52</f>
        <v>2007</v>
      </c>
      <c r="X52" s="861">
        <f>令和2年度累計!X52+令和元年度末!X52</f>
        <v>325</v>
      </c>
      <c r="Y52" s="861">
        <f>令和2年度累計!Y52+令和元年度末!Y52</f>
        <v>193</v>
      </c>
      <c r="Z52" s="862">
        <f>令和2年度累計!Z52+令和元年度末!Z52</f>
        <v>90</v>
      </c>
      <c r="AA52" s="863">
        <f>令和2年度累計!AA52+令和元年度末!AA52</f>
        <v>54</v>
      </c>
      <c r="AB52" s="861">
        <f>令和2年度累計!AB52+令和元年度末!AB52</f>
        <v>22</v>
      </c>
      <c r="AC52" s="861">
        <f>令和2年度累計!AC52+令和元年度末!AC52</f>
        <v>0</v>
      </c>
      <c r="AD52" s="862">
        <f>令和2年度累計!AD52+令和元年度末!AD52</f>
        <v>2</v>
      </c>
      <c r="AE52" s="863">
        <f>令和2年度累計!AE52+令和元年度末!AE52</f>
        <v>404</v>
      </c>
      <c r="AF52" s="861">
        <f>令和2年度累計!AF52+令和元年度末!AF52</f>
        <v>27</v>
      </c>
      <c r="AG52" s="861">
        <f>令和2年度累計!AG52+令和元年度末!AG52</f>
        <v>17</v>
      </c>
      <c r="AH52" s="862">
        <f>令和2年度累計!AH52+令和元年度末!AH52</f>
        <v>56</v>
      </c>
      <c r="AI52" s="863">
        <f>令和2年度累計!AI52+令和元年度末!AI52</f>
        <v>14</v>
      </c>
      <c r="AJ52" s="864">
        <f>令和2年度累計!AJ52+令和元年度末!AJ52</f>
        <v>0</v>
      </c>
      <c r="AK52" s="864">
        <f>令和2年度累計!AK52+令和元年度末!AK52</f>
        <v>0</v>
      </c>
      <c r="AL52" s="864">
        <f>令和2年度累計!AL52+令和元年度末!AL52</f>
        <v>7</v>
      </c>
      <c r="AM52" s="863">
        <f>令和2年度累計!AM52+令和元年度末!AM52</f>
        <v>467</v>
      </c>
      <c r="AN52" s="865">
        <f>令和2年度累計!AN52+令和元年度末!AN52</f>
        <v>20</v>
      </c>
      <c r="AO52" s="865">
        <f>令和2年度累計!AO52+令和元年度末!AO52</f>
        <v>58</v>
      </c>
      <c r="AP52" s="862">
        <f>令和2年度累計!AP52+令和元年度末!AP52</f>
        <v>47</v>
      </c>
      <c r="AQ52" s="863">
        <f>令和2年度累計!AQ52+令和元年度末!AQ52</f>
        <v>24</v>
      </c>
      <c r="AR52" s="865">
        <f>令和2年度累計!AR52+令和元年度末!AR52</f>
        <v>2</v>
      </c>
      <c r="AS52" s="865">
        <f>令和2年度累計!AS52+令和元年度末!AS52</f>
        <v>0</v>
      </c>
      <c r="AT52" s="866">
        <f>令和2年度累計!AT52+令和元年度末!AT52</f>
        <v>7</v>
      </c>
      <c r="AU52" s="863">
        <f>令和2年度累計!AU52+令和元年度末!AU52</f>
        <v>362</v>
      </c>
      <c r="AV52" s="861">
        <f>令和2年度累計!AV52+令和元年度末!AV52</f>
        <v>23</v>
      </c>
      <c r="AW52" s="861">
        <f>令和2年度累計!AW52+令和元年度末!AW52</f>
        <v>20</v>
      </c>
      <c r="AX52" s="862">
        <f>令和2年度累計!AX52+令和元年度末!AX52</f>
        <v>8</v>
      </c>
      <c r="AY52" s="863">
        <f>令和2年度累計!AY52+令和元年度末!AY52</f>
        <v>21</v>
      </c>
      <c r="AZ52" s="867">
        <f>令和2年度累計!AZ52+令和元年度末!AZ52</f>
        <v>7</v>
      </c>
      <c r="BA52" s="867">
        <f>令和2年度累計!BA52+令和元年度末!BA52</f>
        <v>0</v>
      </c>
      <c r="BB52" s="868">
        <f>令和2年度累計!BB52+令和元年度末!BB52</f>
        <v>2</v>
      </c>
      <c r="BC52" s="869">
        <f>令和2年度累計!BC52+令和元年度末!BC52</f>
        <v>3240</v>
      </c>
      <c r="BD52" s="870">
        <f>令和2年度累計!BD52+令和元年度末!BD52</f>
        <v>395</v>
      </c>
      <c r="BE52" s="870">
        <f>令和2年度累計!BE52+令和元年度末!BE52</f>
        <v>288</v>
      </c>
      <c r="BF52" s="870">
        <f>令和2年度累計!BF52+令和元年度末!BF52</f>
        <v>201</v>
      </c>
      <c r="BG52" s="871"/>
      <c r="BH52" s="869">
        <f>令和2年度累計!BH52+令和元年度末!BH52</f>
        <v>1197</v>
      </c>
      <c r="BI52" s="867">
        <f>令和2年度累計!BI52+令和元年度末!BI52</f>
        <v>135</v>
      </c>
      <c r="BJ52" s="867">
        <f>令和2年度累計!BJ52+令和元年度末!BJ52</f>
        <v>98</v>
      </c>
      <c r="BK52" s="868">
        <f>令和2年度累計!BK52+令和元年度末!BK52</f>
        <v>76</v>
      </c>
      <c r="BL52" s="853"/>
    </row>
    <row r="53" spans="2:64" s="598" customFormat="1" ht="18" customHeight="1">
      <c r="B53" s="854" t="s">
        <v>71</v>
      </c>
      <c r="C53" s="855">
        <f>令和2年度累計!C53+令和元年度末!C53</f>
        <v>4885</v>
      </c>
      <c r="D53" s="855">
        <f>令和2年度累計!D53+令和元年度末!D53</f>
        <v>1749</v>
      </c>
      <c r="E53" s="855">
        <f>令和2年度累計!E53+令和元年度末!E53</f>
        <v>37911</v>
      </c>
      <c r="F53" s="856">
        <f>令和2年度累計!F53+令和元年度末!F53</f>
        <v>45929</v>
      </c>
      <c r="G53" s="857">
        <f>令和2年度累計!G53+令和元年度末!G53</f>
        <v>2102</v>
      </c>
      <c r="H53" s="855">
        <f>令和2年度累計!H53+令和元年度末!H53</f>
        <v>883</v>
      </c>
      <c r="I53" s="855">
        <f>令和2年度累計!I53+令和元年度末!I53</f>
        <v>45464</v>
      </c>
      <c r="J53" s="856">
        <f>令和2年度累計!J53+令和元年度末!J53</f>
        <v>49321</v>
      </c>
      <c r="K53" s="857">
        <f>令和2年度累計!K53+令和元年度末!K53</f>
        <v>1133</v>
      </c>
      <c r="L53" s="855">
        <f>令和2年度累計!L53+令和元年度末!L53</f>
        <v>897</v>
      </c>
      <c r="M53" s="855">
        <f>令和2年度累計!M53+令和元年度末!M53</f>
        <v>44867</v>
      </c>
      <c r="N53" s="856">
        <f>令和2年度累計!N53+令和元年度末!N53</f>
        <v>47879</v>
      </c>
      <c r="O53" s="857">
        <f>令和2年度累計!O53+令和元年度末!O53</f>
        <v>1951</v>
      </c>
      <c r="P53" s="855">
        <f>令和2年度累計!P53+令和元年度末!P53</f>
        <v>519</v>
      </c>
      <c r="Q53" s="855">
        <f>令和2年度累計!Q53+令和元年度末!Q53</f>
        <v>9551</v>
      </c>
      <c r="R53" s="856">
        <f>令和2年度累計!R53+令和元年度末!R53</f>
        <v>12129</v>
      </c>
      <c r="S53" s="858">
        <f>令和2年度累計!S53+令和元年度末!S53</f>
        <v>1071</v>
      </c>
      <c r="T53" s="859">
        <f>令和2年度累計!T53+令和元年度末!T53</f>
        <v>156329</v>
      </c>
      <c r="U53" s="832"/>
      <c r="V53" s="872" t="s">
        <v>71</v>
      </c>
      <c r="W53" s="860">
        <f>令和2年度累計!W53+令和元年度末!W53</f>
        <v>1256</v>
      </c>
      <c r="X53" s="861">
        <f>令和2年度累計!X53+令和元年度末!X53</f>
        <v>182</v>
      </c>
      <c r="Y53" s="861">
        <f>令和2年度累計!Y53+令和元年度末!Y53</f>
        <v>107</v>
      </c>
      <c r="Z53" s="862">
        <f>令和2年度累計!Z53+令和元年度末!Z53</f>
        <v>55</v>
      </c>
      <c r="AA53" s="863">
        <f>令和2年度累計!AA53+令和元年度末!AA53</f>
        <v>18</v>
      </c>
      <c r="AB53" s="861">
        <f>令和2年度累計!AB53+令和元年度末!AB53</f>
        <v>5</v>
      </c>
      <c r="AC53" s="861">
        <f>令和2年度累計!AC53+令和元年度末!AC53</f>
        <v>2</v>
      </c>
      <c r="AD53" s="862">
        <f>令和2年度累計!AD53+令和元年度末!AD53</f>
        <v>0</v>
      </c>
      <c r="AE53" s="863">
        <f>令和2年度累計!AE53+令和元年度末!AE53</f>
        <v>627</v>
      </c>
      <c r="AF53" s="861">
        <f>令和2年度累計!AF53+令和元年度末!AF53</f>
        <v>37</v>
      </c>
      <c r="AG53" s="861">
        <f>令和2年度累計!AG53+令和元年度末!AG53</f>
        <v>26</v>
      </c>
      <c r="AH53" s="862">
        <f>令和2年度累計!AH53+令和元年度末!AH53</f>
        <v>68</v>
      </c>
      <c r="AI53" s="863">
        <f>令和2年度累計!AI53+令和元年度末!AI53</f>
        <v>6</v>
      </c>
      <c r="AJ53" s="864">
        <f>令和2年度累計!AJ53+令和元年度末!AJ53</f>
        <v>0</v>
      </c>
      <c r="AK53" s="864">
        <f>令和2年度累計!AK53+令和元年度末!AK53</f>
        <v>0</v>
      </c>
      <c r="AL53" s="864">
        <f>令和2年度累計!AL53+令和元年度末!AL53</f>
        <v>1</v>
      </c>
      <c r="AM53" s="863">
        <f>令和2年度累計!AM53+令和元年度末!AM53</f>
        <v>546</v>
      </c>
      <c r="AN53" s="865">
        <f>令和2年度累計!AN53+令和元年度末!AN53</f>
        <v>21</v>
      </c>
      <c r="AO53" s="865">
        <f>令和2年度累計!AO53+令和元年度末!AO53</f>
        <v>77</v>
      </c>
      <c r="AP53" s="862">
        <f>令和2年度累計!AP53+令和元年度末!AP53</f>
        <v>21</v>
      </c>
      <c r="AQ53" s="863">
        <f>令和2年度累計!AQ53+令和元年度末!AQ53</f>
        <v>15</v>
      </c>
      <c r="AR53" s="865">
        <f>令和2年度累計!AR53+令和元年度末!AR53</f>
        <v>1</v>
      </c>
      <c r="AS53" s="865">
        <f>令和2年度累計!AS53+令和元年度末!AS53</f>
        <v>1</v>
      </c>
      <c r="AT53" s="866">
        <f>令和2年度累計!AT53+令和元年度末!AT53</f>
        <v>1</v>
      </c>
      <c r="AU53" s="863">
        <f>令和2年度累計!AU53+令和元年度末!AU53</f>
        <v>255</v>
      </c>
      <c r="AV53" s="861">
        <f>令和2年度累計!AV53+令和元年度末!AV53</f>
        <v>20</v>
      </c>
      <c r="AW53" s="861">
        <f>令和2年度累計!AW53+令和元年度末!AW53</f>
        <v>26</v>
      </c>
      <c r="AX53" s="862">
        <f>令和2年度累計!AX53+令和元年度末!AX53</f>
        <v>2</v>
      </c>
      <c r="AY53" s="863">
        <f>令和2年度累計!AY53+令和元年度末!AY53</f>
        <v>11</v>
      </c>
      <c r="AZ53" s="867">
        <f>令和2年度累計!AZ53+令和元年度末!AZ53</f>
        <v>0</v>
      </c>
      <c r="BA53" s="867">
        <f>令和2年度累計!BA53+令和元年度末!BA53</f>
        <v>1</v>
      </c>
      <c r="BB53" s="868">
        <f>令和2年度累計!BB53+令和元年度末!BB53</f>
        <v>0</v>
      </c>
      <c r="BC53" s="869">
        <f>令和2年度累計!BC53+令和元年度末!BC53</f>
        <v>2684</v>
      </c>
      <c r="BD53" s="870">
        <f>令和2年度累計!BD53+令和元年度末!BD53</f>
        <v>260</v>
      </c>
      <c r="BE53" s="870">
        <f>令和2年度累計!BE53+令和元年度末!BE53</f>
        <v>236</v>
      </c>
      <c r="BF53" s="870">
        <f>令和2年度累計!BF53+令和元年度末!BF53</f>
        <v>146</v>
      </c>
      <c r="BG53" s="871"/>
      <c r="BH53" s="869">
        <f>令和2年度累計!BH53+令和元年度末!BH53</f>
        <v>999</v>
      </c>
      <c r="BI53" s="867">
        <f>令和2年度累計!BI53+令和元年度末!BI53</f>
        <v>83</v>
      </c>
      <c r="BJ53" s="867">
        <f>令和2年度累計!BJ53+令和元年度末!BJ53</f>
        <v>68</v>
      </c>
      <c r="BK53" s="868">
        <f>令和2年度累計!BK53+令和元年度末!BK53</f>
        <v>32</v>
      </c>
      <c r="BL53" s="853"/>
    </row>
    <row r="54" spans="2:64" s="598" customFormat="1" ht="18" customHeight="1">
      <c r="B54" s="854" t="s">
        <v>72</v>
      </c>
      <c r="C54" s="855">
        <f>令和2年度累計!C54+令和元年度末!C54</f>
        <v>8400</v>
      </c>
      <c r="D54" s="855">
        <f>令和2年度累計!D54+令和元年度末!D54</f>
        <v>4753</v>
      </c>
      <c r="E54" s="855">
        <f>令和2年度累計!E54+令和元年度末!E54</f>
        <v>80988</v>
      </c>
      <c r="F54" s="856">
        <f>令和2年度累計!F54+令和元年度末!F54</f>
        <v>95040</v>
      </c>
      <c r="G54" s="857">
        <f>令和2年度累計!G54+令和元年度末!G54</f>
        <v>1487</v>
      </c>
      <c r="H54" s="855">
        <f>令和2年度累計!H54+令和元年度末!H54</f>
        <v>704</v>
      </c>
      <c r="I54" s="855">
        <f>令和2年度累計!I54+令和元年度末!I54</f>
        <v>26468</v>
      </c>
      <c r="J54" s="856">
        <f>令和2年度累計!J54+令和元年度末!J54</f>
        <v>28779</v>
      </c>
      <c r="K54" s="857">
        <f>令和2年度累計!K54+令和元年度末!K54</f>
        <v>2093</v>
      </c>
      <c r="L54" s="855">
        <f>令和2年度累計!L54+令和元年度末!L54</f>
        <v>1008</v>
      </c>
      <c r="M54" s="855">
        <f>令和2年度累計!M54+令和元年度末!M54</f>
        <v>40737</v>
      </c>
      <c r="N54" s="856">
        <f>令和2年度累計!N54+令和元年度末!N54</f>
        <v>43991</v>
      </c>
      <c r="O54" s="857">
        <f>令和2年度累計!O54+令和元年度末!O54</f>
        <v>3379</v>
      </c>
      <c r="P54" s="855">
        <f>令和2年度累計!P54+令和元年度末!P54</f>
        <v>671</v>
      </c>
      <c r="Q54" s="855">
        <f>令和2年度累計!Q54+令和元年度末!Q54</f>
        <v>14816</v>
      </c>
      <c r="R54" s="856">
        <f>令和2年度累計!R54+令和元年度末!R54</f>
        <v>18931</v>
      </c>
      <c r="S54" s="858">
        <f>令和2年度累計!S54+令和元年度末!S54</f>
        <v>25702</v>
      </c>
      <c r="T54" s="859">
        <f>令和2年度累計!T54+令和元年度末!T54</f>
        <v>212443</v>
      </c>
      <c r="U54" s="832"/>
      <c r="V54" s="872" t="s">
        <v>72</v>
      </c>
      <c r="W54" s="860">
        <f>令和2年度累計!W54+令和元年度末!W54</f>
        <v>3297</v>
      </c>
      <c r="X54" s="861">
        <f>令和2年度累計!X54+令和元年度末!X54</f>
        <v>495</v>
      </c>
      <c r="Y54" s="861">
        <f>令和2年度累計!Y54+令和元年度末!Y54</f>
        <v>606</v>
      </c>
      <c r="Z54" s="862">
        <f>令和2年度累計!Z54+令和元年度末!Z54</f>
        <v>222</v>
      </c>
      <c r="AA54" s="863">
        <f>令和2年度累計!AA54+令和元年度末!AA54</f>
        <v>183</v>
      </c>
      <c r="AB54" s="861">
        <f>令和2年度累計!AB54+令和元年度末!AB54</f>
        <v>47</v>
      </c>
      <c r="AC54" s="861">
        <f>令和2年度累計!AC54+令和元年度末!AC54</f>
        <v>42</v>
      </c>
      <c r="AD54" s="862">
        <f>令和2年度累計!AD54+令和元年度末!AD54</f>
        <v>11</v>
      </c>
      <c r="AE54" s="863">
        <f>令和2年度累計!AE54+令和元年度末!AE54</f>
        <v>434</v>
      </c>
      <c r="AF54" s="861">
        <f>令和2年度累計!AF54+令和元年度末!AF54</f>
        <v>15</v>
      </c>
      <c r="AG54" s="861">
        <f>令和2年度累計!AG54+令和元年度末!AG54</f>
        <v>22</v>
      </c>
      <c r="AH54" s="862">
        <f>令和2年度累計!AH54+令和元年度末!AH54</f>
        <v>28</v>
      </c>
      <c r="AI54" s="863">
        <f>令和2年度累計!AI54+令和元年度末!AI54</f>
        <v>22</v>
      </c>
      <c r="AJ54" s="864">
        <f>令和2年度累計!AJ54+令和元年度末!AJ54</f>
        <v>0</v>
      </c>
      <c r="AK54" s="864">
        <f>令和2年度累計!AK54+令和元年度末!AK54</f>
        <v>1</v>
      </c>
      <c r="AL54" s="864">
        <f>令和2年度累計!AL54+令和元年度末!AL54</f>
        <v>2</v>
      </c>
      <c r="AM54" s="863">
        <f>令和2年度累計!AM54+令和元年度末!AM54</f>
        <v>612</v>
      </c>
      <c r="AN54" s="865">
        <f>令和2年度累計!AN54+令和元年度末!AN54</f>
        <v>25</v>
      </c>
      <c r="AO54" s="865">
        <f>令和2年度累計!AO54+令和元年度末!AO54</f>
        <v>108</v>
      </c>
      <c r="AP54" s="862">
        <f>令和2年度累計!AP54+令和元年度末!AP54</f>
        <v>26</v>
      </c>
      <c r="AQ54" s="863">
        <f>令和2年度累計!AQ54+令和元年度末!AQ54</f>
        <v>58</v>
      </c>
      <c r="AR54" s="865">
        <f>令和2年度累計!AR54+令和元年度末!AR54</f>
        <v>5</v>
      </c>
      <c r="AS54" s="865">
        <f>令和2年度累計!AS54+令和元年度末!AS54</f>
        <v>16</v>
      </c>
      <c r="AT54" s="866">
        <f>令和2年度累計!AT54+令和元年度末!AT54</f>
        <v>2</v>
      </c>
      <c r="AU54" s="863">
        <f>令和2年度累計!AU54+令和元年度末!AU54</f>
        <v>292</v>
      </c>
      <c r="AV54" s="861">
        <f>令和2年度累計!AV54+令和元年度末!AV54</f>
        <v>20</v>
      </c>
      <c r="AW54" s="861">
        <f>令和2年度累計!AW54+令和元年度末!AW54</f>
        <v>62</v>
      </c>
      <c r="AX54" s="862">
        <f>令和2年度累計!AX54+令和元年度末!AX54</f>
        <v>4</v>
      </c>
      <c r="AY54" s="863">
        <f>令和2年度累計!AY54+令和元年度末!AY54</f>
        <v>3</v>
      </c>
      <c r="AZ54" s="867">
        <f>令和2年度累計!AZ54+令和元年度末!AZ54</f>
        <v>0</v>
      </c>
      <c r="BA54" s="867">
        <f>令和2年度累計!BA54+令和元年度末!BA54</f>
        <v>0</v>
      </c>
      <c r="BB54" s="868">
        <f>令和2年度累計!BB54+令和元年度末!BB54</f>
        <v>0</v>
      </c>
      <c r="BC54" s="869">
        <f>令和2年度累計!BC54+令和元年度末!BC54</f>
        <v>4635</v>
      </c>
      <c r="BD54" s="870">
        <f>令和2年度累計!BD54+令和元年度末!BD54</f>
        <v>555</v>
      </c>
      <c r="BE54" s="870">
        <f>令和2年度累計!BE54+令和元年度末!BE54</f>
        <v>798</v>
      </c>
      <c r="BF54" s="870">
        <f>令和2年度累計!BF54+令和元年度末!BF54</f>
        <v>280</v>
      </c>
      <c r="BG54" s="871"/>
      <c r="BH54" s="869">
        <f>令和2年度累計!BH54+令和元年度末!BH54</f>
        <v>1704</v>
      </c>
      <c r="BI54" s="867">
        <f>令和2年度累計!BI54+令和元年度末!BI54</f>
        <v>186</v>
      </c>
      <c r="BJ54" s="867">
        <f>令和2年度累計!BJ54+令和元年度末!BJ54</f>
        <v>260</v>
      </c>
      <c r="BK54" s="868">
        <f>令和2年度累計!BK54+令和元年度末!BK54</f>
        <v>110</v>
      </c>
      <c r="BL54" s="853"/>
    </row>
    <row r="55" spans="2:64" s="598" customFormat="1" ht="18" customHeight="1">
      <c r="B55" s="854" t="s">
        <v>73</v>
      </c>
      <c r="C55" s="855">
        <f>令和2年度累計!C55+令和元年度末!C55</f>
        <v>1286</v>
      </c>
      <c r="D55" s="855">
        <f>令和2年度累計!D55+令和元年度末!D55</f>
        <v>1712</v>
      </c>
      <c r="E55" s="855">
        <f>令和2年度累計!E55+令和元年度末!E55</f>
        <v>112818</v>
      </c>
      <c r="F55" s="856">
        <f>令和2年度累計!F55+令和元年度末!F55</f>
        <v>117178</v>
      </c>
      <c r="G55" s="857">
        <f>令和2年度累計!G55+令和元年度末!G55</f>
        <v>514</v>
      </c>
      <c r="H55" s="855">
        <f>令和2年度累計!H55+令和元年度末!H55</f>
        <v>717</v>
      </c>
      <c r="I55" s="855">
        <f>令和2年度累計!I55+令和元年度末!I55</f>
        <v>102801</v>
      </c>
      <c r="J55" s="856">
        <f>令和2年度累計!J55+令和元年度末!J55</f>
        <v>104555</v>
      </c>
      <c r="K55" s="857">
        <f>令和2年度累計!K55+令和元年度末!K55</f>
        <v>1051</v>
      </c>
      <c r="L55" s="855">
        <f>令和2年度累計!L55+令和元年度末!L55</f>
        <v>1473</v>
      </c>
      <c r="M55" s="855">
        <f>令和2年度累計!M55+令和元年度末!M55</f>
        <v>162385</v>
      </c>
      <c r="N55" s="856">
        <f>令和2年度累計!N55+令和元年度末!N55</f>
        <v>166214</v>
      </c>
      <c r="O55" s="857">
        <f>令和2年度累計!O55+令和元年度末!O55</f>
        <v>1041</v>
      </c>
      <c r="P55" s="855">
        <f>令和2年度累計!P55+令和元年度末!P55</f>
        <v>615</v>
      </c>
      <c r="Q55" s="855">
        <f>令和2年度累計!Q55+令和元年度末!Q55</f>
        <v>22388</v>
      </c>
      <c r="R55" s="856">
        <f>令和2年度累計!R55+令和元年度末!R55</f>
        <v>24178</v>
      </c>
      <c r="S55" s="858">
        <f>令和2年度累計!S55+令和元年度末!S55</f>
        <v>840</v>
      </c>
      <c r="T55" s="859">
        <f>令和2年度累計!T55+令和元年度末!T55</f>
        <v>412965</v>
      </c>
      <c r="U55" s="832"/>
      <c r="V55" s="872" t="s">
        <v>73</v>
      </c>
      <c r="W55" s="860">
        <f>令和2年度累計!W55+令和元年度末!W55</f>
        <v>682</v>
      </c>
      <c r="X55" s="861">
        <f>令和2年度累計!X55+令和元年度末!X55</f>
        <v>74</v>
      </c>
      <c r="Y55" s="861">
        <f>令和2年度累計!Y55+令和元年度末!Y55</f>
        <v>16</v>
      </c>
      <c r="Z55" s="862">
        <f>令和2年度累計!Z55+令和元年度末!Z55</f>
        <v>29</v>
      </c>
      <c r="AA55" s="863">
        <f>令和2年度累計!AA55+令和元年度末!AA55</f>
        <v>27</v>
      </c>
      <c r="AB55" s="861">
        <f>令和2年度累計!AB55+令和元年度末!AB55</f>
        <v>7</v>
      </c>
      <c r="AC55" s="861">
        <f>令和2年度累計!AC55+令和元年度末!AC55</f>
        <v>2</v>
      </c>
      <c r="AD55" s="862">
        <f>令和2年度累計!AD55+令和元年度末!AD55</f>
        <v>1</v>
      </c>
      <c r="AE55" s="863">
        <f>令和2年度累計!AE55+令和元年度末!AE55</f>
        <v>359</v>
      </c>
      <c r="AF55" s="861">
        <f>令和2年度累計!AF55+令和元年度末!AF55</f>
        <v>13</v>
      </c>
      <c r="AG55" s="861">
        <f>令和2年度累計!AG55+令和元年度末!AG55</f>
        <v>4</v>
      </c>
      <c r="AH55" s="862">
        <f>令和2年度累計!AH55+令和元年度末!AH55</f>
        <v>41</v>
      </c>
      <c r="AI55" s="863">
        <f>令和2年度累計!AI55+令和元年度末!AI55</f>
        <v>15</v>
      </c>
      <c r="AJ55" s="864">
        <f>令和2年度累計!AJ55+令和元年度末!AJ55</f>
        <v>1</v>
      </c>
      <c r="AK55" s="864">
        <f>令和2年度累計!AK55+令和元年度末!AK55</f>
        <v>2</v>
      </c>
      <c r="AL55" s="864">
        <f>令和2年度累計!AL55+令和元年度末!AL55</f>
        <v>4</v>
      </c>
      <c r="AM55" s="863">
        <f>令和2年度累計!AM55+令和元年度末!AM55</f>
        <v>597</v>
      </c>
      <c r="AN55" s="865">
        <f>令和2年度累計!AN55+令和元年度末!AN55</f>
        <v>22</v>
      </c>
      <c r="AO55" s="865">
        <f>令和2年度累計!AO55+令和元年度末!AO55</f>
        <v>27</v>
      </c>
      <c r="AP55" s="862">
        <f>令和2年度累計!AP55+令和元年度末!AP55</f>
        <v>61</v>
      </c>
      <c r="AQ55" s="863">
        <f>令和2年度累計!AQ55+令和元年度末!AQ55</f>
        <v>51</v>
      </c>
      <c r="AR55" s="865">
        <f>令和2年度累計!AR55+令和元年度末!AR55</f>
        <v>4</v>
      </c>
      <c r="AS55" s="865">
        <f>令和2年度累計!AS55+令和元年度末!AS55</f>
        <v>4</v>
      </c>
      <c r="AT55" s="866">
        <f>令和2年度累計!AT55+令和元年度末!AT55</f>
        <v>13</v>
      </c>
      <c r="AU55" s="863">
        <f>令和2年度累計!AU55+令和元年度末!AU55</f>
        <v>117</v>
      </c>
      <c r="AV55" s="861">
        <f>令和2年度累計!AV55+令和元年度末!AV55</f>
        <v>11</v>
      </c>
      <c r="AW55" s="861">
        <f>令和2年度累計!AW55+令和元年度末!AW55</f>
        <v>1</v>
      </c>
      <c r="AX55" s="862">
        <f>令和2年度累計!AX55+令和元年度末!AX55</f>
        <v>4</v>
      </c>
      <c r="AY55" s="863">
        <f>令和2年度累計!AY55+令和元年度末!AY55</f>
        <v>5</v>
      </c>
      <c r="AZ55" s="867">
        <f>令和2年度累計!AZ55+令和元年度末!AZ55</f>
        <v>0</v>
      </c>
      <c r="BA55" s="867">
        <f>令和2年度累計!BA55+令和元年度末!BA55</f>
        <v>0</v>
      </c>
      <c r="BB55" s="868">
        <f>令和2年度累計!BB55+令和元年度末!BB55</f>
        <v>0</v>
      </c>
      <c r="BC55" s="869">
        <f>令和2年度累計!BC55+令和元年度末!BC55</f>
        <v>1755</v>
      </c>
      <c r="BD55" s="870">
        <f>令和2年度累計!BD55+令和元年度末!BD55</f>
        <v>120</v>
      </c>
      <c r="BE55" s="870">
        <f>令和2年度累計!BE55+令和元年度末!BE55</f>
        <v>48</v>
      </c>
      <c r="BF55" s="870">
        <f>令和2年度累計!BF55+令和元年度末!BF55</f>
        <v>135</v>
      </c>
      <c r="BG55" s="871"/>
      <c r="BH55" s="869">
        <f>令和2年度累計!BH55+令和元年度末!BH55</f>
        <v>896</v>
      </c>
      <c r="BI55" s="867">
        <f>令和2年度累計!BI55+令和元年度末!BI55</f>
        <v>62</v>
      </c>
      <c r="BJ55" s="867">
        <f>令和2年度累計!BJ55+令和元年度末!BJ55</f>
        <v>19</v>
      </c>
      <c r="BK55" s="868">
        <f>令和2年度累計!BK55+令和元年度末!BK55</f>
        <v>76</v>
      </c>
      <c r="BL55" s="853"/>
    </row>
    <row r="56" spans="2:64" s="598" customFormat="1" ht="18" customHeight="1">
      <c r="B56" s="854" t="s">
        <v>76</v>
      </c>
      <c r="C56" s="855">
        <f>令和2年度累計!C56+令和元年度末!C56</f>
        <v>2531</v>
      </c>
      <c r="D56" s="855">
        <f>令和2年度累計!D56+令和元年度末!D56</f>
        <v>2367</v>
      </c>
      <c r="E56" s="855">
        <f>令和2年度累計!E56+令和元年度末!E56</f>
        <v>143505</v>
      </c>
      <c r="F56" s="856">
        <f>令和2年度累計!F56+令和元年度末!F56</f>
        <v>148403</v>
      </c>
      <c r="G56" s="857">
        <f>令和2年度累計!G56+令和元年度末!G56</f>
        <v>524</v>
      </c>
      <c r="H56" s="855">
        <f>令和2年度累計!H56+令和元年度末!H56</f>
        <v>687</v>
      </c>
      <c r="I56" s="855">
        <f>令和2年度累計!I56+令和元年度末!I56</f>
        <v>70758</v>
      </c>
      <c r="J56" s="856">
        <f>令和2年度累計!J56+令和元年度末!J56</f>
        <v>71969</v>
      </c>
      <c r="K56" s="857">
        <f>令和2年度累計!K56+令和元年度末!K56</f>
        <v>983</v>
      </c>
      <c r="L56" s="855">
        <f>令和2年度累計!L56+令和元年度末!L56</f>
        <v>1101</v>
      </c>
      <c r="M56" s="855">
        <f>令和2年度累計!M56+令和元年度末!M56</f>
        <v>54425</v>
      </c>
      <c r="N56" s="856">
        <f>令和2年度累計!N56+令和元年度末!N56</f>
        <v>56509</v>
      </c>
      <c r="O56" s="857">
        <f>令和2年度累計!O56+令和元年度末!O56</f>
        <v>890</v>
      </c>
      <c r="P56" s="855">
        <f>令和2年度累計!P56+令和元年度末!P56</f>
        <v>568</v>
      </c>
      <c r="Q56" s="855">
        <f>令和2年度累計!Q56+令和元年度末!Q56</f>
        <v>8810</v>
      </c>
      <c r="R56" s="856">
        <f>令和2年度累計!R56+令和元年度末!R56</f>
        <v>10268</v>
      </c>
      <c r="S56" s="858">
        <f>令和2年度累計!S56+令和元年度末!S56</f>
        <v>8948</v>
      </c>
      <c r="T56" s="859">
        <f>令和2年度累計!T56+令和元年度末!T56</f>
        <v>296097</v>
      </c>
      <c r="U56" s="832"/>
      <c r="V56" s="875" t="s">
        <v>76</v>
      </c>
      <c r="W56" s="860">
        <f>令和2年度累計!W56+令和元年度末!W56</f>
        <v>594</v>
      </c>
      <c r="X56" s="861">
        <f>令和2年度累計!X56+令和元年度末!X56</f>
        <v>1</v>
      </c>
      <c r="Y56" s="861">
        <f>令和2年度累計!Y56+令和元年度末!Y56</f>
        <v>2</v>
      </c>
      <c r="Z56" s="862">
        <f>令和2年度累計!Z56+令和元年度末!Z56</f>
        <v>49</v>
      </c>
      <c r="AA56" s="863">
        <f>令和2年度累計!AA56+令和元年度末!AA56</f>
        <v>20</v>
      </c>
      <c r="AB56" s="861">
        <f>令和2年度累計!AB56+令和元年度末!AB56</f>
        <v>0</v>
      </c>
      <c r="AC56" s="861">
        <f>令和2年度累計!AC56+令和元年度末!AC56</f>
        <v>0</v>
      </c>
      <c r="AD56" s="862">
        <f>令和2年度累計!AD56+令和元年度末!AD56</f>
        <v>0</v>
      </c>
      <c r="AE56" s="863">
        <f>令和2年度累計!AE56+令和元年度末!AE56</f>
        <v>147</v>
      </c>
      <c r="AF56" s="861">
        <f>令和2年度累計!AF56+令和元年度末!AF56</f>
        <v>0</v>
      </c>
      <c r="AG56" s="861">
        <f>令和2年度累計!AG56+令和元年度末!AG56</f>
        <v>0</v>
      </c>
      <c r="AH56" s="862">
        <f>令和2年度累計!AH56+令和元年度末!AH56</f>
        <v>7</v>
      </c>
      <c r="AI56" s="863">
        <f>令和2年度累計!AI56+令和元年度末!AI56</f>
        <v>9</v>
      </c>
      <c r="AJ56" s="864">
        <f>令和2年度累計!AJ56+令和元年度末!AJ56</f>
        <v>0</v>
      </c>
      <c r="AK56" s="864">
        <f>令和2年度累計!AK56+令和元年度末!AK56</f>
        <v>0</v>
      </c>
      <c r="AL56" s="864">
        <f>令和2年度累計!AL56+令和元年度末!AL56</f>
        <v>0</v>
      </c>
      <c r="AM56" s="863">
        <f>令和2年度累計!AM56+令和元年度末!AM56</f>
        <v>167</v>
      </c>
      <c r="AN56" s="865">
        <f>令和2年度累計!AN56+令和元年度末!AN56</f>
        <v>0</v>
      </c>
      <c r="AO56" s="865">
        <f>令和2年度累計!AO56+令和元年度末!AO56</f>
        <v>2</v>
      </c>
      <c r="AP56" s="862">
        <f>令和2年度累計!AP56+令和元年度末!AP56</f>
        <v>15</v>
      </c>
      <c r="AQ56" s="863">
        <f>令和2年度累計!AQ56+令和元年度末!AQ56</f>
        <v>15</v>
      </c>
      <c r="AR56" s="865">
        <f>令和2年度累計!AR56+令和元年度末!AR56</f>
        <v>0</v>
      </c>
      <c r="AS56" s="865">
        <f>令和2年度累計!AS56+令和元年度末!AS56</f>
        <v>0</v>
      </c>
      <c r="AT56" s="866">
        <f>令和2年度累計!AT56+令和元年度末!AT56</f>
        <v>3</v>
      </c>
      <c r="AU56" s="863">
        <f>令和2年度累計!AU56+令和元年度末!AU56</f>
        <v>41</v>
      </c>
      <c r="AV56" s="861">
        <f>令和2年度累計!AV56+令和元年度末!AV56</f>
        <v>0</v>
      </c>
      <c r="AW56" s="861">
        <f>令和2年度累計!AW56+令和元年度末!AW56</f>
        <v>1</v>
      </c>
      <c r="AX56" s="862">
        <f>令和2年度累計!AX56+令和元年度末!AX56</f>
        <v>1</v>
      </c>
      <c r="AY56" s="863">
        <f>令和2年度累計!AY56+令和元年度末!AY56</f>
        <v>2</v>
      </c>
      <c r="AZ56" s="867">
        <f>令和2年度累計!AZ56+令和元年度末!AZ56</f>
        <v>0</v>
      </c>
      <c r="BA56" s="867">
        <f>令和2年度累計!BA56+令和元年度末!BA56</f>
        <v>0</v>
      </c>
      <c r="BB56" s="868">
        <f>令和2年度累計!BB56+令和元年度末!BB56</f>
        <v>0</v>
      </c>
      <c r="BC56" s="869">
        <f>令和2年度累計!BC56+令和元年度末!BC56</f>
        <v>949</v>
      </c>
      <c r="BD56" s="870">
        <f>令和2年度累計!BD56+令和元年度末!BD56</f>
        <v>1</v>
      </c>
      <c r="BE56" s="870">
        <f>令和2年度累計!BE56+令和元年度末!BE56</f>
        <v>5</v>
      </c>
      <c r="BF56" s="870">
        <f>令和2年度累計!BF56+令和元年度末!BF56</f>
        <v>72</v>
      </c>
      <c r="BG56" s="871"/>
      <c r="BH56" s="869">
        <f>令和2年度累計!BH56+令和元年度末!BH56</f>
        <v>641</v>
      </c>
      <c r="BI56" s="867">
        <f>令和2年度累計!BI56+令和元年度末!BI56</f>
        <v>0</v>
      </c>
      <c r="BJ56" s="867">
        <f>令和2年度累計!BJ56+令和元年度末!BJ56</f>
        <v>1</v>
      </c>
      <c r="BK56" s="868">
        <f>令和2年度累計!BK56+令和元年度末!BK56</f>
        <v>11</v>
      </c>
      <c r="BL56" s="853"/>
    </row>
    <row r="57" spans="2:64" s="598" customFormat="1" ht="18" customHeight="1">
      <c r="B57" s="854" t="s">
        <v>77</v>
      </c>
      <c r="C57" s="855">
        <f>令和2年度累計!C57+令和元年度末!C57</f>
        <v>1018</v>
      </c>
      <c r="D57" s="855">
        <f>令和2年度累計!D57+令和元年度末!D57</f>
        <v>1221</v>
      </c>
      <c r="E57" s="855">
        <f>令和2年度累計!E57+令和元年度末!E57</f>
        <v>73776</v>
      </c>
      <c r="F57" s="856">
        <f>令和2年度累計!F57+令和元年度末!F57</f>
        <v>76015</v>
      </c>
      <c r="G57" s="857">
        <f>令和2年度累計!G57+令和元年度末!G57</f>
        <v>274</v>
      </c>
      <c r="H57" s="855">
        <f>令和2年度累計!H57+令和元年度末!H57</f>
        <v>398</v>
      </c>
      <c r="I57" s="855">
        <f>令和2年度累計!I57+令和元年度末!I57</f>
        <v>70532</v>
      </c>
      <c r="J57" s="856">
        <f>令和2年度累計!J57+令和元年度末!J57</f>
        <v>71204</v>
      </c>
      <c r="K57" s="857">
        <f>令和2年度累計!K57+令和元年度末!K57</f>
        <v>717</v>
      </c>
      <c r="L57" s="855">
        <f>令和2年度累計!L57+令和元年度末!L57</f>
        <v>829</v>
      </c>
      <c r="M57" s="855">
        <f>令和2年度累計!M57+令和元年度末!M57</f>
        <v>105029</v>
      </c>
      <c r="N57" s="856">
        <f>令和2年度累計!N57+令和元年度末!N57</f>
        <v>106575</v>
      </c>
      <c r="O57" s="857">
        <f>令和2年度累計!O57+令和元年度末!O57</f>
        <v>519</v>
      </c>
      <c r="P57" s="855">
        <f>令和2年度累計!P57+令和元年度末!P57</f>
        <v>140</v>
      </c>
      <c r="Q57" s="855">
        <f>令和2年度累計!Q57+令和元年度末!Q57</f>
        <v>3667</v>
      </c>
      <c r="R57" s="856">
        <f>令和2年度累計!R57+令和元年度末!R57</f>
        <v>4326</v>
      </c>
      <c r="S57" s="858">
        <f>令和2年度累計!S57+令和元年度末!S57</f>
        <v>779</v>
      </c>
      <c r="T57" s="859">
        <f>令和2年度累計!T57+令和元年度末!T57</f>
        <v>258899</v>
      </c>
      <c r="U57" s="832"/>
      <c r="V57" s="875" t="s">
        <v>77</v>
      </c>
      <c r="W57" s="860">
        <f>令和2年度累計!W57+令和元年度末!W57</f>
        <v>473</v>
      </c>
      <c r="X57" s="861">
        <f>令和2年度累計!X57+令和元年度末!X57</f>
        <v>52</v>
      </c>
      <c r="Y57" s="861">
        <f>令和2年度累計!Y57+令和元年度末!Y57</f>
        <v>4</v>
      </c>
      <c r="Z57" s="862">
        <f>令和2年度累計!Z57+令和元年度末!Z57</f>
        <v>15</v>
      </c>
      <c r="AA57" s="863">
        <f>令和2年度累計!AA57+令和元年度末!AA57</f>
        <v>15</v>
      </c>
      <c r="AB57" s="861">
        <f>令和2年度累計!AB57+令和元年度末!AB57</f>
        <v>1</v>
      </c>
      <c r="AC57" s="861">
        <f>令和2年度累計!AC57+令和元年度末!AC57</f>
        <v>0</v>
      </c>
      <c r="AD57" s="862">
        <f>令和2年度累計!AD57+令和元年度末!AD57</f>
        <v>0</v>
      </c>
      <c r="AE57" s="863">
        <f>令和2年度累計!AE57+令和元年度末!AE57</f>
        <v>208</v>
      </c>
      <c r="AF57" s="861">
        <f>令和2年度累計!AF57+令和元年度末!AF57</f>
        <v>14</v>
      </c>
      <c r="AG57" s="861">
        <f>令和2年度累計!AG57+令和元年度末!AG57</f>
        <v>2</v>
      </c>
      <c r="AH57" s="862">
        <f>令和2年度累計!AH57+令和元年度末!AH57</f>
        <v>46</v>
      </c>
      <c r="AI57" s="863">
        <f>令和2年度累計!AI57+令和元年度末!AI57</f>
        <v>10</v>
      </c>
      <c r="AJ57" s="864">
        <f>令和2年度累計!AJ57+令和元年度末!AJ57</f>
        <v>1</v>
      </c>
      <c r="AK57" s="864">
        <f>令和2年度累計!AK57+令和元年度末!AK57</f>
        <v>0</v>
      </c>
      <c r="AL57" s="864">
        <f>令和2年度累計!AL57+令和元年度末!AL57</f>
        <v>5</v>
      </c>
      <c r="AM57" s="863">
        <f>令和2年度累計!AM57+令和元年度末!AM57</f>
        <v>353</v>
      </c>
      <c r="AN57" s="865">
        <f>令和2年度累計!AN57+令和元年度末!AN57</f>
        <v>32</v>
      </c>
      <c r="AO57" s="865">
        <f>令和2年度累計!AO57+令和元年度末!AO57</f>
        <v>5</v>
      </c>
      <c r="AP57" s="862">
        <f>令和2年度累計!AP57+令和元年度末!AP57</f>
        <v>77</v>
      </c>
      <c r="AQ57" s="863">
        <f>令和2年度累計!AQ57+令和元年度末!AQ57</f>
        <v>35</v>
      </c>
      <c r="AR57" s="865">
        <f>令和2年度累計!AR57+令和元年度末!AR57</f>
        <v>9</v>
      </c>
      <c r="AS57" s="865">
        <f>令和2年度累計!AS57+令和元年度末!AS57</f>
        <v>0</v>
      </c>
      <c r="AT57" s="866">
        <f>令和2年度累計!AT57+令和元年度末!AT57</f>
        <v>10</v>
      </c>
      <c r="AU57" s="863">
        <f>令和2年度累計!AU57+令和元年度末!AU57</f>
        <v>5</v>
      </c>
      <c r="AV57" s="861">
        <f>令和2年度累計!AV57+令和元年度末!AV57</f>
        <v>0</v>
      </c>
      <c r="AW57" s="861">
        <f>令和2年度累計!AW57+令和元年度末!AW57</f>
        <v>0</v>
      </c>
      <c r="AX57" s="862">
        <f>令和2年度累計!AX57+令和元年度末!AX57</f>
        <v>0</v>
      </c>
      <c r="AY57" s="863">
        <f>令和2年度累計!AY57+令和元年度末!AY57</f>
        <v>0</v>
      </c>
      <c r="AZ57" s="867">
        <f>令和2年度累計!AZ57+令和元年度末!AZ57</f>
        <v>2</v>
      </c>
      <c r="BA57" s="867">
        <f>令和2年度累計!BA57+令和元年度末!BA57</f>
        <v>0</v>
      </c>
      <c r="BB57" s="868">
        <f>令和2年度累計!BB57+令和元年度末!BB57</f>
        <v>0</v>
      </c>
      <c r="BC57" s="869">
        <f>令和2年度累計!BC57+令和元年度末!BC57</f>
        <v>1039</v>
      </c>
      <c r="BD57" s="870">
        <f>令和2年度累計!BD57+令和元年度末!BD57</f>
        <v>98</v>
      </c>
      <c r="BE57" s="870">
        <f>令和2年度累計!BE57+令和元年度末!BE57</f>
        <v>11</v>
      </c>
      <c r="BF57" s="870">
        <f>令和2年度累計!BF57+令和元年度末!BF57</f>
        <v>138</v>
      </c>
      <c r="BG57" s="871"/>
      <c r="BH57" s="869">
        <f>令和2年度累計!BH57+令和元年度末!BH57</f>
        <v>621</v>
      </c>
      <c r="BI57" s="867">
        <f>令和2年度累計!BI57+令和元年度末!BI57</f>
        <v>49</v>
      </c>
      <c r="BJ57" s="867">
        <f>令和2年度累計!BJ57+令和元年度末!BJ57</f>
        <v>2</v>
      </c>
      <c r="BK57" s="868">
        <f>令和2年度累計!BK57+令和元年度末!BK57</f>
        <v>65</v>
      </c>
      <c r="BL57" s="853"/>
    </row>
    <row r="58" spans="2:64" s="598" customFormat="1" ht="18" customHeight="1">
      <c r="B58" s="875" t="s">
        <v>78</v>
      </c>
      <c r="C58" s="855">
        <f>令和2年度累計!C58+令和元年度末!C58</f>
        <v>1058</v>
      </c>
      <c r="D58" s="855">
        <f>令和2年度累計!D58+令和元年度末!D58</f>
        <v>1635</v>
      </c>
      <c r="E58" s="855">
        <f>令和2年度累計!E58+令和元年度末!E58</f>
        <v>11055</v>
      </c>
      <c r="F58" s="856">
        <f>令和2年度累計!F58+令和元年度末!F58</f>
        <v>13748</v>
      </c>
      <c r="G58" s="857">
        <f>令和2年度累計!G58+令和元年度末!G58</f>
        <v>124</v>
      </c>
      <c r="H58" s="855">
        <f>令和2年度累計!H58+令和元年度末!H58</f>
        <v>219</v>
      </c>
      <c r="I58" s="855">
        <f>令和2年度累計!I58+令和元年度末!I58</f>
        <v>5389</v>
      </c>
      <c r="J58" s="856">
        <f>令和2年度累計!J58+令和元年度末!J58</f>
        <v>5732</v>
      </c>
      <c r="K58" s="857">
        <f>令和2年度累計!K58+令和元年度末!K58</f>
        <v>248</v>
      </c>
      <c r="L58" s="855">
        <f>令和2年度累計!L58+令和元年度末!L58</f>
        <v>578</v>
      </c>
      <c r="M58" s="855">
        <f>令和2年度累計!M58+令和元年度末!M58</f>
        <v>7196</v>
      </c>
      <c r="N58" s="856">
        <f>令和2年度累計!N58+令和元年度末!N58</f>
        <v>8022</v>
      </c>
      <c r="O58" s="857">
        <f>令和2年度累計!O58+令和元年度末!O58</f>
        <v>230</v>
      </c>
      <c r="P58" s="855">
        <f>令和2年度累計!P58+令和元年度末!P58</f>
        <v>130</v>
      </c>
      <c r="Q58" s="855">
        <f>令和2年度累計!Q58+令和元年度末!Q58</f>
        <v>516</v>
      </c>
      <c r="R58" s="856">
        <f>令和2年度累計!R58+令和元年度末!R58</f>
        <v>876</v>
      </c>
      <c r="S58" s="858">
        <f>令和2年度累計!S58+令和元年度末!S58</f>
        <v>123</v>
      </c>
      <c r="T58" s="859">
        <f>令和2年度累計!T58+令和元年度末!T58</f>
        <v>28501</v>
      </c>
      <c r="U58" s="832"/>
      <c r="V58" s="875" t="s">
        <v>78</v>
      </c>
      <c r="W58" s="860">
        <f>令和2年度累計!W58+令和元年度末!W58</f>
        <v>308</v>
      </c>
      <c r="X58" s="861">
        <f>令和2年度累計!X58+令和元年度末!X58</f>
        <v>19</v>
      </c>
      <c r="Y58" s="861">
        <f>令和2年度累計!Y58+令和元年度末!Y58</f>
        <v>2</v>
      </c>
      <c r="Z58" s="862">
        <f>令和2年度累計!Z58+令和元年度末!Z58</f>
        <v>1</v>
      </c>
      <c r="AA58" s="863">
        <f>令和2年度累計!AA58+令和元年度末!AA58</f>
        <v>12</v>
      </c>
      <c r="AB58" s="861">
        <f>令和2年度累計!AB58+令和元年度末!AB58</f>
        <v>0</v>
      </c>
      <c r="AC58" s="861">
        <f>令和2年度累計!AC58+令和元年度末!AC58</f>
        <v>0</v>
      </c>
      <c r="AD58" s="862">
        <f>令和2年度累計!AD58+令和元年度末!AD58</f>
        <v>0</v>
      </c>
      <c r="AE58" s="863">
        <f>令和2年度累計!AE58+令和元年度末!AE58</f>
        <v>65</v>
      </c>
      <c r="AF58" s="861">
        <f>令和2年度累計!AF58+令和元年度末!AF58</f>
        <v>1</v>
      </c>
      <c r="AG58" s="861">
        <f>令和2年度累計!AG58+令和元年度末!AG58</f>
        <v>1</v>
      </c>
      <c r="AH58" s="862">
        <f>令和2年度累計!AH58+令和元年度末!AH58</f>
        <v>2</v>
      </c>
      <c r="AI58" s="863">
        <f>令和2年度累計!AI58+令和元年度末!AI58</f>
        <v>4</v>
      </c>
      <c r="AJ58" s="864">
        <f>令和2年度累計!AJ58+令和元年度末!AJ58</f>
        <v>0</v>
      </c>
      <c r="AK58" s="864">
        <f>令和2年度累計!AK58+令和元年度末!AK58</f>
        <v>1</v>
      </c>
      <c r="AL58" s="864">
        <f>令和2年度累計!AL58+令和元年度末!AL58</f>
        <v>1</v>
      </c>
      <c r="AM58" s="863">
        <f>令和2年度累計!AM58+令和元年度末!AM58</f>
        <v>130</v>
      </c>
      <c r="AN58" s="865">
        <f>令和2年度累計!AN58+令和元年度末!AN58</f>
        <v>2</v>
      </c>
      <c r="AO58" s="865">
        <f>令和2年度累計!AO58+令和元年度末!AO58</f>
        <v>1</v>
      </c>
      <c r="AP58" s="862">
        <f>令和2年度累計!AP58+令和元年度末!AP58</f>
        <v>5</v>
      </c>
      <c r="AQ58" s="863">
        <f>令和2年度累計!AQ58+令和元年度末!AQ58</f>
        <v>17</v>
      </c>
      <c r="AR58" s="865">
        <f>令和2年度累計!AR58+令和元年度末!AR58</f>
        <v>1</v>
      </c>
      <c r="AS58" s="865">
        <f>令和2年度累計!AS58+令和元年度末!AS58</f>
        <v>1</v>
      </c>
      <c r="AT58" s="866">
        <f>令和2年度累計!AT58+令和元年度末!AT58</f>
        <v>2</v>
      </c>
      <c r="AU58" s="863">
        <f>令和2年度累計!AU58+令和元年度末!AU58</f>
        <v>14</v>
      </c>
      <c r="AV58" s="861">
        <f>令和2年度累計!AV58+令和元年度末!AV58</f>
        <v>0</v>
      </c>
      <c r="AW58" s="861">
        <f>令和2年度累計!AW58+令和元年度末!AW58</f>
        <v>0</v>
      </c>
      <c r="AX58" s="862">
        <f>令和2年度累計!AX58+令和元年度末!AX58</f>
        <v>0</v>
      </c>
      <c r="AY58" s="863">
        <f>令和2年度累計!AY58+令和元年度末!AY58</f>
        <v>1</v>
      </c>
      <c r="AZ58" s="867">
        <f>令和2年度累計!AZ58+令和元年度末!AZ58</f>
        <v>0</v>
      </c>
      <c r="BA58" s="867">
        <f>令和2年度累計!BA58+令和元年度末!BA58</f>
        <v>0</v>
      </c>
      <c r="BB58" s="868">
        <f>令和2年度累計!BB58+令和元年度末!BB58</f>
        <v>0</v>
      </c>
      <c r="BC58" s="869">
        <f>令和2年度累計!BC58+令和元年度末!BC58</f>
        <v>517</v>
      </c>
      <c r="BD58" s="870">
        <f>令和2年度累計!BD58+令和元年度末!BD58</f>
        <v>22</v>
      </c>
      <c r="BE58" s="870">
        <f>令和2年度累計!BE58+令和元年度末!BE58</f>
        <v>4</v>
      </c>
      <c r="BF58" s="870">
        <f>令和2年度累計!BF58+令和元年度末!BF58</f>
        <v>8</v>
      </c>
      <c r="BG58" s="871"/>
      <c r="BH58" s="869">
        <f>令和2年度累計!BH58+令和元年度末!BH58</f>
        <v>325</v>
      </c>
      <c r="BI58" s="867">
        <f>令和2年度累計!BI58+令和元年度末!BI58</f>
        <v>10</v>
      </c>
      <c r="BJ58" s="867">
        <f>令和2年度累計!BJ58+令和元年度末!BJ58</f>
        <v>3</v>
      </c>
      <c r="BK58" s="868">
        <f>令和2年度累計!BK58+令和元年度末!BK58</f>
        <v>6</v>
      </c>
      <c r="BL58" s="853"/>
    </row>
    <row r="59" spans="2:64" s="598" customFormat="1" ht="18" customHeight="1">
      <c r="B59" s="854" t="s">
        <v>79</v>
      </c>
      <c r="C59" s="855">
        <f>令和2年度累計!C59+令和元年度末!C59</f>
        <v>1064</v>
      </c>
      <c r="D59" s="855">
        <f>令和2年度累計!D59+令和元年度末!D59</f>
        <v>1470</v>
      </c>
      <c r="E59" s="855">
        <f>令和2年度累計!E59+令和元年度末!E59</f>
        <v>38984</v>
      </c>
      <c r="F59" s="856">
        <f>令和2年度累計!F59+令和元年度末!F59</f>
        <v>41518</v>
      </c>
      <c r="G59" s="857">
        <f>令和2年度累計!G59+令和元年度末!G59</f>
        <v>106</v>
      </c>
      <c r="H59" s="855">
        <f>令和2年度累計!H59+令和元年度末!H59</f>
        <v>126</v>
      </c>
      <c r="I59" s="855">
        <f>令和2年度累計!I59+令和元年度末!I59</f>
        <v>4771</v>
      </c>
      <c r="J59" s="856">
        <f>令和2年度累計!J59+令和元年度末!J59</f>
        <v>5003</v>
      </c>
      <c r="K59" s="857">
        <f>令和2年度累計!K59+令和元年度末!K59</f>
        <v>255</v>
      </c>
      <c r="L59" s="855">
        <f>令和2年度累計!L59+令和元年度末!L59</f>
        <v>297</v>
      </c>
      <c r="M59" s="855">
        <f>令和2年度累計!M59+令和元年度末!M59</f>
        <v>12228</v>
      </c>
      <c r="N59" s="856">
        <f>令和2年度累計!N59+令和元年度末!N59</f>
        <v>12780</v>
      </c>
      <c r="O59" s="857">
        <f>令和2年度累計!O59+令和元年度末!O59</f>
        <v>190</v>
      </c>
      <c r="P59" s="855">
        <f>令和2年度累計!P59+令和元年度末!P59</f>
        <v>252</v>
      </c>
      <c r="Q59" s="855">
        <f>令和2年度累計!Q59+令和元年度末!Q59</f>
        <v>10488</v>
      </c>
      <c r="R59" s="856">
        <f>令和2年度累計!R59+令和元年度末!R59</f>
        <v>10930</v>
      </c>
      <c r="S59" s="858">
        <f>令和2年度累計!S59+令和元年度末!S59</f>
        <v>8979</v>
      </c>
      <c r="T59" s="859">
        <f>令和2年度累計!T59+令和元年度末!T59</f>
        <v>79210</v>
      </c>
      <c r="U59" s="832"/>
      <c r="V59" s="875" t="s">
        <v>79</v>
      </c>
      <c r="W59" s="860">
        <f>令和2年度累計!W59+令和元年度末!W59</f>
        <v>533</v>
      </c>
      <c r="X59" s="861">
        <f>令和2年度累計!X59+令和元年度末!X59</f>
        <v>27</v>
      </c>
      <c r="Y59" s="861">
        <f>令和2年度累計!Y59+令和元年度末!Y59</f>
        <v>10</v>
      </c>
      <c r="Z59" s="862">
        <f>令和2年度累計!Z59+令和元年度末!Z59</f>
        <v>10</v>
      </c>
      <c r="AA59" s="863">
        <f>令和2年度累計!AA59+令和元年度末!AA59</f>
        <v>59</v>
      </c>
      <c r="AB59" s="861">
        <f>令和2年度累計!AB59+令和元年度末!AB59</f>
        <v>2</v>
      </c>
      <c r="AC59" s="861">
        <f>令和2年度累計!AC59+令和元年度末!AC59</f>
        <v>0</v>
      </c>
      <c r="AD59" s="862">
        <f>令和2年度累計!AD59+令和元年度末!AD59</f>
        <v>1</v>
      </c>
      <c r="AE59" s="863">
        <f>令和2年度累計!AE59+令和元年度末!AE59</f>
        <v>45</v>
      </c>
      <c r="AF59" s="861">
        <f>令和2年度累計!AF59+令和元年度末!AF59</f>
        <v>0</v>
      </c>
      <c r="AG59" s="861">
        <f>令和2年度累計!AG59+令和元年度末!AG59</f>
        <v>0</v>
      </c>
      <c r="AH59" s="862">
        <f>令和2年度累計!AH59+令和元年度末!AH59</f>
        <v>4</v>
      </c>
      <c r="AI59" s="863">
        <f>令和2年度累計!AI59+令和元年度末!AI59</f>
        <v>7</v>
      </c>
      <c r="AJ59" s="864">
        <f>令和2年度累計!AJ59+令和元年度末!AJ59</f>
        <v>0</v>
      </c>
      <c r="AK59" s="864">
        <f>令和2年度累計!AK59+令和元年度末!AK59</f>
        <v>0</v>
      </c>
      <c r="AL59" s="864">
        <f>令和2年度累計!AL59+令和元年度末!AL59</f>
        <v>1</v>
      </c>
      <c r="AM59" s="863">
        <f>令和2年度累計!AM59+令和元年度末!AM59</f>
        <v>126</v>
      </c>
      <c r="AN59" s="865">
        <f>令和2年度累計!AN59+令和元年度末!AN59</f>
        <v>1</v>
      </c>
      <c r="AO59" s="865">
        <f>令和2年度累計!AO59+令和元年度末!AO59</f>
        <v>6</v>
      </c>
      <c r="AP59" s="862">
        <f>令和2年度累計!AP59+令和元年度末!AP59</f>
        <v>7</v>
      </c>
      <c r="AQ59" s="863">
        <f>令和2年度累計!AQ59+令和元年度末!AQ59</f>
        <v>17</v>
      </c>
      <c r="AR59" s="865">
        <f>令和2年度累計!AR59+令和元年度末!AR59</f>
        <v>0</v>
      </c>
      <c r="AS59" s="865">
        <f>令和2年度累計!AS59+令和元年度末!AS59</f>
        <v>1</v>
      </c>
      <c r="AT59" s="866">
        <f>令和2年度累計!AT59+令和元年度末!AT59</f>
        <v>2</v>
      </c>
      <c r="AU59" s="863">
        <f>令和2年度累計!AU59+令和元年度末!AU59</f>
        <v>110</v>
      </c>
      <c r="AV59" s="861">
        <f>令和2年度累計!AV59+令和元年度末!AV59</f>
        <v>9</v>
      </c>
      <c r="AW59" s="861">
        <f>令和2年度累計!AW59+令和元年度末!AW59</f>
        <v>1</v>
      </c>
      <c r="AX59" s="862">
        <f>令和2年度累計!AX59+令和元年度末!AX59</f>
        <v>4</v>
      </c>
      <c r="AY59" s="863">
        <f>令和2年度累計!AY59+令和元年度末!AY59</f>
        <v>9</v>
      </c>
      <c r="AZ59" s="867">
        <f>令和2年度累計!AZ59+令和元年度末!AZ59</f>
        <v>0</v>
      </c>
      <c r="BA59" s="867">
        <f>令和2年度累計!BA59+令和元年度末!BA59</f>
        <v>0</v>
      </c>
      <c r="BB59" s="868">
        <f>令和2年度累計!BB59+令和元年度末!BB59</f>
        <v>3</v>
      </c>
      <c r="BC59" s="869">
        <f>令和2年度累計!BC59+令和元年度末!BC59</f>
        <v>814</v>
      </c>
      <c r="BD59" s="870">
        <f>令和2年度累計!BD59+令和元年度末!BD59</f>
        <v>37</v>
      </c>
      <c r="BE59" s="870">
        <f>令和2年度累計!BE59+令和元年度末!BE59</f>
        <v>17</v>
      </c>
      <c r="BF59" s="870">
        <f>令和2年度累計!BF59+令和元年度末!BF59</f>
        <v>25</v>
      </c>
      <c r="BG59" s="871"/>
      <c r="BH59" s="869">
        <f>令和2年度累計!BH59+令和元年度末!BH59</f>
        <v>412</v>
      </c>
      <c r="BI59" s="867">
        <f>令和2年度累計!BI59+令和元年度末!BI59</f>
        <v>10</v>
      </c>
      <c r="BJ59" s="867">
        <f>令和2年度累計!BJ59+令和元年度末!BJ59</f>
        <v>5</v>
      </c>
      <c r="BK59" s="868">
        <f>令和2年度累計!BK59+令和元年度末!BK59</f>
        <v>10</v>
      </c>
      <c r="BL59" s="853"/>
    </row>
    <row r="60" spans="2:64" s="598" customFormat="1" ht="18" customHeight="1">
      <c r="B60" s="854" t="s">
        <v>80</v>
      </c>
      <c r="C60" s="855">
        <f>令和2年度累計!C60+令和元年度末!C60</f>
        <v>112</v>
      </c>
      <c r="D60" s="855">
        <f>令和2年度累計!D60+令和元年度末!D60</f>
        <v>5882</v>
      </c>
      <c r="E60" s="855">
        <f>令和2年度累計!E60+令和元年度末!E60</f>
        <v>68891</v>
      </c>
      <c r="F60" s="856">
        <f>令和2年度累計!F60+令和元年度末!F60</f>
        <v>74885</v>
      </c>
      <c r="G60" s="857">
        <f>令和2年度累計!G60+令和元年度末!G60</f>
        <v>13</v>
      </c>
      <c r="H60" s="855">
        <f>令和2年度累計!H60+令和元年度末!H60</f>
        <v>875</v>
      </c>
      <c r="I60" s="855">
        <f>令和2年度累計!I60+令和元年度末!I60</f>
        <v>36526</v>
      </c>
      <c r="J60" s="856">
        <f>令和2年度累計!J60+令和元年度末!J60</f>
        <v>37414</v>
      </c>
      <c r="K60" s="857">
        <f>令和2年度累計!K60+令和元年度末!K60</f>
        <v>31</v>
      </c>
      <c r="L60" s="855">
        <f>令和2年度累計!L60+令和元年度末!L60</f>
        <v>1393</v>
      </c>
      <c r="M60" s="855">
        <f>令和2年度累計!M60+令和元年度末!M60</f>
        <v>46599</v>
      </c>
      <c r="N60" s="856">
        <f>令和2年度累計!N60+令和元年度末!N60</f>
        <v>48023</v>
      </c>
      <c r="O60" s="857">
        <f>令和2年度累計!O60+令和元年度末!O60</f>
        <v>51</v>
      </c>
      <c r="P60" s="855">
        <f>令和2年度累計!P60+令和元年度末!P60</f>
        <v>1083</v>
      </c>
      <c r="Q60" s="855">
        <f>令和2年度累計!Q60+令和元年度末!Q60</f>
        <v>14847</v>
      </c>
      <c r="R60" s="856">
        <f>令和2年度累計!R60+令和元年度末!R60</f>
        <v>15981</v>
      </c>
      <c r="S60" s="858">
        <f>令和2年度累計!S60+令和元年度末!S60</f>
        <v>71</v>
      </c>
      <c r="T60" s="859">
        <f>令和2年度累計!T60+令和元年度末!T60</f>
        <v>176374</v>
      </c>
      <c r="U60" s="832"/>
      <c r="V60" s="875" t="s">
        <v>80</v>
      </c>
      <c r="W60" s="860">
        <f>令和2年度累計!W60+令和元年度末!W60</f>
        <v>1216</v>
      </c>
      <c r="X60" s="861">
        <f>令和2年度累計!X60+令和元年度末!X60</f>
        <v>91</v>
      </c>
      <c r="Y60" s="861">
        <f>令和2年度累計!Y60+令和元年度末!Y60</f>
        <v>58</v>
      </c>
      <c r="Z60" s="862">
        <f>令和2年度累計!Z60+令和元年度末!Z60</f>
        <v>23</v>
      </c>
      <c r="AA60" s="863">
        <f>令和2年度累計!AA60+令和元年度末!AA60</f>
        <v>110</v>
      </c>
      <c r="AB60" s="861">
        <f>令和2年度累計!AB60+令和元年度末!AB60</f>
        <v>17</v>
      </c>
      <c r="AC60" s="861">
        <f>令和2年度累計!AC60+令和元年度末!AC60</f>
        <v>0</v>
      </c>
      <c r="AD60" s="862">
        <f>令和2年度累計!AD60+令和元年度末!AD60</f>
        <v>2</v>
      </c>
      <c r="AE60" s="863">
        <f>令和2年度累計!AE60+令和元年度末!AE60</f>
        <v>261</v>
      </c>
      <c r="AF60" s="861">
        <f>令和2年度累計!AF60+令和元年度末!AF60</f>
        <v>6</v>
      </c>
      <c r="AG60" s="861">
        <f>令和2年度累計!AG60+令和元年度末!AG60</f>
        <v>1</v>
      </c>
      <c r="AH60" s="862">
        <f>令和2年度累計!AH60+令和元年度末!AH60</f>
        <v>89</v>
      </c>
      <c r="AI60" s="863">
        <f>令和2年度累計!AI60+令和元年度末!AI60</f>
        <v>21</v>
      </c>
      <c r="AJ60" s="864">
        <f>令和2年度累計!AJ60+令和元年度末!AJ60</f>
        <v>2</v>
      </c>
      <c r="AK60" s="864">
        <f>令和2年度累計!AK60+令和元年度末!AK60</f>
        <v>0</v>
      </c>
      <c r="AL60" s="864">
        <f>令和2年度累計!AL60+令和元年度末!AL60</f>
        <v>11</v>
      </c>
      <c r="AM60" s="863">
        <f>令和2年度累計!AM60+令和元年度末!AM60</f>
        <v>361</v>
      </c>
      <c r="AN60" s="865">
        <f>令和2年度累計!AN60+令和元年度末!AN60</f>
        <v>20</v>
      </c>
      <c r="AO60" s="865">
        <f>令和2年度累計!AO60+令和元年度末!AO60</f>
        <v>28</v>
      </c>
      <c r="AP60" s="862">
        <f>令和2年度累計!AP60+令和元年度末!AP60</f>
        <v>43</v>
      </c>
      <c r="AQ60" s="863">
        <f>令和2年度累計!AQ60+令和元年度末!AQ60</f>
        <v>48</v>
      </c>
      <c r="AR60" s="865">
        <f>令和2年度累計!AR60+令和元年度末!AR60</f>
        <v>5</v>
      </c>
      <c r="AS60" s="865">
        <f>令和2年度累計!AS60+令和元年度末!AS60</f>
        <v>2</v>
      </c>
      <c r="AT60" s="866">
        <f>令和2年度累計!AT60+令和元年度末!AT60</f>
        <v>3</v>
      </c>
      <c r="AU60" s="863">
        <f>令和2年度累計!AU60+令和元年度末!AU60</f>
        <v>191</v>
      </c>
      <c r="AV60" s="861">
        <f>令和2年度累計!AV60+令和元年度末!AV60</f>
        <v>9</v>
      </c>
      <c r="AW60" s="861">
        <f>令和2年度累計!AW60+令和元年度末!AW60</f>
        <v>10</v>
      </c>
      <c r="AX60" s="862">
        <f>令和2年度累計!AX60+令和元年度末!AX60</f>
        <v>3</v>
      </c>
      <c r="AY60" s="863">
        <f>令和2年度累計!AY60+令和元年度末!AY60</f>
        <v>12</v>
      </c>
      <c r="AZ60" s="867">
        <f>令和2年度累計!AZ60+令和元年度末!AZ60</f>
        <v>3</v>
      </c>
      <c r="BA60" s="867">
        <f>令和2年度累計!BA60+令和元年度末!BA60</f>
        <v>1</v>
      </c>
      <c r="BB60" s="868">
        <f>令和2年度累計!BB60+令和元年度末!BB60</f>
        <v>0</v>
      </c>
      <c r="BC60" s="869">
        <f>令和2年度累計!BC60+令和元年度末!BC60</f>
        <v>2029</v>
      </c>
      <c r="BD60" s="870">
        <f>令和2年度累計!BD60+令和元年度末!BD60</f>
        <v>126</v>
      </c>
      <c r="BE60" s="870">
        <f>令和2年度累計!BE60+令和元年度末!BE60</f>
        <v>97</v>
      </c>
      <c r="BF60" s="870">
        <f>令和2年度累計!BF60+令和元年度末!BF60</f>
        <v>158</v>
      </c>
      <c r="BG60" s="871"/>
      <c r="BH60" s="869">
        <f>令和2年度累計!BH60+令和元年度末!BH60</f>
        <v>1369</v>
      </c>
      <c r="BI60" s="867">
        <f>令和2年度累計!BI60+令和元年度末!BI60</f>
        <v>68</v>
      </c>
      <c r="BJ60" s="867">
        <f>令和2年度累計!BJ60+令和元年度末!BJ60</f>
        <v>30</v>
      </c>
      <c r="BK60" s="868">
        <f>令和2年度累計!BK60+令和元年度末!BK60</f>
        <v>102</v>
      </c>
      <c r="BL60" s="853"/>
    </row>
    <row r="61" spans="2:64" s="598" customFormat="1" ht="18" customHeight="1">
      <c r="B61" s="854" t="s">
        <v>81</v>
      </c>
      <c r="C61" s="855">
        <f>令和2年度累計!C61+令和元年度末!C61</f>
        <v>0</v>
      </c>
      <c r="D61" s="855">
        <f>令和2年度累計!D61+令和元年度末!D61</f>
        <v>13261</v>
      </c>
      <c r="E61" s="855">
        <f>令和2年度累計!E61+令和元年度末!E61</f>
        <v>61740</v>
      </c>
      <c r="F61" s="856">
        <f>令和2年度累計!F61+令和元年度末!F61</f>
        <v>75001</v>
      </c>
      <c r="G61" s="857">
        <f>令和2年度累計!G61+令和元年度末!G61</f>
        <v>0</v>
      </c>
      <c r="H61" s="855">
        <f>令和2年度累計!H61+令和元年度末!H61</f>
        <v>1602</v>
      </c>
      <c r="I61" s="855">
        <f>令和2年度累計!I61+令和元年度末!I61</f>
        <v>7563</v>
      </c>
      <c r="J61" s="856">
        <f>令和2年度累計!J61+令和元年度末!J61</f>
        <v>9165</v>
      </c>
      <c r="K61" s="857">
        <f>令和2年度累計!K61+令和元年度末!K61</f>
        <v>0</v>
      </c>
      <c r="L61" s="855">
        <f>令和2年度累計!L61+令和元年度末!L61</f>
        <v>3161</v>
      </c>
      <c r="M61" s="855">
        <f>令和2年度累計!M61+令和元年度末!M61</f>
        <v>17476</v>
      </c>
      <c r="N61" s="856">
        <f>令和2年度累計!N61+令和元年度末!N61</f>
        <v>20637</v>
      </c>
      <c r="O61" s="857">
        <f>令和2年度累計!O61+令和元年度末!O61</f>
        <v>0</v>
      </c>
      <c r="P61" s="855">
        <f>令和2年度累計!P61+令和元年度末!P61</f>
        <v>5298</v>
      </c>
      <c r="Q61" s="855">
        <f>令和2年度累計!Q61+令和元年度末!Q61</f>
        <v>10374</v>
      </c>
      <c r="R61" s="856">
        <f>令和2年度累計!R61+令和元年度末!R61</f>
        <v>15672</v>
      </c>
      <c r="S61" s="858">
        <f>令和2年度累計!S61+令和元年度末!S61</f>
        <v>30</v>
      </c>
      <c r="T61" s="859">
        <f>令和2年度累計!T61+令和元年度末!T61</f>
        <v>120505</v>
      </c>
      <c r="U61" s="832"/>
      <c r="V61" s="875" t="s">
        <v>81</v>
      </c>
      <c r="W61" s="860">
        <f>令和2年度累計!W61+令和元年度末!W61</f>
        <v>2033</v>
      </c>
      <c r="X61" s="861">
        <f>令和2年度累計!X61+令和元年度末!X61</f>
        <v>268</v>
      </c>
      <c r="Y61" s="861">
        <f>令和2年度累計!Y61+令和元年度末!Y61</f>
        <v>106</v>
      </c>
      <c r="Z61" s="862">
        <f>令和2年度累計!Z61+令和元年度末!Z61</f>
        <v>21</v>
      </c>
      <c r="AA61" s="863">
        <f>令和2年度累計!AA61+令和元年度末!AA61</f>
        <v>82</v>
      </c>
      <c r="AB61" s="861">
        <f>令和2年度累計!AB61+令和元年度末!AB61</f>
        <v>7</v>
      </c>
      <c r="AC61" s="861">
        <f>令和2年度累計!AC61+令和元年度末!AC61</f>
        <v>0</v>
      </c>
      <c r="AD61" s="862">
        <f>令和2年度累計!AD61+令和元年度末!AD61</f>
        <v>2</v>
      </c>
      <c r="AE61" s="863">
        <f>令和2年度累計!AE61+令和元年度末!AE61</f>
        <v>237</v>
      </c>
      <c r="AF61" s="861">
        <f>令和2年度累計!AF61+令和元年度末!AF61</f>
        <v>15</v>
      </c>
      <c r="AG61" s="861">
        <f>令和2年度累計!AG61+令和元年度末!AG61</f>
        <v>3</v>
      </c>
      <c r="AH61" s="862">
        <f>令和2年度累計!AH61+令和元年度末!AH61</f>
        <v>41</v>
      </c>
      <c r="AI61" s="863">
        <f>令和2年度累計!AI61+令和元年度末!AI61</f>
        <v>14</v>
      </c>
      <c r="AJ61" s="864">
        <f>令和2年度累計!AJ61+令和元年度末!AJ61</f>
        <v>0</v>
      </c>
      <c r="AK61" s="864">
        <f>令和2年度累計!AK61+令和元年度末!AK61</f>
        <v>0</v>
      </c>
      <c r="AL61" s="864">
        <f>令和2年度累計!AL61+令和元年度末!AL61</f>
        <v>3</v>
      </c>
      <c r="AM61" s="863">
        <f>令和2年度累計!AM61+令和元年度末!AM61</f>
        <v>564</v>
      </c>
      <c r="AN61" s="865">
        <f>令和2年度累計!AN61+令和元年度末!AN61</f>
        <v>31</v>
      </c>
      <c r="AO61" s="865">
        <f>令和2年度累計!AO61+令和元年度末!AO61</f>
        <v>72</v>
      </c>
      <c r="AP61" s="862">
        <f>令和2年度累計!AP61+令和元年度末!AP61</f>
        <v>73</v>
      </c>
      <c r="AQ61" s="863">
        <f>令和2年度累計!AQ61+令和元年度末!AQ61</f>
        <v>24</v>
      </c>
      <c r="AR61" s="865">
        <f>令和2年度累計!AR61+令和元年度末!AR61</f>
        <v>1</v>
      </c>
      <c r="AS61" s="865">
        <f>令和2年度累計!AS61+令和元年度末!AS61</f>
        <v>2</v>
      </c>
      <c r="AT61" s="866">
        <f>令和2年度累計!AT61+令和元年度末!AT61</f>
        <v>4</v>
      </c>
      <c r="AU61" s="863">
        <f>令和2年度累計!AU61+令和元年度末!AU61</f>
        <v>320</v>
      </c>
      <c r="AV61" s="861">
        <f>令和2年度累計!AV61+令和元年度末!AV61</f>
        <v>48</v>
      </c>
      <c r="AW61" s="861">
        <f>令和2年度累計!AW61+令和元年度末!AW61</f>
        <v>34</v>
      </c>
      <c r="AX61" s="862">
        <f>令和2年度累計!AX61+令和元年度末!AX61</f>
        <v>9</v>
      </c>
      <c r="AY61" s="863">
        <f>令和2年度累計!AY61+令和元年度末!AY61</f>
        <v>12</v>
      </c>
      <c r="AZ61" s="867">
        <f>令和2年度累計!AZ61+令和元年度末!AZ61</f>
        <v>1</v>
      </c>
      <c r="BA61" s="867">
        <f>令和2年度累計!BA61+令和元年度末!BA61</f>
        <v>0</v>
      </c>
      <c r="BB61" s="868">
        <f>令和2年度累計!BB61+令和元年度末!BB61</f>
        <v>0</v>
      </c>
      <c r="BC61" s="869">
        <f>令和2年度累計!BC61+令和元年度末!BC61</f>
        <v>3154</v>
      </c>
      <c r="BD61" s="870">
        <f>令和2年度累計!BD61+令和元年度末!BD61</f>
        <v>362</v>
      </c>
      <c r="BE61" s="870">
        <f>令和2年度累計!BE61+令和元年度末!BE61</f>
        <v>215</v>
      </c>
      <c r="BF61" s="870">
        <f>令和2年度累計!BF61+令和元年度末!BF61</f>
        <v>144</v>
      </c>
      <c r="BG61" s="871"/>
      <c r="BH61" s="869">
        <f>令和2年度累計!BH61+令和元年度末!BH61</f>
        <v>1616</v>
      </c>
      <c r="BI61" s="867">
        <f>令和2年度累計!BI61+令和元年度末!BI61</f>
        <v>133</v>
      </c>
      <c r="BJ61" s="867">
        <f>令和2年度累計!BJ61+令和元年度末!BJ61</f>
        <v>92</v>
      </c>
      <c r="BK61" s="868">
        <f>令和2年度累計!BK61+令和元年度末!BK61</f>
        <v>54</v>
      </c>
      <c r="BL61" s="853"/>
    </row>
    <row r="62" spans="2:64" s="598" customFormat="1" ht="18" customHeight="1">
      <c r="B62" s="854" t="s">
        <v>114</v>
      </c>
      <c r="C62" s="855">
        <f>令和2年度累計!C62+令和元年度末!C62</f>
        <v>357</v>
      </c>
      <c r="D62" s="855">
        <f>令和2年度累計!D62+令和元年度末!D62</f>
        <v>693</v>
      </c>
      <c r="E62" s="855">
        <f>令和2年度累計!E62+令和元年度末!E62</f>
        <v>18575</v>
      </c>
      <c r="F62" s="856">
        <f>令和2年度累計!F62+令和元年度末!F62</f>
        <v>19625</v>
      </c>
      <c r="G62" s="857">
        <f>令和2年度累計!G62+令和元年度末!G62</f>
        <v>58</v>
      </c>
      <c r="H62" s="855">
        <f>令和2年度累計!H62+令和元年度末!H62</f>
        <v>96</v>
      </c>
      <c r="I62" s="855">
        <f>令和2年度累計!I62+令和元年度末!I62</f>
        <v>5971</v>
      </c>
      <c r="J62" s="856">
        <f>令和2年度累計!J62+令和元年度末!J62</f>
        <v>6125</v>
      </c>
      <c r="K62" s="857">
        <f>令和2年度累計!K62+令和元年度末!K62</f>
        <v>189</v>
      </c>
      <c r="L62" s="855">
        <f>令和2年度累計!L62+令和元年度末!L62</f>
        <v>304</v>
      </c>
      <c r="M62" s="855">
        <f>令和2年度累計!M62+令和元年度末!M62</f>
        <v>20274</v>
      </c>
      <c r="N62" s="856">
        <f>令和2年度累計!N62+令和元年度末!N62</f>
        <v>20767</v>
      </c>
      <c r="O62" s="857">
        <f>令和2年度累計!O62+令和元年度末!O62</f>
        <v>99</v>
      </c>
      <c r="P62" s="855">
        <f>令和2年度累計!P62+令和元年度末!P62</f>
        <v>89</v>
      </c>
      <c r="Q62" s="855">
        <f>令和2年度累計!Q62+令和元年度末!Q62</f>
        <v>1662</v>
      </c>
      <c r="R62" s="856">
        <f>令和2年度累計!R62+令和元年度末!R62</f>
        <v>1850</v>
      </c>
      <c r="S62" s="858">
        <f>令和2年度累計!S62+令和元年度末!S62</f>
        <v>10</v>
      </c>
      <c r="T62" s="859">
        <f>令和2年度累計!T62+令和元年度末!T62</f>
        <v>48377</v>
      </c>
      <c r="U62" s="832"/>
      <c r="V62" s="875" t="s">
        <v>114</v>
      </c>
      <c r="W62" s="860">
        <f>令和2年度累計!W62+令和元年度末!W62</f>
        <v>160</v>
      </c>
      <c r="X62" s="861">
        <f>令和2年度累計!X62+令和元年度末!X62</f>
        <v>6</v>
      </c>
      <c r="Y62" s="861">
        <f>令和2年度累計!Y62+令和元年度末!Y62</f>
        <v>2</v>
      </c>
      <c r="Z62" s="862">
        <f>令和2年度累計!Z62+令和元年度末!Z62</f>
        <v>6</v>
      </c>
      <c r="AA62" s="863">
        <f>令和2年度累計!AA62+令和元年度末!AA62</f>
        <v>30</v>
      </c>
      <c r="AB62" s="861">
        <f>令和2年度累計!AB62+令和元年度末!AB62</f>
        <v>1</v>
      </c>
      <c r="AC62" s="861">
        <f>令和2年度累計!AC62+令和元年度末!AC62</f>
        <v>0</v>
      </c>
      <c r="AD62" s="862">
        <f>令和2年度累計!AD62+令和元年度末!AD62</f>
        <v>1</v>
      </c>
      <c r="AE62" s="863">
        <f>令和2年度累計!AE62+令和元年度末!AE62</f>
        <v>26</v>
      </c>
      <c r="AF62" s="861">
        <f>令和2年度累計!AF62+令和元年度末!AF62</f>
        <v>4</v>
      </c>
      <c r="AG62" s="861">
        <f>令和2年度累計!AG62+令和元年度末!AG62</f>
        <v>0</v>
      </c>
      <c r="AH62" s="862">
        <f>令和2年度累計!AH62+令和元年度末!AH62</f>
        <v>8</v>
      </c>
      <c r="AI62" s="863">
        <f>令和2年度累計!AI62+令和元年度末!AI62</f>
        <v>7</v>
      </c>
      <c r="AJ62" s="864">
        <f>令和2年度累計!AJ62+令和元年度末!AJ62</f>
        <v>1</v>
      </c>
      <c r="AK62" s="864">
        <f>令和2年度累計!AK62+令和元年度末!AK62</f>
        <v>0</v>
      </c>
      <c r="AL62" s="864">
        <f>令和2年度累計!AL62+令和元年度末!AL62</f>
        <v>3</v>
      </c>
      <c r="AM62" s="863">
        <f>令和2年度累計!AM62+令和元年度末!AM62</f>
        <v>100</v>
      </c>
      <c r="AN62" s="865">
        <f>令和2年度累計!AN62+令和元年度末!AN62</f>
        <v>7</v>
      </c>
      <c r="AO62" s="865">
        <f>令和2年度累計!AO62+令和元年度末!AO62</f>
        <v>1</v>
      </c>
      <c r="AP62" s="862">
        <f>令和2年度累計!AP62+令和元年度末!AP62</f>
        <v>17</v>
      </c>
      <c r="AQ62" s="863">
        <f>令和2年度累計!AQ62+令和元年度末!AQ62</f>
        <v>21</v>
      </c>
      <c r="AR62" s="865">
        <f>令和2年度累計!AR62+令和元年度末!AR62</f>
        <v>0</v>
      </c>
      <c r="AS62" s="865">
        <f>令和2年度累計!AS62+令和元年度末!AS62</f>
        <v>0</v>
      </c>
      <c r="AT62" s="866">
        <f>令和2年度累計!AT62+令和元年度末!AT62</f>
        <v>6</v>
      </c>
      <c r="AU62" s="863">
        <f>令和2年度累計!AU62+令和元年度末!AU62</f>
        <v>14</v>
      </c>
      <c r="AV62" s="861">
        <f>令和2年度累計!AV62+令和元年度末!AV62</f>
        <v>1</v>
      </c>
      <c r="AW62" s="861">
        <f>令和2年度累計!AW62+令和元年度末!AW62</f>
        <v>0</v>
      </c>
      <c r="AX62" s="862">
        <f>令和2年度累計!AX62+令和元年度末!AX62</f>
        <v>1</v>
      </c>
      <c r="AY62" s="863">
        <f>令和2年度累計!AY62+令和元年度末!AY62</f>
        <v>4</v>
      </c>
      <c r="AZ62" s="867">
        <f>令和2年度累計!AZ62+令和元年度末!AZ62</f>
        <v>0</v>
      </c>
      <c r="BA62" s="867">
        <f>令和2年度累計!BA62+令和元年度末!BA62</f>
        <v>0</v>
      </c>
      <c r="BB62" s="868">
        <f>令和2年度累計!BB62+令和元年度末!BB62</f>
        <v>0</v>
      </c>
      <c r="BC62" s="869">
        <f>令和2年度累計!BC62+令和元年度末!BC62</f>
        <v>300</v>
      </c>
      <c r="BD62" s="870">
        <f>令和2年度累計!BD62+令和元年度末!BD62</f>
        <v>18</v>
      </c>
      <c r="BE62" s="870">
        <f>令和2年度累計!BE62+令和元年度末!BE62</f>
        <v>3</v>
      </c>
      <c r="BF62" s="870">
        <f>令和2年度累計!BF62+令和元年度末!BF62</f>
        <v>32</v>
      </c>
      <c r="BG62" s="871"/>
      <c r="BH62" s="869">
        <f>令和2年度累計!BH62+令和元年度末!BH62</f>
        <v>186</v>
      </c>
      <c r="BI62" s="867">
        <f>令和2年度累計!BI62+令和元年度末!BI62</f>
        <v>10</v>
      </c>
      <c r="BJ62" s="867">
        <f>令和2年度累計!BJ62+令和元年度末!BJ62</f>
        <v>1</v>
      </c>
      <c r="BK62" s="868">
        <f>令和2年度累計!BK62+令和元年度末!BK62</f>
        <v>20</v>
      </c>
      <c r="BL62" s="853"/>
    </row>
    <row r="63" spans="2:64" s="598" customFormat="1" ht="18" customHeight="1">
      <c r="B63" s="854" t="s">
        <v>112</v>
      </c>
      <c r="C63" s="855">
        <f>令和2年度累計!C63+令和元年度末!C63</f>
        <v>1773</v>
      </c>
      <c r="D63" s="855">
        <f>令和2年度累計!D63+令和元年度末!D63</f>
        <v>1215</v>
      </c>
      <c r="E63" s="855">
        <f>令和2年度累計!E63+令和元年度末!E63</f>
        <v>74686</v>
      </c>
      <c r="F63" s="856">
        <f>令和2年度累計!F63+令和元年度末!F63</f>
        <v>77674</v>
      </c>
      <c r="G63" s="857">
        <f>令和2年度累計!G63+令和元年度末!G63</f>
        <v>513</v>
      </c>
      <c r="H63" s="855">
        <f>令和2年度累計!H63+令和元年度末!H63</f>
        <v>290</v>
      </c>
      <c r="I63" s="855">
        <f>令和2年度累計!I63+令和元年度末!I63</f>
        <v>48178</v>
      </c>
      <c r="J63" s="856">
        <f>令和2年度累計!J63+令和元年度末!J63</f>
        <v>48981</v>
      </c>
      <c r="K63" s="857">
        <f>令和2年度累計!K63+令和元年度末!K63</f>
        <v>1136</v>
      </c>
      <c r="L63" s="855">
        <f>令和2年度累計!L63+令和元年度末!L63</f>
        <v>539</v>
      </c>
      <c r="M63" s="855">
        <f>令和2年度累計!M63+令和元年度末!M63</f>
        <v>52793</v>
      </c>
      <c r="N63" s="856">
        <f>令和2年度累計!N63+令和元年度末!N63</f>
        <v>54468</v>
      </c>
      <c r="O63" s="857">
        <f>令和2年度累計!O63+令和元年度末!O63</f>
        <v>1847</v>
      </c>
      <c r="P63" s="855">
        <f>令和2年度累計!P63+令和元年度末!P63</f>
        <v>634</v>
      </c>
      <c r="Q63" s="855">
        <f>令和2年度累計!Q63+令和元年度末!Q63</f>
        <v>1590</v>
      </c>
      <c r="R63" s="856">
        <f>令和2年度累計!R63+令和元年度末!R63</f>
        <v>4071</v>
      </c>
      <c r="S63" s="858">
        <f>令和2年度累計!S63+令和元年度末!S63</f>
        <v>722</v>
      </c>
      <c r="T63" s="859">
        <f>令和2年度累計!T63+令和元年度末!T63</f>
        <v>185916</v>
      </c>
      <c r="U63" s="832"/>
      <c r="V63" s="875" t="s">
        <v>112</v>
      </c>
      <c r="W63" s="860">
        <f>令和2年度累計!W63+令和元年度末!W63</f>
        <v>486</v>
      </c>
      <c r="X63" s="861">
        <f>令和2年度累計!X63+令和元年度末!X63</f>
        <v>69</v>
      </c>
      <c r="Y63" s="861">
        <f>令和2年度累計!Y63+令和元年度末!Y63</f>
        <v>9</v>
      </c>
      <c r="Z63" s="862">
        <f>令和2年度累計!Z63+令和元年度末!Z63</f>
        <v>9</v>
      </c>
      <c r="AA63" s="863">
        <f>令和2年度累計!AA63+令和元年度末!AA63</f>
        <v>24</v>
      </c>
      <c r="AB63" s="861">
        <f>令和2年度累計!AB63+令和元年度末!AB63</f>
        <v>4</v>
      </c>
      <c r="AC63" s="861">
        <f>令和2年度累計!AC63+令和元年度末!AC63</f>
        <v>1</v>
      </c>
      <c r="AD63" s="862">
        <f>令和2年度累計!AD63+令和元年度末!AD63</f>
        <v>0</v>
      </c>
      <c r="AE63" s="863">
        <f>令和2年度累計!AE63+令和元年度末!AE63</f>
        <v>154</v>
      </c>
      <c r="AF63" s="861">
        <f>令和2年度累計!AF63+令和元年度末!AF63</f>
        <v>16</v>
      </c>
      <c r="AG63" s="861">
        <f>令和2年度累計!AG63+令和元年度末!AG63</f>
        <v>2</v>
      </c>
      <c r="AH63" s="862">
        <f>令和2年度累計!AH63+令和元年度末!AH63</f>
        <v>15</v>
      </c>
      <c r="AI63" s="863">
        <f>令和2年度累計!AI63+令和元年度末!AI63</f>
        <v>8</v>
      </c>
      <c r="AJ63" s="864">
        <f>令和2年度累計!AJ63+令和元年度末!AJ63</f>
        <v>0</v>
      </c>
      <c r="AK63" s="864">
        <f>令和2年度累計!AK63+令和元年度末!AK63</f>
        <v>0</v>
      </c>
      <c r="AL63" s="864">
        <f>令和2年度累計!AL63+令和元年度末!AL63</f>
        <v>3</v>
      </c>
      <c r="AM63" s="863">
        <f>令和2年度累計!AM63+令和元年度末!AM63</f>
        <v>193</v>
      </c>
      <c r="AN63" s="865">
        <f>令和2年度累計!AN63+令和元年度末!AN63</f>
        <v>15</v>
      </c>
      <c r="AO63" s="865">
        <f>令和2年度累計!AO63+令和元年度末!AO63</f>
        <v>14</v>
      </c>
      <c r="AP63" s="862">
        <f>令和2年度累計!AP63+令和元年度末!AP63</f>
        <v>2</v>
      </c>
      <c r="AQ63" s="863">
        <f>令和2年度累計!AQ63+令和元年度末!AQ63</f>
        <v>12</v>
      </c>
      <c r="AR63" s="865">
        <f>令和2年度累計!AR63+令和元年度末!AR63</f>
        <v>1</v>
      </c>
      <c r="AS63" s="865">
        <f>令和2年度累計!AS63+令和元年度末!AS63</f>
        <v>0</v>
      </c>
      <c r="AT63" s="866">
        <f>令和2年度累計!AT63+令和元年度末!AT63</f>
        <v>0</v>
      </c>
      <c r="AU63" s="863">
        <f>令和2年度累計!AU63+令和元年度末!AU63</f>
        <v>0</v>
      </c>
      <c r="AV63" s="861">
        <f>令和2年度累計!AV63+令和元年度末!AV63</f>
        <v>0</v>
      </c>
      <c r="AW63" s="861">
        <f>令和2年度累計!AW63+令和元年度末!AW63</f>
        <v>0</v>
      </c>
      <c r="AX63" s="862">
        <f>令和2年度累計!AX63+令和元年度末!AX63</f>
        <v>0</v>
      </c>
      <c r="AY63" s="863">
        <f>令和2年度累計!AY63+令和元年度末!AY63</f>
        <v>0</v>
      </c>
      <c r="AZ63" s="867">
        <f>令和2年度累計!AZ63+令和元年度末!AZ63</f>
        <v>0</v>
      </c>
      <c r="BA63" s="867">
        <f>令和2年度累計!BA63+令和元年度末!BA63</f>
        <v>0</v>
      </c>
      <c r="BB63" s="868">
        <f>令和2年度累計!BB63+令和元年度末!BB63</f>
        <v>0</v>
      </c>
      <c r="BC63" s="869">
        <f>令和2年度累計!BC63+令和元年度末!BC63</f>
        <v>833</v>
      </c>
      <c r="BD63" s="870">
        <f>令和2年度累計!BD63+令和元年度末!BD63</f>
        <v>100</v>
      </c>
      <c r="BE63" s="870">
        <f>令和2年度累計!BE63+令和元年度末!BE63</f>
        <v>25</v>
      </c>
      <c r="BF63" s="870">
        <f>令和2年度累計!BF63+令和元年度末!BF63</f>
        <v>26</v>
      </c>
      <c r="BG63" s="871"/>
      <c r="BH63" s="869">
        <f>令和2年度累計!BH63+令和元年度末!BH63</f>
        <v>427</v>
      </c>
      <c r="BI63" s="867">
        <f>令和2年度累計!BI63+令和元年度末!BI63</f>
        <v>23</v>
      </c>
      <c r="BJ63" s="867">
        <f>令和2年度累計!BJ63+令和元年度末!BJ63</f>
        <v>8</v>
      </c>
      <c r="BK63" s="868">
        <f>令和2年度累計!BK63+令和元年度末!BK63</f>
        <v>5</v>
      </c>
      <c r="BL63" s="853"/>
    </row>
    <row r="64" spans="2:64" s="598" customFormat="1" ht="18" customHeight="1">
      <c r="B64" s="854" t="s">
        <v>108</v>
      </c>
      <c r="C64" s="855">
        <f>令和2年度累計!C64+令和元年度末!C64</f>
        <v>16094</v>
      </c>
      <c r="D64" s="855">
        <f>令和2年度累計!D64+令和元年度末!D64</f>
        <v>938</v>
      </c>
      <c r="E64" s="855">
        <f>令和2年度累計!E64+令和元年度末!E64</f>
        <v>299</v>
      </c>
      <c r="F64" s="856">
        <f>令和2年度累計!F64+令和元年度末!F64</f>
        <v>17331</v>
      </c>
      <c r="G64" s="857">
        <f>令和2年度累計!G64+令和元年度末!G64</f>
        <v>5017</v>
      </c>
      <c r="H64" s="855">
        <f>令和2年度累計!H64+令和元年度末!H64</f>
        <v>288</v>
      </c>
      <c r="I64" s="855">
        <f>令和2年度累計!I64+令和元年度末!I64</f>
        <v>104</v>
      </c>
      <c r="J64" s="856">
        <f>令和2年度累計!J64+令和元年度末!J64</f>
        <v>5409</v>
      </c>
      <c r="K64" s="857">
        <f>令和2年度累計!K64+令和元年度末!K64</f>
        <v>8533</v>
      </c>
      <c r="L64" s="855">
        <f>令和2年度累計!L64+令和元年度末!L64</f>
        <v>423</v>
      </c>
      <c r="M64" s="855">
        <f>令和2年度累計!M64+令和元年度末!M64</f>
        <v>106</v>
      </c>
      <c r="N64" s="856">
        <f>令和2年度累計!N64+令和元年度末!N64</f>
        <v>9062</v>
      </c>
      <c r="O64" s="857">
        <f>令和2年度累計!O64+令和元年度末!O64</f>
        <v>8023</v>
      </c>
      <c r="P64" s="855">
        <f>令和2年度累計!P64+令和元年度末!P64</f>
        <v>757</v>
      </c>
      <c r="Q64" s="855">
        <f>令和2年度累計!Q64+令和元年度末!Q64</f>
        <v>191</v>
      </c>
      <c r="R64" s="856">
        <f>令和2年度累計!R64+令和元年度末!R64</f>
        <v>8971</v>
      </c>
      <c r="S64" s="858">
        <f>令和2年度累計!S64+令和元年度末!S64</f>
        <v>109018</v>
      </c>
      <c r="T64" s="859">
        <f>令和2年度累計!T64+令和元年度末!T64</f>
        <v>149791</v>
      </c>
      <c r="U64" s="832"/>
      <c r="V64" s="875" t="s">
        <v>108</v>
      </c>
      <c r="W64" s="860">
        <f>令和2年度累計!W64+令和元年度末!W64</f>
        <v>517</v>
      </c>
      <c r="X64" s="861">
        <f>令和2年度累計!X64+令和元年度末!X64</f>
        <v>42</v>
      </c>
      <c r="Y64" s="861">
        <f>令和2年度累計!Y64+令和元年度末!Y64</f>
        <v>15</v>
      </c>
      <c r="Z64" s="862">
        <f>令和2年度累計!Z64+令和元年度末!Z64</f>
        <v>89</v>
      </c>
      <c r="AA64" s="863">
        <f>令和2年度累計!AA64+令和元年度末!AA64</f>
        <v>11</v>
      </c>
      <c r="AB64" s="861">
        <f>令和2年度累計!AB64+令和元年度末!AB64</f>
        <v>3</v>
      </c>
      <c r="AC64" s="861">
        <f>令和2年度累計!AC64+令和元年度末!AC64</f>
        <v>0</v>
      </c>
      <c r="AD64" s="862">
        <f>令和2年度累計!AD64+令和元年度末!AD64</f>
        <v>1</v>
      </c>
      <c r="AE64" s="863">
        <f>令和2年度累計!AE64+令和元年度末!AE64</f>
        <v>125</v>
      </c>
      <c r="AF64" s="861">
        <f>令和2年度累計!AF64+令和元年度末!AF64</f>
        <v>10</v>
      </c>
      <c r="AG64" s="861">
        <f>令和2年度累計!AG64+令和元年度末!AG64</f>
        <v>2</v>
      </c>
      <c r="AH64" s="862">
        <f>令和2年度累計!AH64+令和元年度末!AH64</f>
        <v>18</v>
      </c>
      <c r="AI64" s="863">
        <f>令和2年度累計!AI64+令和元年度末!AI64</f>
        <v>10</v>
      </c>
      <c r="AJ64" s="864">
        <f>令和2年度累計!AJ64+令和元年度末!AJ64</f>
        <v>3</v>
      </c>
      <c r="AK64" s="864">
        <f>令和2年度累計!AK64+令和元年度末!AK64</f>
        <v>0</v>
      </c>
      <c r="AL64" s="864">
        <f>令和2年度累計!AL64+令和元年度末!AL64</f>
        <v>2</v>
      </c>
      <c r="AM64" s="863">
        <f>令和2年度累計!AM64+令和元年度末!AM64</f>
        <v>254</v>
      </c>
      <c r="AN64" s="865">
        <f>令和2年度累計!AN64+令和元年度末!AN64</f>
        <v>15</v>
      </c>
      <c r="AO64" s="865">
        <f>令和2年度累計!AO64+令和元年度末!AO64</f>
        <v>48</v>
      </c>
      <c r="AP64" s="862">
        <f>令和2年度累計!AP64+令和元年度末!AP64</f>
        <v>31</v>
      </c>
      <c r="AQ64" s="863">
        <f>令和2年度累計!AQ64+令和元年度末!AQ64</f>
        <v>19</v>
      </c>
      <c r="AR64" s="865">
        <f>令和2年度累計!AR64+令和元年度末!AR64</f>
        <v>1</v>
      </c>
      <c r="AS64" s="865">
        <f>令和2年度累計!AS64+令和元年度末!AS64</f>
        <v>3</v>
      </c>
      <c r="AT64" s="866">
        <f>令和2年度累計!AT64+令和元年度末!AT64</f>
        <v>2</v>
      </c>
      <c r="AU64" s="863">
        <f>令和2年度累計!AU64+令和元年度末!AU64</f>
        <v>379</v>
      </c>
      <c r="AV64" s="861">
        <f>令和2年度累計!AV64+令和元年度末!AV64</f>
        <v>31</v>
      </c>
      <c r="AW64" s="861">
        <f>令和2年度累計!AW64+令和元年度末!AW64</f>
        <v>22</v>
      </c>
      <c r="AX64" s="862">
        <f>令和2年度累計!AX64+令和元年度末!AX64</f>
        <v>10</v>
      </c>
      <c r="AY64" s="863">
        <f>令和2年度累計!AY64+令和元年度末!AY64</f>
        <v>19</v>
      </c>
      <c r="AZ64" s="867">
        <f>令和2年度累計!AZ64+令和元年度末!AZ64</f>
        <v>4</v>
      </c>
      <c r="BA64" s="867">
        <f>令和2年度累計!BA64+令和元年度末!BA64</f>
        <v>1</v>
      </c>
      <c r="BB64" s="868">
        <f>令和2年度累計!BB64+令和元年度末!BB64</f>
        <v>0</v>
      </c>
      <c r="BC64" s="869">
        <f>令和2年度累計!BC64+令和元年度末!BC64</f>
        <v>1275</v>
      </c>
      <c r="BD64" s="870">
        <f>令和2年度累計!BD64+令和元年度末!BD64</f>
        <v>98</v>
      </c>
      <c r="BE64" s="870">
        <f>令和2年度累計!BE64+令和元年度末!BE64</f>
        <v>87</v>
      </c>
      <c r="BF64" s="870">
        <f>令和2年度累計!BF64+令和元年度末!BF64</f>
        <v>148</v>
      </c>
      <c r="BG64" s="871"/>
      <c r="BH64" s="869">
        <f>令和2年度累計!BH64+令和元年度末!BH64</f>
        <v>602</v>
      </c>
      <c r="BI64" s="867">
        <f>令和2年度累計!BI64+令和元年度末!BI64</f>
        <v>34</v>
      </c>
      <c r="BJ64" s="867">
        <f>令和2年度累計!BJ64+令和元年度末!BJ64</f>
        <v>37</v>
      </c>
      <c r="BK64" s="868">
        <f>令和2年度累計!BK64+令和元年度末!BK64</f>
        <v>77</v>
      </c>
      <c r="BL64" s="853"/>
    </row>
    <row r="65" spans="2:64" s="598" customFormat="1" ht="18" customHeight="1">
      <c r="B65" s="854" t="s">
        <v>113</v>
      </c>
      <c r="C65" s="855">
        <f>令和2年度累計!C65+令和元年度末!C65</f>
        <v>1882</v>
      </c>
      <c r="D65" s="855">
        <f>令和2年度累計!D65+令和元年度末!D65</f>
        <v>1465</v>
      </c>
      <c r="E65" s="855">
        <f>令和2年度累計!E65+令和元年度末!E65</f>
        <v>917</v>
      </c>
      <c r="F65" s="856">
        <f>令和2年度累計!F65+令和元年度末!F65</f>
        <v>4264</v>
      </c>
      <c r="G65" s="857">
        <f>令和2年度累計!G65+令和元年度末!G65</f>
        <v>393</v>
      </c>
      <c r="H65" s="855">
        <f>令和2年度累計!H65+令和元年度末!H65</f>
        <v>319</v>
      </c>
      <c r="I65" s="855">
        <f>令和2年度累計!I65+令和元年度末!I65</f>
        <v>186</v>
      </c>
      <c r="J65" s="856">
        <f>令和2年度累計!J65+令和元年度末!J65</f>
        <v>898</v>
      </c>
      <c r="K65" s="857">
        <f>令和2年度累計!K65+令和元年度末!K65</f>
        <v>834</v>
      </c>
      <c r="L65" s="855">
        <f>令和2年度累計!L65+令和元年度末!L65</f>
        <v>676</v>
      </c>
      <c r="M65" s="855">
        <f>令和2年度累計!M65+令和元年度末!M65</f>
        <v>567</v>
      </c>
      <c r="N65" s="856">
        <f>令和2年度累計!N65+令和元年度末!N65</f>
        <v>2077</v>
      </c>
      <c r="O65" s="857">
        <f>令和2年度累計!O65+令和元年度末!O65</f>
        <v>416</v>
      </c>
      <c r="P65" s="855">
        <f>令和2年度累計!P65+令和元年度末!P65</f>
        <v>306</v>
      </c>
      <c r="Q65" s="855">
        <f>令和2年度累計!Q65+令和元年度末!Q65</f>
        <v>259</v>
      </c>
      <c r="R65" s="856">
        <f>令和2年度累計!R65+令和元年度末!R65</f>
        <v>981</v>
      </c>
      <c r="S65" s="858">
        <f>令和2年度累計!S65+令和元年度末!S65</f>
        <v>42022</v>
      </c>
      <c r="T65" s="859">
        <f>令和2年度累計!T65+令和元年度末!T65</f>
        <v>50242</v>
      </c>
      <c r="U65" s="832"/>
      <c r="V65" s="875" t="s">
        <v>113</v>
      </c>
      <c r="W65" s="860">
        <f>令和2年度累計!W65+令和元年度末!W65</f>
        <v>516</v>
      </c>
      <c r="X65" s="861">
        <f>令和2年度累計!X65+令和元年度末!X65</f>
        <v>183</v>
      </c>
      <c r="Y65" s="861">
        <f>令和2年度累計!Y65+令和元年度末!Y65</f>
        <v>16</v>
      </c>
      <c r="Z65" s="862">
        <f>令和2年度累計!Z65+令和元年度末!Z65</f>
        <v>47</v>
      </c>
      <c r="AA65" s="863">
        <f>令和2年度累計!AA65+令和元年度末!AA65</f>
        <v>53</v>
      </c>
      <c r="AB65" s="861">
        <f>令和2年度累計!AB65+令和元年度末!AB65</f>
        <v>1</v>
      </c>
      <c r="AC65" s="861">
        <f>令和2年度累計!AC65+令和元年度末!AC65</f>
        <v>0</v>
      </c>
      <c r="AD65" s="862">
        <f>令和2年度累計!AD65+令和元年度末!AD65</f>
        <v>3</v>
      </c>
      <c r="AE65" s="863">
        <f>令和2年度累計!AE65+令和元年度末!AE65</f>
        <v>93</v>
      </c>
      <c r="AF65" s="861">
        <f>令和2年度累計!AF65+令和元年度末!AF65</f>
        <v>9</v>
      </c>
      <c r="AG65" s="861">
        <f>令和2年度累計!AG65+令和元年度末!AG65</f>
        <v>0</v>
      </c>
      <c r="AH65" s="862">
        <f>令和2年度累計!AH65+令和元年度末!AH65</f>
        <v>8</v>
      </c>
      <c r="AI65" s="863">
        <f>令和2年度累計!AI65+令和元年度末!AI65</f>
        <v>5</v>
      </c>
      <c r="AJ65" s="864">
        <f>令和2年度累計!AJ65+令和元年度末!AJ65</f>
        <v>0</v>
      </c>
      <c r="AK65" s="864">
        <f>令和2年度累計!AK65+令和元年度末!AK65</f>
        <v>0</v>
      </c>
      <c r="AL65" s="864">
        <f>令和2年度累計!AL65+令和元年度末!AL65</f>
        <v>0</v>
      </c>
      <c r="AM65" s="863">
        <f>令和2年度累計!AM65+令和元年度末!AM65</f>
        <v>196</v>
      </c>
      <c r="AN65" s="865">
        <f>令和2年度累計!AN65+令和元年度末!AN65</f>
        <v>19</v>
      </c>
      <c r="AO65" s="865">
        <f>令和2年度累計!AO65+令和元年度末!AO65</f>
        <v>9</v>
      </c>
      <c r="AP65" s="862">
        <f>令和2年度累計!AP65+令和元年度末!AP65</f>
        <v>2</v>
      </c>
      <c r="AQ65" s="863">
        <f>令和2年度累計!AQ65+令和元年度末!AQ65</f>
        <v>11</v>
      </c>
      <c r="AR65" s="865">
        <f>令和2年度累計!AR65+令和元年度末!AR65</f>
        <v>0</v>
      </c>
      <c r="AS65" s="865">
        <f>令和2年度累計!AS65+令和元年度末!AS65</f>
        <v>0</v>
      </c>
      <c r="AT65" s="866">
        <f>令和2年度累計!AT65+令和元年度末!AT65</f>
        <v>0</v>
      </c>
      <c r="AU65" s="863">
        <f>令和2年度累計!AU65+令和元年度末!AU65</f>
        <v>39</v>
      </c>
      <c r="AV65" s="861">
        <f>令和2年度累計!AV65+令和元年度末!AV65</f>
        <v>4</v>
      </c>
      <c r="AW65" s="861">
        <f>令和2年度累計!AW65+令和元年度末!AW65</f>
        <v>2</v>
      </c>
      <c r="AX65" s="862">
        <f>令和2年度累計!AX65+令和元年度末!AX65</f>
        <v>0</v>
      </c>
      <c r="AY65" s="863">
        <f>令和2年度累計!AY65+令和元年度末!AY65</f>
        <v>0</v>
      </c>
      <c r="AZ65" s="867">
        <f>令和2年度累計!AZ65+令和元年度末!AZ65</f>
        <v>0</v>
      </c>
      <c r="BA65" s="867">
        <f>令和2年度累計!BA65+令和元年度末!BA65</f>
        <v>0</v>
      </c>
      <c r="BB65" s="868">
        <f>令和2年度累計!BB65+令和元年度末!BB65</f>
        <v>0</v>
      </c>
      <c r="BC65" s="869">
        <f>令和2年度累計!BC65+令和元年度末!BC65</f>
        <v>844</v>
      </c>
      <c r="BD65" s="870">
        <f>令和2年度累計!BD65+令和元年度末!BD65</f>
        <v>215</v>
      </c>
      <c r="BE65" s="870">
        <f>令和2年度累計!BE65+令和元年度末!BE65</f>
        <v>27</v>
      </c>
      <c r="BF65" s="870">
        <f>令和2年度累計!BF65+令和元年度末!BF65</f>
        <v>57</v>
      </c>
      <c r="BG65" s="871"/>
      <c r="BH65" s="869">
        <f>令和2年度累計!BH65+令和元年度末!BH65</f>
        <v>409</v>
      </c>
      <c r="BI65" s="867">
        <f>令和2年度累計!BI65+令和元年度末!BI65</f>
        <v>76</v>
      </c>
      <c r="BJ65" s="867">
        <f>令和2年度累計!BJ65+令和元年度末!BJ65</f>
        <v>10</v>
      </c>
      <c r="BK65" s="868">
        <f>令和2年度累計!BK65+令和元年度末!BK65</f>
        <v>29</v>
      </c>
      <c r="BL65" s="853"/>
    </row>
    <row r="66" spans="2:64" s="598" customFormat="1" ht="18" customHeight="1">
      <c r="B66" s="854" t="s">
        <v>82</v>
      </c>
      <c r="C66" s="855">
        <f>令和2年度累計!C66+令和元年度末!C66</f>
        <v>126</v>
      </c>
      <c r="D66" s="855">
        <f>令和2年度累計!D66+令和元年度末!D66</f>
        <v>6814</v>
      </c>
      <c r="E66" s="855">
        <f>令和2年度累計!E66+令和元年度末!E66</f>
        <v>114106</v>
      </c>
      <c r="F66" s="856">
        <f>令和2年度累計!F66+令和元年度末!F66</f>
        <v>121046</v>
      </c>
      <c r="G66" s="857">
        <f>令和2年度累計!G66+令和元年度末!G66</f>
        <v>25</v>
      </c>
      <c r="H66" s="855">
        <f>令和2年度累計!H66+令和元年度末!H66</f>
        <v>1440</v>
      </c>
      <c r="I66" s="855">
        <f>令和2年度累計!I66+令和元年度末!I66</f>
        <v>52165</v>
      </c>
      <c r="J66" s="856">
        <f>令和2年度累計!J66+令和元年度末!J66</f>
        <v>53630</v>
      </c>
      <c r="K66" s="857">
        <f>令和2年度累計!K66+令和元年度末!K66</f>
        <v>27</v>
      </c>
      <c r="L66" s="855">
        <f>令和2年度累計!L66+令和元年度末!L66</f>
        <v>2912</v>
      </c>
      <c r="M66" s="855">
        <f>令和2年度累計!M66+令和元年度末!M66</f>
        <v>95224</v>
      </c>
      <c r="N66" s="856">
        <f>令和2年度累計!N66+令和元年度末!N66</f>
        <v>98163</v>
      </c>
      <c r="O66" s="857">
        <f>令和2年度累計!O66+令和元年度末!O66</f>
        <v>95</v>
      </c>
      <c r="P66" s="855">
        <f>令和2年度累計!P66+令和元年度末!P66</f>
        <v>1776</v>
      </c>
      <c r="Q66" s="855">
        <f>令和2年度累計!Q66+令和元年度末!Q66</f>
        <v>1147</v>
      </c>
      <c r="R66" s="856">
        <f>令和2年度累計!R66+令和元年度末!R66</f>
        <v>3018</v>
      </c>
      <c r="S66" s="858">
        <f>令和2年度累計!S66+令和元年度末!S66</f>
        <v>77</v>
      </c>
      <c r="T66" s="859">
        <f>令和2年度累計!T66+令和元年度末!T66</f>
        <v>275934</v>
      </c>
      <c r="U66" s="832"/>
      <c r="V66" s="875" t="s">
        <v>82</v>
      </c>
      <c r="W66" s="860">
        <f>令和2年度累計!W66+令和元年度末!W66</f>
        <v>2517</v>
      </c>
      <c r="X66" s="861">
        <f>令和2年度累計!X66+令和元年度末!X66</f>
        <v>198</v>
      </c>
      <c r="Y66" s="861">
        <f>令和2年度累計!Y66+令和元年度末!Y66</f>
        <v>145</v>
      </c>
      <c r="Z66" s="862">
        <f>令和2年度累計!Z66+令和元年度末!Z66</f>
        <v>214</v>
      </c>
      <c r="AA66" s="863">
        <f>令和2年度累計!AA66+令和元年度末!AA66</f>
        <v>169</v>
      </c>
      <c r="AB66" s="861">
        <f>令和2年度累計!AB66+令和元年度末!AB66</f>
        <v>11</v>
      </c>
      <c r="AC66" s="861">
        <f>令和2年度累計!AC66+令和元年度末!AC66</f>
        <v>6</v>
      </c>
      <c r="AD66" s="862">
        <f>令和2年度累計!AD66+令和元年度末!AD66</f>
        <v>14</v>
      </c>
      <c r="AE66" s="863">
        <f>令和2年度累計!AE66+令和元年度末!AE66</f>
        <v>591</v>
      </c>
      <c r="AF66" s="861">
        <f>令和2年度累計!AF66+令和元年度末!AF66</f>
        <v>17</v>
      </c>
      <c r="AG66" s="861">
        <f>令和2年度累計!AG66+令和元年度末!AG66</f>
        <v>2</v>
      </c>
      <c r="AH66" s="862">
        <f>令和2年度累計!AH66+令和元年度末!AH66</f>
        <v>168</v>
      </c>
      <c r="AI66" s="863">
        <f>令和2年度累計!AI66+令和元年度末!AI66</f>
        <v>32</v>
      </c>
      <c r="AJ66" s="864">
        <f>令和2年度累計!AJ66+令和元年度末!AJ66</f>
        <v>1</v>
      </c>
      <c r="AK66" s="864">
        <f>令和2年度累計!AK66+令和元年度末!AK66</f>
        <v>0</v>
      </c>
      <c r="AL66" s="864">
        <f>令和2年度累計!AL66+令和元年度末!AL66</f>
        <v>20</v>
      </c>
      <c r="AM66" s="863">
        <f>令和2年度累計!AM66+令和元年度末!AM66</f>
        <v>980</v>
      </c>
      <c r="AN66" s="865">
        <f>令和2年度累計!AN66+令和元年度末!AN66</f>
        <v>24</v>
      </c>
      <c r="AO66" s="865">
        <f>令和2年度累計!AO66+令和元年度末!AO66</f>
        <v>32</v>
      </c>
      <c r="AP66" s="862">
        <f>令和2年度累計!AP66+令和元年度末!AP66</f>
        <v>154</v>
      </c>
      <c r="AQ66" s="863">
        <f>令和2年度累計!AQ66+令和元年度末!AQ66</f>
        <v>128</v>
      </c>
      <c r="AR66" s="865">
        <f>令和2年度累計!AR66+令和元年度末!AR66</f>
        <v>1</v>
      </c>
      <c r="AS66" s="865">
        <f>令和2年度累計!AS66+令和元年度末!AS66</f>
        <v>3</v>
      </c>
      <c r="AT66" s="866">
        <f>令和2年度累計!AT66+令和元年度末!AT66</f>
        <v>44</v>
      </c>
      <c r="AU66" s="863">
        <f>令和2年度累計!AU66+令和元年度末!AU66</f>
        <v>1</v>
      </c>
      <c r="AV66" s="861">
        <f>令和2年度累計!AV66+令和元年度末!AV66</f>
        <v>0</v>
      </c>
      <c r="AW66" s="861">
        <f>令和2年度累計!AW66+令和元年度末!AW66</f>
        <v>0</v>
      </c>
      <c r="AX66" s="862">
        <f>令和2年度累計!AX66+令和元年度末!AX66</f>
        <v>0</v>
      </c>
      <c r="AY66" s="863">
        <f>令和2年度累計!AY66+令和元年度末!AY66</f>
        <v>0</v>
      </c>
      <c r="AZ66" s="867">
        <f>令和2年度累計!AZ66+令和元年度末!AZ66</f>
        <v>0</v>
      </c>
      <c r="BA66" s="867">
        <f>令和2年度累計!BA66+令和元年度末!BA66</f>
        <v>0</v>
      </c>
      <c r="BB66" s="868">
        <f>令和2年度累計!BB66+令和元年度末!BB66</f>
        <v>0</v>
      </c>
      <c r="BC66" s="869">
        <f>令和2年度累計!BC66+令和元年度末!BC66</f>
        <v>4089</v>
      </c>
      <c r="BD66" s="870">
        <f>令和2年度累計!BD66+令和元年度末!BD66</f>
        <v>239</v>
      </c>
      <c r="BE66" s="870">
        <f>令和2年度累計!BE66+令和元年度末!BE66</f>
        <v>179</v>
      </c>
      <c r="BF66" s="870">
        <f>令和2年度累計!BF66+令和元年度末!BF66</f>
        <v>536</v>
      </c>
      <c r="BG66" s="871"/>
      <c r="BH66" s="869">
        <f>令和2年度累計!BH66+令和元年度末!BH66</f>
        <v>2234</v>
      </c>
      <c r="BI66" s="867">
        <f>令和2年度累計!BI66+令和元年度末!BI66</f>
        <v>90</v>
      </c>
      <c r="BJ66" s="867">
        <f>令和2年度累計!BJ66+令和元年度末!BJ66</f>
        <v>65</v>
      </c>
      <c r="BK66" s="868">
        <f>令和2年度累計!BK66+令和元年度末!BK66</f>
        <v>275</v>
      </c>
      <c r="BL66" s="853"/>
    </row>
    <row r="67" spans="2:64" s="598" customFormat="1" ht="18" customHeight="1">
      <c r="B67" s="854" t="s">
        <v>83</v>
      </c>
      <c r="C67" s="855">
        <f>令和2年度累計!C67+令和元年度末!C67</f>
        <v>1710</v>
      </c>
      <c r="D67" s="855">
        <f>令和2年度累計!D67+令和元年度末!D67</f>
        <v>6223</v>
      </c>
      <c r="E67" s="855">
        <f>令和2年度累計!E67+令和元年度末!E67</f>
        <v>103515</v>
      </c>
      <c r="F67" s="856">
        <f>令和2年度累計!F67+令和元年度末!F67</f>
        <v>111448</v>
      </c>
      <c r="G67" s="857">
        <f>令和2年度累計!G67+令和元年度末!G67</f>
        <v>393</v>
      </c>
      <c r="H67" s="855">
        <f>令和2年度累計!H67+令和元年度末!H67</f>
        <v>1476</v>
      </c>
      <c r="I67" s="855">
        <f>令和2年度累計!I67+令和元年度末!I67</f>
        <v>58027</v>
      </c>
      <c r="J67" s="856">
        <f>令和2年度累計!J67+令和元年度末!J67</f>
        <v>59896</v>
      </c>
      <c r="K67" s="857">
        <f>令和2年度累計!K67+令和元年度末!K67</f>
        <v>589</v>
      </c>
      <c r="L67" s="855">
        <f>令和2年度累計!L67+令和元年度末!L67</f>
        <v>2286</v>
      </c>
      <c r="M67" s="855">
        <f>令和2年度累計!M67+令和元年度末!M67</f>
        <v>69262</v>
      </c>
      <c r="N67" s="856">
        <f>令和2年度累計!N67+令和元年度末!N67</f>
        <v>72137</v>
      </c>
      <c r="O67" s="857">
        <f>令和2年度累計!O67+令和元年度末!O67</f>
        <v>463</v>
      </c>
      <c r="P67" s="855">
        <f>令和2年度累計!P67+令和元年度末!P67</f>
        <v>481</v>
      </c>
      <c r="Q67" s="855">
        <f>令和2年度累計!Q67+令和元年度末!Q67</f>
        <v>10971</v>
      </c>
      <c r="R67" s="856">
        <f>令和2年度累計!R67+令和元年度末!R67</f>
        <v>11915</v>
      </c>
      <c r="S67" s="858">
        <f>令和2年度累計!S67+令和元年度末!S67</f>
        <v>4</v>
      </c>
      <c r="T67" s="859">
        <f>令和2年度累計!T67+令和元年度末!T67</f>
        <v>255400</v>
      </c>
      <c r="U67" s="832"/>
      <c r="V67" s="875" t="s">
        <v>83</v>
      </c>
      <c r="W67" s="860">
        <f>令和2年度累計!W67+令和元年度末!W67</f>
        <v>1719</v>
      </c>
      <c r="X67" s="861">
        <f>令和2年度累計!X67+令和元年度末!X67</f>
        <v>5</v>
      </c>
      <c r="Y67" s="861">
        <f>令和2年度累計!Y67+令和元年度末!Y67</f>
        <v>0</v>
      </c>
      <c r="Z67" s="862">
        <f>令和2年度累計!Z67+令和元年度末!Z67</f>
        <v>14</v>
      </c>
      <c r="AA67" s="863">
        <f>令和2年度累計!AA67+令和元年度末!AA67</f>
        <v>140</v>
      </c>
      <c r="AB67" s="861">
        <f>令和2年度累計!AB67+令和元年度末!AB67</f>
        <v>1</v>
      </c>
      <c r="AC67" s="861">
        <f>令和2年度累計!AC67+令和元年度末!AC67</f>
        <v>0</v>
      </c>
      <c r="AD67" s="862">
        <f>令和2年度累計!AD67+令和元年度末!AD67</f>
        <v>0</v>
      </c>
      <c r="AE67" s="863">
        <f>令和2年度累計!AE67+令和元年度末!AE67</f>
        <v>383</v>
      </c>
      <c r="AF67" s="861">
        <f>令和2年度累計!AF67+令和元年度末!AF67</f>
        <v>0</v>
      </c>
      <c r="AG67" s="861">
        <f>令和2年度累計!AG67+令和元年度末!AG67</f>
        <v>0</v>
      </c>
      <c r="AH67" s="862">
        <f>令和2年度累計!AH67+令和元年度末!AH67</f>
        <v>28</v>
      </c>
      <c r="AI67" s="863">
        <f>令和2年度累計!AI67+令和元年度末!AI67</f>
        <v>47</v>
      </c>
      <c r="AJ67" s="864">
        <f>令和2年度累計!AJ67+令和元年度末!AJ67</f>
        <v>0</v>
      </c>
      <c r="AK67" s="864">
        <f>令和2年度累計!AK67+令和元年度末!AK67</f>
        <v>0</v>
      </c>
      <c r="AL67" s="864">
        <f>令和2年度累計!AL67+令和元年度末!AL67</f>
        <v>5</v>
      </c>
      <c r="AM67" s="863">
        <f>令和2年度累計!AM67+令和元年度末!AM67</f>
        <v>645</v>
      </c>
      <c r="AN67" s="865">
        <f>令和2年度累計!AN67+令和元年度末!AN67</f>
        <v>1</v>
      </c>
      <c r="AO67" s="865">
        <f>令和2年度累計!AO67+令和元年度末!AO67</f>
        <v>0</v>
      </c>
      <c r="AP67" s="862">
        <f>令和2年度累計!AP67+令和元年度末!AP67</f>
        <v>33</v>
      </c>
      <c r="AQ67" s="863">
        <f>令和2年度累計!AQ67+令和元年度末!AQ67</f>
        <v>112</v>
      </c>
      <c r="AR67" s="865">
        <f>令和2年度累計!AR67+令和元年度末!AR67</f>
        <v>1</v>
      </c>
      <c r="AS67" s="865">
        <f>令和2年度累計!AS67+令和元年度末!AS67</f>
        <v>0</v>
      </c>
      <c r="AT67" s="866">
        <f>令和2年度累計!AT67+令和元年度末!AT67</f>
        <v>5</v>
      </c>
      <c r="AU67" s="863">
        <f>令和2年度累計!AU67+令和元年度末!AU67</f>
        <v>109</v>
      </c>
      <c r="AV67" s="861">
        <f>令和2年度累計!AV67+令和元年度末!AV67</f>
        <v>0</v>
      </c>
      <c r="AW67" s="861">
        <f>令和2年度累計!AW67+令和元年度末!AW67</f>
        <v>0</v>
      </c>
      <c r="AX67" s="862">
        <f>令和2年度累計!AX67+令和元年度末!AX67</f>
        <v>0</v>
      </c>
      <c r="AY67" s="863">
        <f>令和2年度累計!AY67+令和元年度末!AY67</f>
        <v>9</v>
      </c>
      <c r="AZ67" s="867">
        <f>令和2年度累計!AZ67+令和元年度末!AZ67</f>
        <v>0</v>
      </c>
      <c r="BA67" s="867">
        <f>令和2年度累計!BA67+令和元年度末!BA67</f>
        <v>0</v>
      </c>
      <c r="BB67" s="868">
        <f>令和2年度累計!BB67+令和元年度末!BB67</f>
        <v>0</v>
      </c>
      <c r="BC67" s="869">
        <f>令和2年度累計!BC67+令和元年度末!BC67</f>
        <v>2856</v>
      </c>
      <c r="BD67" s="870">
        <f>令和2年度累計!BD67+令和元年度末!BD67</f>
        <v>6</v>
      </c>
      <c r="BE67" s="870">
        <f>令和2年度累計!BE67+令和元年度末!BE67</f>
        <v>0</v>
      </c>
      <c r="BF67" s="870">
        <f>令和2年度累計!BF67+令和元年度末!BF67</f>
        <v>75</v>
      </c>
      <c r="BG67" s="871"/>
      <c r="BH67" s="869">
        <f>令和2年度累計!BH67+令和元年度末!BH67</f>
        <v>1918</v>
      </c>
      <c r="BI67" s="867">
        <f>令和2年度累計!BI67+令和元年度末!BI67</f>
        <v>2</v>
      </c>
      <c r="BJ67" s="867">
        <f>令和2年度累計!BJ67+令和元年度末!BJ67</f>
        <v>0</v>
      </c>
      <c r="BK67" s="868">
        <f>令和2年度累計!BK67+令和元年度末!BK67</f>
        <v>31</v>
      </c>
      <c r="BL67" s="853"/>
    </row>
    <row r="68" spans="2:64" s="598" customFormat="1" ht="18" customHeight="1">
      <c r="B68" s="854" t="s">
        <v>84</v>
      </c>
      <c r="C68" s="855">
        <f>令和2年度累計!C68+令和元年度末!C68</f>
        <v>4493</v>
      </c>
      <c r="D68" s="855">
        <f>令和2年度累計!D68+令和元年度末!D68</f>
        <v>13445</v>
      </c>
      <c r="E68" s="855">
        <f>令和2年度累計!E68+令和元年度末!E68</f>
        <v>1266485</v>
      </c>
      <c r="F68" s="856">
        <f>令和2年度累計!F68+令和元年度末!F68</f>
        <v>1284423</v>
      </c>
      <c r="G68" s="857">
        <f>令和2年度累計!G68+令和元年度末!G68</f>
        <v>1146</v>
      </c>
      <c r="H68" s="855">
        <f>令和2年度累計!H68+令和元年度末!H68</f>
        <v>1941</v>
      </c>
      <c r="I68" s="855">
        <f>令和2年度累計!I68+令和元年度末!I68</f>
        <v>381466</v>
      </c>
      <c r="J68" s="856">
        <f>令和2年度累計!J68+令和元年度末!J68</f>
        <v>384553</v>
      </c>
      <c r="K68" s="857">
        <f>令和2年度累計!K68+令和元年度末!K68</f>
        <v>1561</v>
      </c>
      <c r="L68" s="855">
        <f>令和2年度累計!L68+令和元年度末!L68</f>
        <v>3139</v>
      </c>
      <c r="M68" s="855">
        <f>令和2年度累計!M68+令和元年度末!M68</f>
        <v>542207</v>
      </c>
      <c r="N68" s="856">
        <f>令和2年度累計!N68+令和元年度末!N68</f>
        <v>546907</v>
      </c>
      <c r="O68" s="857">
        <f>令和2年度累計!O68+令和元年度末!O68</f>
        <v>4715</v>
      </c>
      <c r="P68" s="855">
        <f>令和2年度累計!P68+令和元年度末!P68</f>
        <v>975</v>
      </c>
      <c r="Q68" s="855">
        <f>令和2年度累計!Q68+令和元年度末!Q68</f>
        <v>61573</v>
      </c>
      <c r="R68" s="856">
        <f>令和2年度累計!R68+令和元年度末!R68</f>
        <v>67263</v>
      </c>
      <c r="S68" s="858">
        <f>令和2年度累計!S68+令和元年度末!S68</f>
        <v>0</v>
      </c>
      <c r="T68" s="859">
        <f>令和2年度累計!T68+令和元年度末!T68</f>
        <v>2283146</v>
      </c>
      <c r="U68" s="832"/>
      <c r="V68" s="875" t="s">
        <v>84</v>
      </c>
      <c r="W68" s="860">
        <f>令和2年度累計!W68+令和元年度末!W68</f>
        <v>6144</v>
      </c>
      <c r="X68" s="861">
        <f>令和2年度累計!X68+令和元年度末!X68</f>
        <v>189</v>
      </c>
      <c r="Y68" s="861">
        <f>令和2年度累計!Y68+令和元年度末!Y68</f>
        <v>111</v>
      </c>
      <c r="Z68" s="862">
        <f>令和2年度累計!Z68+令和元年度末!Z68</f>
        <v>133</v>
      </c>
      <c r="AA68" s="863">
        <f>令和2年度累計!AA68+令和元年度末!AA68</f>
        <v>162</v>
      </c>
      <c r="AB68" s="861">
        <f>令和2年度累計!AB68+令和元年度末!AB68</f>
        <v>2</v>
      </c>
      <c r="AC68" s="861">
        <f>令和2年度累計!AC68+令和元年度末!AC68</f>
        <v>0</v>
      </c>
      <c r="AD68" s="862">
        <f>令和2年度累計!AD68+令和元年度末!AD68</f>
        <v>8</v>
      </c>
      <c r="AE68" s="863">
        <f>令和2年度累計!AE68+令和元年度末!AE68</f>
        <v>1036</v>
      </c>
      <c r="AF68" s="861">
        <f>令和2年度累計!AF68+令和元年度末!AF68</f>
        <v>19</v>
      </c>
      <c r="AG68" s="861">
        <f>令和2年度累計!AG68+令和元年度末!AG68</f>
        <v>6</v>
      </c>
      <c r="AH68" s="862">
        <f>令和2年度累計!AH68+令和元年度末!AH68</f>
        <v>73</v>
      </c>
      <c r="AI68" s="863">
        <f>令和2年度累計!AI68+令和元年度末!AI68</f>
        <v>25</v>
      </c>
      <c r="AJ68" s="864">
        <f>令和2年度累計!AJ68+令和元年度末!AJ68</f>
        <v>0</v>
      </c>
      <c r="AK68" s="864">
        <f>令和2年度累計!AK68+令和元年度末!AK68</f>
        <v>0</v>
      </c>
      <c r="AL68" s="864">
        <f>令和2年度累計!AL68+令和元年度末!AL68</f>
        <v>3</v>
      </c>
      <c r="AM68" s="863">
        <f>令和2年度累計!AM68+令和元年度末!AM68</f>
        <v>1278</v>
      </c>
      <c r="AN68" s="865">
        <f>令和2年度累計!AN68+令和元年度末!AN68</f>
        <v>11</v>
      </c>
      <c r="AO68" s="865">
        <f>令和2年度累計!AO68+令和元年度末!AO68</f>
        <v>14</v>
      </c>
      <c r="AP68" s="862">
        <f>令和2年度累計!AP68+令和元年度末!AP68</f>
        <v>27</v>
      </c>
      <c r="AQ68" s="863">
        <f>令和2年度累計!AQ68+令和元年度末!AQ68</f>
        <v>34</v>
      </c>
      <c r="AR68" s="865">
        <f>令和2年度累計!AR68+令和元年度末!AR68</f>
        <v>0</v>
      </c>
      <c r="AS68" s="865">
        <f>令和2年度累計!AS68+令和元年度末!AS68</f>
        <v>0</v>
      </c>
      <c r="AT68" s="866">
        <f>令和2年度累計!AT68+令和元年度末!AT68</f>
        <v>1</v>
      </c>
      <c r="AU68" s="863">
        <f>令和2年度累計!AU68+令和元年度末!AU68</f>
        <v>186</v>
      </c>
      <c r="AV68" s="861">
        <f>令和2年度累計!AV68+令和元年度末!AV68</f>
        <v>6</v>
      </c>
      <c r="AW68" s="861">
        <f>令和2年度累計!AW68+令和元年度末!AW68</f>
        <v>11</v>
      </c>
      <c r="AX68" s="862">
        <f>令和2年度累計!AX68+令和元年度末!AX68</f>
        <v>2</v>
      </c>
      <c r="AY68" s="863">
        <f>令和2年度累計!AY68+令和元年度末!AY68</f>
        <v>229</v>
      </c>
      <c r="AZ68" s="867">
        <f>令和2年度累計!AZ68+令和元年度末!AZ68</f>
        <v>2</v>
      </c>
      <c r="BA68" s="867">
        <f>令和2年度累計!BA68+令和元年度末!BA68</f>
        <v>0</v>
      </c>
      <c r="BB68" s="868">
        <f>令和2年度累計!BB68+令和元年度末!BB68</f>
        <v>1</v>
      </c>
      <c r="BC68" s="869">
        <f>令和2年度累計!BC68+令和元年度末!BC68</f>
        <v>8644</v>
      </c>
      <c r="BD68" s="870">
        <f>令和2年度累計!BD68+令和元年度末!BD68</f>
        <v>225</v>
      </c>
      <c r="BE68" s="870">
        <f>令和2年度累計!BE68+令和元年度末!BE68</f>
        <v>142</v>
      </c>
      <c r="BF68" s="870">
        <f>令和2年度累計!BF68+令和元年度末!BF68</f>
        <v>235</v>
      </c>
      <c r="BG68" s="871"/>
      <c r="BH68" s="869">
        <f>令和2年度累計!BH68+令和元年度末!BH68</f>
        <v>6028</v>
      </c>
      <c r="BI68" s="867">
        <f>令和2年度累計!BI68+令和元年度末!BI68</f>
        <v>107</v>
      </c>
      <c r="BJ68" s="867">
        <f>令和2年度累計!BJ68+令和元年度末!BJ68</f>
        <v>51</v>
      </c>
      <c r="BK68" s="868">
        <f>令和2年度累計!BK68+令和元年度末!BK68</f>
        <v>129</v>
      </c>
      <c r="BL68" s="853"/>
    </row>
    <row r="69" spans="2:64" s="598" customFormat="1" ht="18" customHeight="1">
      <c r="B69" s="854" t="s">
        <v>109</v>
      </c>
      <c r="C69" s="855">
        <f>令和2年度累計!C69+令和元年度末!C69</f>
        <v>251</v>
      </c>
      <c r="D69" s="855">
        <f>令和2年度累計!D69+令和元年度末!D69</f>
        <v>1119</v>
      </c>
      <c r="E69" s="855">
        <f>令和2年度累計!E69+令和元年度末!E69</f>
        <v>1954</v>
      </c>
      <c r="F69" s="856">
        <f>令和2年度累計!F69+令和元年度末!F69</f>
        <v>3324</v>
      </c>
      <c r="G69" s="857">
        <f>令和2年度累計!G69+令和元年度末!G69</f>
        <v>51</v>
      </c>
      <c r="H69" s="855">
        <f>令和2年度累計!H69+令和元年度末!H69</f>
        <v>467</v>
      </c>
      <c r="I69" s="855">
        <f>令和2年度累計!I69+令和元年度末!I69</f>
        <v>2171</v>
      </c>
      <c r="J69" s="856">
        <f>令和2年度累計!J69+令和元年度末!J69</f>
        <v>2689</v>
      </c>
      <c r="K69" s="857">
        <f>令和2年度累計!K69+令和元年度末!K69</f>
        <v>91</v>
      </c>
      <c r="L69" s="855">
        <f>令和2年度累計!L69+令和元年度末!L69</f>
        <v>625</v>
      </c>
      <c r="M69" s="855">
        <f>令和2年度累計!M69+令和元年度末!M69</f>
        <v>1187</v>
      </c>
      <c r="N69" s="856">
        <f>令和2年度累計!N69+令和元年度末!N69</f>
        <v>1903</v>
      </c>
      <c r="O69" s="857">
        <f>令和2年度累計!O69+令和元年度末!O69</f>
        <v>45</v>
      </c>
      <c r="P69" s="855">
        <f>令和2年度累計!P69+令和元年度末!P69</f>
        <v>36</v>
      </c>
      <c r="Q69" s="855">
        <f>令和2年度累計!Q69+令和元年度末!Q69</f>
        <v>29</v>
      </c>
      <c r="R69" s="856">
        <f>令和2年度累計!R69+令和元年度末!R69</f>
        <v>110</v>
      </c>
      <c r="S69" s="858">
        <f>令和2年度累計!S69+令和元年度末!S69</f>
        <v>43</v>
      </c>
      <c r="T69" s="859">
        <f>令和2年度累計!T69+令和元年度末!T69</f>
        <v>8069</v>
      </c>
      <c r="U69" s="832"/>
      <c r="V69" s="875" t="s">
        <v>109</v>
      </c>
      <c r="W69" s="860">
        <f>令和2年度累計!W69+令和元年度末!W69</f>
        <v>291</v>
      </c>
      <c r="X69" s="861">
        <f>令和2年度累計!X69+令和元年度末!X69</f>
        <v>9</v>
      </c>
      <c r="Y69" s="861">
        <f>令和2年度累計!Y69+令和元年度末!Y69</f>
        <v>1</v>
      </c>
      <c r="Z69" s="862">
        <f>令和2年度累計!Z69+令和元年度末!Z69</f>
        <v>5</v>
      </c>
      <c r="AA69" s="863">
        <f>令和2年度累計!AA69+令和元年度末!AA69</f>
        <v>19</v>
      </c>
      <c r="AB69" s="861">
        <f>令和2年度累計!AB69+令和元年度末!AB69</f>
        <v>0</v>
      </c>
      <c r="AC69" s="861">
        <f>令和2年度累計!AC69+令和元年度末!AC69</f>
        <v>0</v>
      </c>
      <c r="AD69" s="862">
        <f>令和2年度累計!AD69+令和元年度末!AD69</f>
        <v>0</v>
      </c>
      <c r="AE69" s="863">
        <f>令和2年度累計!AE69+令和元年度末!AE69</f>
        <v>233</v>
      </c>
      <c r="AF69" s="861">
        <f>令和2年度累計!AF69+令和元年度末!AF69</f>
        <v>1</v>
      </c>
      <c r="AG69" s="861">
        <f>令和2年度累計!AG69+令和元年度末!AG69</f>
        <v>0</v>
      </c>
      <c r="AH69" s="862">
        <f>令和2年度累計!AH69+令和元年度末!AH69</f>
        <v>31</v>
      </c>
      <c r="AI69" s="863">
        <f>令和2年度累計!AI69+令和元年度末!AI69</f>
        <v>11</v>
      </c>
      <c r="AJ69" s="864">
        <f>令和2年度累計!AJ69+令和元年度末!AJ69</f>
        <v>0</v>
      </c>
      <c r="AK69" s="864">
        <f>令和2年度累計!AK69+令和元年度末!AK69</f>
        <v>0</v>
      </c>
      <c r="AL69" s="864">
        <f>令和2年度累計!AL69+令和元年度末!AL69</f>
        <v>0</v>
      </c>
      <c r="AM69" s="863">
        <f>令和2年度累計!AM69+令和元年度末!AM69</f>
        <v>205</v>
      </c>
      <c r="AN69" s="865">
        <f>令和2年度累計!AN69+令和元年度末!AN69</f>
        <v>1</v>
      </c>
      <c r="AO69" s="865">
        <f>令和2年度累計!AO69+令和元年度末!AO69</f>
        <v>3</v>
      </c>
      <c r="AP69" s="862">
        <f>令和2年度累計!AP69+令和元年度末!AP69</f>
        <v>2</v>
      </c>
      <c r="AQ69" s="863">
        <f>令和2年度累計!AQ69+令和元年度末!AQ69</f>
        <v>20</v>
      </c>
      <c r="AR69" s="865">
        <f>令和2年度累計!AR69+令和元年度末!AR69</f>
        <v>0</v>
      </c>
      <c r="AS69" s="865">
        <f>令和2年度累計!AS69+令和元年度末!AS69</f>
        <v>0</v>
      </c>
      <c r="AT69" s="866">
        <f>令和2年度累計!AT69+令和元年度末!AT69</f>
        <v>0</v>
      </c>
      <c r="AU69" s="863">
        <f>令和2年度累計!AU69+令和元年度末!AU69</f>
        <v>11</v>
      </c>
      <c r="AV69" s="861">
        <f>令和2年度累計!AV69+令和元年度末!AV69</f>
        <v>0</v>
      </c>
      <c r="AW69" s="861">
        <f>令和2年度累計!AW69+令和元年度末!AW69</f>
        <v>0</v>
      </c>
      <c r="AX69" s="862">
        <f>令和2年度累計!AX69+令和元年度末!AX69</f>
        <v>0</v>
      </c>
      <c r="AY69" s="863">
        <f>令和2年度累計!AY69+令和元年度末!AY69</f>
        <v>4</v>
      </c>
      <c r="AZ69" s="867">
        <f>令和2年度累計!AZ69+令和元年度末!AZ69</f>
        <v>0</v>
      </c>
      <c r="BA69" s="867">
        <f>令和2年度累計!BA69+令和元年度末!BA69</f>
        <v>0</v>
      </c>
      <c r="BB69" s="868">
        <f>令和2年度累計!BB69+令和元年度末!BB69</f>
        <v>0</v>
      </c>
      <c r="BC69" s="869">
        <f>令和2年度累計!BC69+令和元年度末!BC69</f>
        <v>740</v>
      </c>
      <c r="BD69" s="870">
        <f>令和2年度累計!BD69+令和元年度末!BD69</f>
        <v>11</v>
      </c>
      <c r="BE69" s="870">
        <f>令和2年度累計!BE69+令和元年度末!BE69</f>
        <v>4</v>
      </c>
      <c r="BF69" s="870">
        <f>令和2年度累計!BF69+令和元年度末!BF69</f>
        <v>38</v>
      </c>
      <c r="BG69" s="871"/>
      <c r="BH69" s="869">
        <f>令和2年度累計!BH69+令和元年度末!BH69</f>
        <v>436</v>
      </c>
      <c r="BI69" s="867">
        <f>令和2年度累計!BI69+令和元年度末!BI69</f>
        <v>0</v>
      </c>
      <c r="BJ69" s="867">
        <f>令和2年度累計!BJ69+令和元年度末!BJ69</f>
        <v>0</v>
      </c>
      <c r="BK69" s="868">
        <f>令和2年度累計!BK69+令和元年度末!BK69</f>
        <v>2</v>
      </c>
      <c r="BL69" s="853"/>
    </row>
    <row r="70" spans="2:64" s="598" customFormat="1" ht="18" customHeight="1">
      <c r="B70" s="854" t="s">
        <v>85</v>
      </c>
      <c r="C70" s="855">
        <f>令和2年度累計!C70+令和元年度末!C70</f>
        <v>675</v>
      </c>
      <c r="D70" s="855">
        <f>令和2年度累計!D70+令和元年度末!D70</f>
        <v>4617</v>
      </c>
      <c r="E70" s="855">
        <f>令和2年度累計!E70+令和元年度末!E70</f>
        <v>71831</v>
      </c>
      <c r="F70" s="856">
        <f>令和2年度累計!F70+令和元年度末!F70</f>
        <v>77123</v>
      </c>
      <c r="G70" s="857">
        <f>令和2年度累計!G70+令和元年度末!G70</f>
        <v>202</v>
      </c>
      <c r="H70" s="855">
        <f>令和2年度累計!H70+令和元年度末!H70</f>
        <v>732</v>
      </c>
      <c r="I70" s="855">
        <f>令和2年度累計!I70+令和元年度末!I70</f>
        <v>16931</v>
      </c>
      <c r="J70" s="856">
        <f>令和2年度累計!J70+令和元年度末!J70</f>
        <v>17865</v>
      </c>
      <c r="K70" s="857">
        <f>令和2年度累計!K70+令和元年度末!K70</f>
        <v>334</v>
      </c>
      <c r="L70" s="855">
        <f>令和2年度累計!L70+令和元年度末!L70</f>
        <v>3242</v>
      </c>
      <c r="M70" s="855">
        <f>令和2年度累計!M70+令和元年度末!M70</f>
        <v>40228</v>
      </c>
      <c r="N70" s="856">
        <f>令和2年度累計!N70+令和元年度末!N70</f>
        <v>43804</v>
      </c>
      <c r="O70" s="857">
        <f>令和2年度累計!O70+令和元年度末!O70</f>
        <v>878</v>
      </c>
      <c r="P70" s="855">
        <f>令和2年度累計!P70+令和元年度末!P70</f>
        <v>4252</v>
      </c>
      <c r="Q70" s="855">
        <f>令和2年度累計!Q70+令和元年度末!Q70</f>
        <v>5911</v>
      </c>
      <c r="R70" s="856">
        <f>令和2年度累計!R70+令和元年度末!R70</f>
        <v>11041</v>
      </c>
      <c r="S70" s="858">
        <f>令和2年度累計!S70+令和元年度末!S70</f>
        <v>11412</v>
      </c>
      <c r="T70" s="859">
        <f>令和2年度累計!T70+令和元年度末!T70</f>
        <v>161245</v>
      </c>
      <c r="U70" s="832"/>
      <c r="V70" s="875" t="s">
        <v>85</v>
      </c>
      <c r="W70" s="860">
        <f>令和2年度累計!W70+令和元年度末!W70</f>
        <v>1924</v>
      </c>
      <c r="X70" s="861">
        <f>令和2年度累計!X70+令和元年度末!X70</f>
        <v>94</v>
      </c>
      <c r="Y70" s="861">
        <f>令和2年度累計!Y70+令和元年度末!Y70</f>
        <v>147</v>
      </c>
      <c r="Z70" s="862">
        <f>令和2年度累計!Z70+令和元年度末!Z70</f>
        <v>94</v>
      </c>
      <c r="AA70" s="863">
        <f>令和2年度累計!AA70+令和元年度末!AA70</f>
        <v>100</v>
      </c>
      <c r="AB70" s="861">
        <f>令和2年度累計!AB70+令和元年度末!AB70</f>
        <v>0</v>
      </c>
      <c r="AC70" s="861">
        <f>令和2年度累計!AC70+令和元年度末!AC70</f>
        <v>0</v>
      </c>
      <c r="AD70" s="862">
        <f>令和2年度累計!AD70+令和元年度末!AD70</f>
        <v>3</v>
      </c>
      <c r="AE70" s="863">
        <f>令和2年度累計!AE70+令和元年度末!AE70</f>
        <v>183</v>
      </c>
      <c r="AF70" s="861">
        <f>令和2年度累計!AF70+令和元年度末!AF70</f>
        <v>3</v>
      </c>
      <c r="AG70" s="861">
        <f>令和2年度累計!AG70+令和元年度末!AG70</f>
        <v>1</v>
      </c>
      <c r="AH70" s="862">
        <f>令和2年度累計!AH70+令和元年度末!AH70</f>
        <v>6</v>
      </c>
      <c r="AI70" s="863">
        <f>令和2年度累計!AI70+令和元年度末!AI70</f>
        <v>17</v>
      </c>
      <c r="AJ70" s="864">
        <f>令和2年度累計!AJ70+令和元年度末!AJ70</f>
        <v>0</v>
      </c>
      <c r="AK70" s="864">
        <f>令和2年度累計!AK70+令和元年度末!AK70</f>
        <v>0</v>
      </c>
      <c r="AL70" s="864">
        <f>令和2年度累計!AL70+令和元年度末!AL70</f>
        <v>0</v>
      </c>
      <c r="AM70" s="863">
        <f>令和2年度累計!AM70+令和元年度末!AM70</f>
        <v>287</v>
      </c>
      <c r="AN70" s="865">
        <f>令和2年度累計!AN70+令和元年度末!AN70</f>
        <v>6</v>
      </c>
      <c r="AO70" s="865">
        <f>令和2年度累計!AO70+令和元年度末!AO70</f>
        <v>12</v>
      </c>
      <c r="AP70" s="862">
        <f>令和2年度累計!AP70+令和元年度末!AP70</f>
        <v>19</v>
      </c>
      <c r="AQ70" s="863">
        <f>令和2年度累計!AQ70+令和元年度末!AQ70</f>
        <v>43</v>
      </c>
      <c r="AR70" s="865">
        <f>令和2年度累計!AR70+令和元年度末!AR70</f>
        <v>1</v>
      </c>
      <c r="AS70" s="865">
        <f>令和2年度累計!AS70+令和元年度末!AS70</f>
        <v>0</v>
      </c>
      <c r="AT70" s="866">
        <f>令和2年度累計!AT70+令和元年度末!AT70</f>
        <v>3</v>
      </c>
      <c r="AU70" s="863">
        <f>令和2年度累計!AU70+令和元年度末!AU70</f>
        <v>19</v>
      </c>
      <c r="AV70" s="861">
        <f>令和2年度累計!AV70+令和元年度末!AV70</f>
        <v>0</v>
      </c>
      <c r="AW70" s="861">
        <f>令和2年度累計!AW70+令和元年度末!AW70</f>
        <v>0</v>
      </c>
      <c r="AX70" s="862">
        <f>令和2年度累計!AX70+令和元年度末!AX70</f>
        <v>0</v>
      </c>
      <c r="AY70" s="863">
        <f>令和2年度累計!AY70+令和元年度末!AY70</f>
        <v>11</v>
      </c>
      <c r="AZ70" s="867">
        <f>令和2年度累計!AZ70+令和元年度末!AZ70</f>
        <v>0</v>
      </c>
      <c r="BA70" s="867">
        <f>令和2年度累計!BA70+令和元年度末!BA70</f>
        <v>0</v>
      </c>
      <c r="BB70" s="868">
        <f>令和2年度累計!BB70+令和元年度末!BB70</f>
        <v>0</v>
      </c>
      <c r="BC70" s="869">
        <f>令和2年度累計!BC70+令和元年度末!BC70</f>
        <v>2413</v>
      </c>
      <c r="BD70" s="870">
        <f>令和2年度累計!BD70+令和元年度末!BD70</f>
        <v>103</v>
      </c>
      <c r="BE70" s="870">
        <f>令和2年度累計!BE70+令和元年度末!BE70</f>
        <v>160</v>
      </c>
      <c r="BF70" s="870">
        <f>令和2年度累計!BF70+令和元年度末!BF70</f>
        <v>119</v>
      </c>
      <c r="BG70" s="871"/>
      <c r="BH70" s="869">
        <f>令和2年度累計!BH70+令和元年度末!BH70</f>
        <v>1627</v>
      </c>
      <c r="BI70" s="867">
        <f>令和2年度累計!BI70+令和元年度末!BI70</f>
        <v>54</v>
      </c>
      <c r="BJ70" s="867">
        <f>令和2年度累計!BJ70+令和元年度末!BJ70</f>
        <v>97</v>
      </c>
      <c r="BK70" s="868">
        <f>令和2年度累計!BK70+令和元年度末!BK70</f>
        <v>83</v>
      </c>
      <c r="BL70" s="853"/>
    </row>
    <row r="71" spans="2:64" s="598" customFormat="1" ht="18" customHeight="1">
      <c r="B71" s="854" t="s">
        <v>111</v>
      </c>
      <c r="C71" s="855">
        <f>令和2年度累計!C71+令和元年度末!C71</f>
        <v>571</v>
      </c>
      <c r="D71" s="855">
        <f>令和2年度累計!D71+令和元年度末!D71</f>
        <v>487</v>
      </c>
      <c r="E71" s="855">
        <f>令和2年度累計!E71+令和元年度末!E71</f>
        <v>15454</v>
      </c>
      <c r="F71" s="856">
        <f>令和2年度累計!F71+令和元年度末!F71</f>
        <v>16512</v>
      </c>
      <c r="G71" s="857">
        <f>令和2年度累計!G71+令和元年度末!G71</f>
        <v>155</v>
      </c>
      <c r="H71" s="855">
        <f>令和2年度累計!H71+令和元年度末!H71</f>
        <v>144</v>
      </c>
      <c r="I71" s="855">
        <f>令和2年度累計!I71+令和元年度末!I71</f>
        <v>28332</v>
      </c>
      <c r="J71" s="856">
        <f>令和2年度累計!J71+令和元年度末!J71</f>
        <v>28631</v>
      </c>
      <c r="K71" s="857">
        <f>令和2年度累計!K71+令和元年度末!K71</f>
        <v>383</v>
      </c>
      <c r="L71" s="855">
        <f>令和2年度累計!L71+令和元年度末!L71</f>
        <v>328</v>
      </c>
      <c r="M71" s="855">
        <f>令和2年度累計!M71+令和元年度末!M71</f>
        <v>42604</v>
      </c>
      <c r="N71" s="856">
        <f>令和2年度累計!N71+令和元年度末!N71</f>
        <v>43315</v>
      </c>
      <c r="O71" s="857">
        <f>令和2年度累計!O71+令和元年度末!O71</f>
        <v>273</v>
      </c>
      <c r="P71" s="855">
        <f>令和2年度累計!P71+令和元年度末!P71</f>
        <v>60</v>
      </c>
      <c r="Q71" s="855">
        <f>令和2年度累計!Q71+令和元年度末!Q71</f>
        <v>1328</v>
      </c>
      <c r="R71" s="856">
        <f>令和2年度累計!R71+令和元年度末!R71</f>
        <v>1661</v>
      </c>
      <c r="S71" s="858">
        <f>令和2年度累計!S71+令和元年度末!S71</f>
        <v>69</v>
      </c>
      <c r="T71" s="859">
        <f>令和2年度累計!T71+令和元年度末!T71</f>
        <v>90188</v>
      </c>
      <c r="U71" s="832"/>
      <c r="V71" s="875" t="s">
        <v>111</v>
      </c>
      <c r="W71" s="860">
        <f>令和2年度累計!W71+令和元年度末!W71</f>
        <v>161</v>
      </c>
      <c r="X71" s="861">
        <f>令和2年度累計!X71+令和元年度末!X71</f>
        <v>10</v>
      </c>
      <c r="Y71" s="861">
        <f>令和2年度累計!Y71+令和元年度末!Y71</f>
        <v>7</v>
      </c>
      <c r="Z71" s="862">
        <f>令和2年度累計!Z71+令和元年度末!Z71</f>
        <v>0</v>
      </c>
      <c r="AA71" s="863">
        <f>令和2年度累計!AA71+令和元年度末!AA71</f>
        <v>19</v>
      </c>
      <c r="AB71" s="861">
        <f>令和2年度累計!AB71+令和元年度末!AB71</f>
        <v>1</v>
      </c>
      <c r="AC71" s="861">
        <f>令和2年度累計!AC71+令和元年度末!AC71</f>
        <v>0</v>
      </c>
      <c r="AD71" s="862">
        <f>令和2年度累計!AD71+令和元年度末!AD71</f>
        <v>0</v>
      </c>
      <c r="AE71" s="863">
        <f>令和2年度累計!AE71+令和元年度末!AE71</f>
        <v>132</v>
      </c>
      <c r="AF71" s="861">
        <f>令和2年度累計!AF71+令和元年度末!AF71</f>
        <v>2</v>
      </c>
      <c r="AG71" s="861">
        <f>令和2年度累計!AG71+令和元年度末!AG71</f>
        <v>1</v>
      </c>
      <c r="AH71" s="862">
        <f>令和2年度累計!AH71+令和元年度末!AH71</f>
        <v>5</v>
      </c>
      <c r="AI71" s="863">
        <f>令和2年度累計!AI71+令和元年度末!AI71</f>
        <v>25</v>
      </c>
      <c r="AJ71" s="864">
        <f>令和2年度累計!AJ71+令和元年度末!AJ71</f>
        <v>1</v>
      </c>
      <c r="AK71" s="864">
        <f>令和2年度累計!AK71+令和元年度末!AK71</f>
        <v>0</v>
      </c>
      <c r="AL71" s="864">
        <f>令和2年度累計!AL71+令和元年度末!AL71</f>
        <v>0</v>
      </c>
      <c r="AM71" s="863">
        <f>令和2年度累計!AM71+令和元年度末!AM71</f>
        <v>202</v>
      </c>
      <c r="AN71" s="865">
        <f>令和2年度累計!AN71+令和元年度末!AN71</f>
        <v>7</v>
      </c>
      <c r="AO71" s="865">
        <f>令和2年度累計!AO71+令和元年度末!AO71</f>
        <v>7</v>
      </c>
      <c r="AP71" s="862">
        <f>令和2年度累計!AP71+令和元年度末!AP71</f>
        <v>4</v>
      </c>
      <c r="AQ71" s="863">
        <f>令和2年度累計!AQ71+令和元年度末!AQ71</f>
        <v>44</v>
      </c>
      <c r="AR71" s="865">
        <f>令和2年度累計!AR71+令和元年度末!AR71</f>
        <v>2</v>
      </c>
      <c r="AS71" s="865">
        <f>令和2年度累計!AS71+令和元年度末!AS71</f>
        <v>2</v>
      </c>
      <c r="AT71" s="866">
        <f>令和2年度累計!AT71+令和元年度末!AT71</f>
        <v>0</v>
      </c>
      <c r="AU71" s="863">
        <f>令和2年度累計!AU71+令和元年度末!AU71</f>
        <v>7</v>
      </c>
      <c r="AV71" s="861">
        <f>令和2年度累計!AV71+令和元年度末!AV71</f>
        <v>0</v>
      </c>
      <c r="AW71" s="861">
        <f>令和2年度累計!AW71+令和元年度末!AW71</f>
        <v>0</v>
      </c>
      <c r="AX71" s="862">
        <f>令和2年度累計!AX71+令和元年度末!AX71</f>
        <v>0</v>
      </c>
      <c r="AY71" s="863">
        <f>令和2年度累計!AY71+令和元年度末!AY71</f>
        <v>0</v>
      </c>
      <c r="AZ71" s="867">
        <f>令和2年度累計!AZ71+令和元年度末!AZ71</f>
        <v>0</v>
      </c>
      <c r="BA71" s="867">
        <f>令和2年度累計!BA71+令和元年度末!BA71</f>
        <v>0</v>
      </c>
      <c r="BB71" s="868">
        <f>令和2年度累計!BB71+令和元年度末!BB71</f>
        <v>0</v>
      </c>
      <c r="BC71" s="869">
        <f>令和2年度累計!BC71+令和元年度末!BC71</f>
        <v>502</v>
      </c>
      <c r="BD71" s="870">
        <f>令和2年度累計!BD71+令和元年度末!BD71</f>
        <v>19</v>
      </c>
      <c r="BE71" s="870">
        <f>令和2年度累計!BE71+令和元年度末!BE71</f>
        <v>15</v>
      </c>
      <c r="BF71" s="870">
        <f>令和2年度累計!BF71+令和元年度末!BF71</f>
        <v>9</v>
      </c>
      <c r="BG71" s="871"/>
      <c r="BH71" s="869">
        <f>令和2年度累計!BH71+令和元年度末!BH71</f>
        <v>277</v>
      </c>
      <c r="BI71" s="867">
        <f>令和2年度累計!BI71+令和元年度末!BI71</f>
        <v>9</v>
      </c>
      <c r="BJ71" s="867">
        <f>令和2年度累計!BJ71+令和元年度末!BJ71</f>
        <v>4</v>
      </c>
      <c r="BK71" s="868">
        <f>令和2年度累計!BK71+令和元年度末!BK71</f>
        <v>1</v>
      </c>
      <c r="BL71" s="853"/>
    </row>
    <row r="72" spans="2:64" s="598" customFormat="1" ht="18" customHeight="1">
      <c r="B72" s="854" t="s">
        <v>86</v>
      </c>
      <c r="C72" s="855">
        <f>令和2年度累計!C72+令和元年度末!C72</f>
        <v>366</v>
      </c>
      <c r="D72" s="855">
        <f>令和2年度累計!D72+令和元年度末!D72</f>
        <v>1305</v>
      </c>
      <c r="E72" s="855">
        <f>令和2年度累計!E72+令和元年度末!E72</f>
        <v>103026</v>
      </c>
      <c r="F72" s="856">
        <f>令和2年度累計!F72+令和元年度末!F72</f>
        <v>104697</v>
      </c>
      <c r="G72" s="857">
        <f>令和2年度累計!G72+令和元年度末!G72</f>
        <v>54</v>
      </c>
      <c r="H72" s="855">
        <f>令和2年度累計!H72+令和元年度末!H72</f>
        <v>217</v>
      </c>
      <c r="I72" s="855">
        <f>令和2年度累計!I72+令和元年度末!I72</f>
        <v>42487</v>
      </c>
      <c r="J72" s="856">
        <f>令和2年度累計!J72+令和元年度末!J72</f>
        <v>42758</v>
      </c>
      <c r="K72" s="857">
        <f>令和2年度累計!K72+令和元年度末!K72</f>
        <v>114</v>
      </c>
      <c r="L72" s="855">
        <f>令和2年度累計!L72+令和元年度末!L72</f>
        <v>531</v>
      </c>
      <c r="M72" s="855">
        <f>令和2年度累計!M72+令和元年度末!M72</f>
        <v>66141</v>
      </c>
      <c r="N72" s="856">
        <f>令和2年度累計!N72+令和元年度末!N72</f>
        <v>66786</v>
      </c>
      <c r="O72" s="857">
        <f>令和2年度累計!O72+令和元年度末!O72</f>
        <v>272</v>
      </c>
      <c r="P72" s="855">
        <f>令和2年度累計!P72+令和元年度末!P72</f>
        <v>65</v>
      </c>
      <c r="Q72" s="855">
        <f>令和2年度累計!Q72+令和元年度末!Q72</f>
        <v>199</v>
      </c>
      <c r="R72" s="856">
        <f>令和2年度累計!R72+令和元年度末!R72</f>
        <v>536</v>
      </c>
      <c r="S72" s="858">
        <f>令和2年度累計!S72+令和元年度末!S72</f>
        <v>1</v>
      </c>
      <c r="T72" s="859">
        <f>令和2年度累計!T72+令和元年度末!T72</f>
        <v>214778</v>
      </c>
      <c r="U72" s="832"/>
      <c r="V72" s="875" t="s">
        <v>86</v>
      </c>
      <c r="W72" s="860">
        <f>令和2年度累計!W72+令和元年度末!W72</f>
        <v>825</v>
      </c>
      <c r="X72" s="861">
        <f>令和2年度累計!X72+令和元年度末!X72</f>
        <v>85</v>
      </c>
      <c r="Y72" s="861">
        <f>令和2年度累計!Y72+令和元年度末!Y72</f>
        <v>37</v>
      </c>
      <c r="Z72" s="862">
        <f>令和2年度累計!Z72+令和元年度末!Z72</f>
        <v>62</v>
      </c>
      <c r="AA72" s="863">
        <f>令和2年度累計!AA72+令和元年度末!AA72</f>
        <v>37</v>
      </c>
      <c r="AB72" s="861">
        <f>令和2年度累計!AB72+令和元年度末!AB72</f>
        <v>7</v>
      </c>
      <c r="AC72" s="861">
        <f>令和2年度累計!AC72+令和元年度末!AC72</f>
        <v>0</v>
      </c>
      <c r="AD72" s="862">
        <f>令和2年度累計!AD72+令和元年度末!AD72</f>
        <v>2</v>
      </c>
      <c r="AE72" s="863">
        <f>令和2年度累計!AE72+令和元年度末!AE72</f>
        <v>145</v>
      </c>
      <c r="AF72" s="861">
        <f>令和2年度累計!AF72+令和元年度末!AF72</f>
        <v>7</v>
      </c>
      <c r="AG72" s="861">
        <f>令和2年度累計!AG72+令和元年度末!AG72</f>
        <v>0</v>
      </c>
      <c r="AH72" s="862">
        <f>令和2年度累計!AH72+令和元年度末!AH72</f>
        <v>14</v>
      </c>
      <c r="AI72" s="863">
        <f>令和2年度累計!AI72+令和元年度末!AI72</f>
        <v>11</v>
      </c>
      <c r="AJ72" s="864">
        <f>令和2年度累計!AJ72+令和元年度末!AJ72</f>
        <v>1</v>
      </c>
      <c r="AK72" s="864">
        <f>令和2年度累計!AK72+令和元年度末!AK72</f>
        <v>0</v>
      </c>
      <c r="AL72" s="864">
        <f>令和2年度累計!AL72+令和元年度末!AL72</f>
        <v>2</v>
      </c>
      <c r="AM72" s="863">
        <f>令和2年度累計!AM72+令和元年度末!AM72</f>
        <v>286</v>
      </c>
      <c r="AN72" s="865">
        <f>令和2年度累計!AN72+令和元年度末!AN72</f>
        <v>14</v>
      </c>
      <c r="AO72" s="865">
        <f>令和2年度累計!AO72+令和元年度末!AO72</f>
        <v>12</v>
      </c>
      <c r="AP72" s="862">
        <f>令和2年度累計!AP72+令和元年度末!AP72</f>
        <v>7</v>
      </c>
      <c r="AQ72" s="863">
        <f>令和2年度累計!AQ72+令和元年度末!AQ72</f>
        <v>25</v>
      </c>
      <c r="AR72" s="865">
        <f>令和2年度累計!AR72+令和元年度末!AR72</f>
        <v>1</v>
      </c>
      <c r="AS72" s="865">
        <f>令和2年度累計!AS72+令和元年度末!AS72</f>
        <v>0</v>
      </c>
      <c r="AT72" s="866">
        <f>令和2年度累計!AT72+令和元年度末!AT72</f>
        <v>4</v>
      </c>
      <c r="AU72" s="863">
        <f>令和2年度累計!AU72+令和元年度末!AU72</f>
        <v>0</v>
      </c>
      <c r="AV72" s="861">
        <f>令和2年度累計!AV72+令和元年度末!AV72</f>
        <v>0</v>
      </c>
      <c r="AW72" s="861">
        <f>令和2年度累計!AW72+令和元年度末!AW72</f>
        <v>0</v>
      </c>
      <c r="AX72" s="862">
        <f>令和2年度累計!AX72+令和元年度末!AX72</f>
        <v>0</v>
      </c>
      <c r="AY72" s="863">
        <f>令和2年度累計!AY72+令和元年度末!AY72</f>
        <v>0</v>
      </c>
      <c r="AZ72" s="867">
        <f>令和2年度累計!AZ72+令和元年度末!AZ72</f>
        <v>0</v>
      </c>
      <c r="BA72" s="867">
        <f>令和2年度累計!BA72+令和元年度末!BA72</f>
        <v>0</v>
      </c>
      <c r="BB72" s="868">
        <f>令和2年度累計!BB72+令和元年度末!BB72</f>
        <v>0</v>
      </c>
      <c r="BC72" s="869">
        <f>令和2年度累計!BC72+令和元年度末!BC72</f>
        <v>1256</v>
      </c>
      <c r="BD72" s="870">
        <f>令和2年度累計!BD72+令和元年度末!BD72</f>
        <v>106</v>
      </c>
      <c r="BE72" s="870">
        <f>令和2年度累計!BE72+令和元年度末!BE72</f>
        <v>49</v>
      </c>
      <c r="BF72" s="870">
        <f>令和2年度累計!BF72+令和元年度末!BF72</f>
        <v>83</v>
      </c>
      <c r="BG72" s="871"/>
      <c r="BH72" s="869">
        <f>令和2年度累計!BH72+令和元年度末!BH72</f>
        <v>685</v>
      </c>
      <c r="BI72" s="867">
        <f>令和2年度累計!BI72+令和元年度末!BI72</f>
        <v>59</v>
      </c>
      <c r="BJ72" s="867">
        <f>令和2年度累計!BJ72+令和元年度末!BJ72</f>
        <v>17</v>
      </c>
      <c r="BK72" s="868">
        <f>令和2年度累計!BK72+令和元年度末!BK72</f>
        <v>41</v>
      </c>
      <c r="BL72" s="853"/>
    </row>
    <row r="73" spans="2:64" s="598" customFormat="1" ht="18.75" customHeight="1">
      <c r="B73" s="854" t="s">
        <v>87</v>
      </c>
      <c r="C73" s="855">
        <f>令和2年度累計!C73+令和元年度末!C73</f>
        <v>2409</v>
      </c>
      <c r="D73" s="855">
        <f>令和2年度累計!D73+令和元年度末!D73</f>
        <v>1685</v>
      </c>
      <c r="E73" s="855">
        <f>令和2年度累計!E73+令和元年度末!E73</f>
        <v>34578</v>
      </c>
      <c r="F73" s="856">
        <f>令和2年度累計!F73+令和元年度末!F73</f>
        <v>38672</v>
      </c>
      <c r="G73" s="857">
        <f>令和2年度累計!G73+令和元年度末!G73</f>
        <v>571</v>
      </c>
      <c r="H73" s="855">
        <f>令和2年度累計!H73+令和元年度末!H73</f>
        <v>315</v>
      </c>
      <c r="I73" s="855">
        <f>令和2年度累計!I73+令和元年度末!I73</f>
        <v>15088</v>
      </c>
      <c r="J73" s="856">
        <f>令和2年度累計!J73+令和元年度末!J73</f>
        <v>15974</v>
      </c>
      <c r="K73" s="857">
        <f>令和2年度累計!K73+令和元年度末!K73</f>
        <v>717</v>
      </c>
      <c r="L73" s="855">
        <f>令和2年度累計!L73+令和元年度末!L73</f>
        <v>418</v>
      </c>
      <c r="M73" s="855">
        <f>令和2年度累計!M73+令和元年度末!M73</f>
        <v>23296</v>
      </c>
      <c r="N73" s="856">
        <f>令和2年度累計!N73+令和元年度末!N73</f>
        <v>24431</v>
      </c>
      <c r="O73" s="857">
        <f>令和2年度累計!O73+令和元年度末!O73</f>
        <v>1258</v>
      </c>
      <c r="P73" s="855">
        <f>令和2年度累計!P73+令和元年度末!P73</f>
        <v>118</v>
      </c>
      <c r="Q73" s="855">
        <f>令和2年度累計!Q73+令和元年度末!Q73</f>
        <v>1752</v>
      </c>
      <c r="R73" s="856">
        <f>令和2年度累計!R73+令和元年度末!R73</f>
        <v>3128</v>
      </c>
      <c r="S73" s="858">
        <f>令和2年度累計!S73+令和元年度末!S73</f>
        <v>433</v>
      </c>
      <c r="T73" s="859">
        <f>令和2年度累計!T73+令和元年度末!T73</f>
        <v>82638</v>
      </c>
      <c r="U73" s="832"/>
      <c r="V73" s="875" t="s">
        <v>87</v>
      </c>
      <c r="W73" s="860">
        <f>令和2年度累計!W73+令和元年度末!W73</f>
        <v>716</v>
      </c>
      <c r="X73" s="861">
        <f>令和2年度累計!X73+令和元年度末!X73</f>
        <v>144</v>
      </c>
      <c r="Y73" s="861">
        <f>令和2年度累計!Y73+令和元年度末!Y73</f>
        <v>37</v>
      </c>
      <c r="Z73" s="862">
        <f>令和2年度累計!Z73+令和元年度末!Z73</f>
        <v>34</v>
      </c>
      <c r="AA73" s="863">
        <f>令和2年度累計!AA73+令和元年度末!AA73</f>
        <v>26</v>
      </c>
      <c r="AB73" s="861">
        <f>令和2年度累計!AB73+令和元年度末!AB73</f>
        <v>6</v>
      </c>
      <c r="AC73" s="861">
        <f>令和2年度累計!AC73+令和元年度末!AC73</f>
        <v>0</v>
      </c>
      <c r="AD73" s="862">
        <f>令和2年度累計!AD73+令和元年度末!AD73</f>
        <v>3</v>
      </c>
      <c r="AE73" s="863">
        <f>令和2年度累計!AE73+令和元年度末!AE73</f>
        <v>165</v>
      </c>
      <c r="AF73" s="861">
        <f>令和2年度累計!AF73+令和元年度末!AF73</f>
        <v>5</v>
      </c>
      <c r="AG73" s="861">
        <f>令和2年度累計!AG73+令和元年度末!AG73</f>
        <v>5</v>
      </c>
      <c r="AH73" s="862">
        <f>令和2年度累計!AH73+令和元年度末!AH73</f>
        <v>12</v>
      </c>
      <c r="AI73" s="863">
        <f>令和2年度累計!AI73+令和元年度末!AI73</f>
        <v>7</v>
      </c>
      <c r="AJ73" s="864">
        <f>令和2年度累計!AJ73+令和元年度末!AJ73</f>
        <v>0</v>
      </c>
      <c r="AK73" s="864">
        <f>令和2年度累計!AK73+令和元年度末!AK73</f>
        <v>0</v>
      </c>
      <c r="AL73" s="864">
        <f>令和2年度累計!AL73+令和元年度末!AL73</f>
        <v>0</v>
      </c>
      <c r="AM73" s="863">
        <f>令和2年度累計!AM73+令和元年度末!AM73</f>
        <v>165</v>
      </c>
      <c r="AN73" s="865">
        <f>令和2年度累計!AN73+令和元年度末!AN73</f>
        <v>13</v>
      </c>
      <c r="AO73" s="865">
        <f>令和2年度累計!AO73+令和元年度末!AO73</f>
        <v>11</v>
      </c>
      <c r="AP73" s="862">
        <f>令和2年度累計!AP73+令和元年度末!AP73</f>
        <v>12</v>
      </c>
      <c r="AQ73" s="863">
        <f>令和2年度累計!AQ73+令和元年度末!AQ73</f>
        <v>17</v>
      </c>
      <c r="AR73" s="865">
        <f>令和2年度累計!AR73+令和元年度末!AR73</f>
        <v>0</v>
      </c>
      <c r="AS73" s="865">
        <f>令和2年度累計!AS73+令和元年度末!AS73</f>
        <v>2</v>
      </c>
      <c r="AT73" s="866">
        <f>令和2年度累計!AT73+令和元年度末!AT73</f>
        <v>3</v>
      </c>
      <c r="AU73" s="863">
        <f>令和2年度累計!AU73+令和元年度末!AU73</f>
        <v>28</v>
      </c>
      <c r="AV73" s="861">
        <f>令和2年度累計!AV73+令和元年度末!AV73</f>
        <v>5</v>
      </c>
      <c r="AW73" s="861">
        <f>令和2年度累計!AW73+令和元年度末!AW73</f>
        <v>0</v>
      </c>
      <c r="AX73" s="862">
        <f>令和2年度累計!AX73+令和元年度末!AX73</f>
        <v>0</v>
      </c>
      <c r="AY73" s="863">
        <f>令和2年度累計!AY73+令和元年度末!AY73</f>
        <v>2</v>
      </c>
      <c r="AZ73" s="867">
        <f>令和2年度累計!AZ73+令和元年度末!AZ73</f>
        <v>0</v>
      </c>
      <c r="BA73" s="867">
        <f>令和2年度累計!BA73+令和元年度末!BA73</f>
        <v>0</v>
      </c>
      <c r="BB73" s="868">
        <f>令和2年度累計!BB73+令和元年度末!BB73</f>
        <v>0</v>
      </c>
      <c r="BC73" s="869">
        <f>令和2年度累計!BC73+令和元年度末!BC73</f>
        <v>1074</v>
      </c>
      <c r="BD73" s="870">
        <f>令和2年度累計!BD73+令和元年度末!BD73</f>
        <v>167</v>
      </c>
      <c r="BE73" s="870">
        <f>令和2年度累計!BE73+令和元年度末!BE73</f>
        <v>53</v>
      </c>
      <c r="BF73" s="870">
        <f>令和2年度累計!BF73+令和元年度末!BF73</f>
        <v>58</v>
      </c>
      <c r="BG73" s="871"/>
      <c r="BH73" s="869">
        <f>令和2年度累計!BH73+令和元年度末!BH73</f>
        <v>560</v>
      </c>
      <c r="BI73" s="867">
        <f>令和2年度累計!BI73+令和元年度末!BI73</f>
        <v>60</v>
      </c>
      <c r="BJ73" s="867">
        <f>令和2年度累計!BJ73+令和元年度末!BJ73</f>
        <v>23</v>
      </c>
      <c r="BK73" s="868">
        <f>令和2年度累計!BK73+令和元年度末!BK73</f>
        <v>21</v>
      </c>
      <c r="BL73" s="853"/>
    </row>
    <row r="74" spans="2:64" s="598" customFormat="1" ht="18" customHeight="1">
      <c r="B74" s="854" t="s">
        <v>88</v>
      </c>
      <c r="C74" s="855">
        <f>令和2年度累計!C74+令和元年度末!C74</f>
        <v>2088</v>
      </c>
      <c r="D74" s="855">
        <f>令和2年度累計!D74+令和元年度末!D74</f>
        <v>2586</v>
      </c>
      <c r="E74" s="855">
        <f>令和2年度累計!E74+令和元年度末!E74</f>
        <v>55263</v>
      </c>
      <c r="F74" s="856">
        <f>令和2年度累計!F74+令和元年度末!F74</f>
        <v>59937</v>
      </c>
      <c r="G74" s="857">
        <f>令和2年度累計!G74+令和元年度末!G74</f>
        <v>212</v>
      </c>
      <c r="H74" s="855">
        <f>令和2年度累計!H74+令和元年度末!H74</f>
        <v>344</v>
      </c>
      <c r="I74" s="855">
        <f>令和2年度累計!I74+令和元年度末!I74</f>
        <v>17484</v>
      </c>
      <c r="J74" s="856">
        <f>令和2年度累計!J74+令和元年度末!J74</f>
        <v>18040</v>
      </c>
      <c r="K74" s="857">
        <f>令和2年度累計!K74+令和元年度末!K74</f>
        <v>484</v>
      </c>
      <c r="L74" s="855">
        <f>令和2年度累計!L74+令和元年度末!L74</f>
        <v>803</v>
      </c>
      <c r="M74" s="855">
        <f>令和2年度累計!M74+令和元年度末!M74</f>
        <v>33244</v>
      </c>
      <c r="N74" s="856">
        <f>令和2年度累計!N74+令和元年度末!N74</f>
        <v>34531</v>
      </c>
      <c r="O74" s="857">
        <f>令和2年度累計!O74+令和元年度末!O74</f>
        <v>1003</v>
      </c>
      <c r="P74" s="855">
        <f>令和2年度累計!P74+令和元年度末!P74</f>
        <v>125</v>
      </c>
      <c r="Q74" s="855">
        <f>令和2年度累計!Q74+令和元年度末!Q74</f>
        <v>8786</v>
      </c>
      <c r="R74" s="856">
        <f>令和2年度累計!R74+令和元年度末!R74</f>
        <v>9914</v>
      </c>
      <c r="S74" s="858">
        <f>令和2年度累計!S74+令和元年度末!S74</f>
        <v>1571</v>
      </c>
      <c r="T74" s="859">
        <f>令和2年度累計!T74+令和元年度末!T74</f>
        <v>123993</v>
      </c>
      <c r="U74" s="832"/>
      <c r="V74" s="875" t="s">
        <v>88</v>
      </c>
      <c r="W74" s="860">
        <f>令和2年度累計!W74+令和元年度末!W74</f>
        <v>1197</v>
      </c>
      <c r="X74" s="861">
        <f>令和2年度累計!X74+令和元年度末!X74</f>
        <v>58</v>
      </c>
      <c r="Y74" s="861">
        <f>令和2年度累計!Y74+令和元年度末!Y74</f>
        <v>5</v>
      </c>
      <c r="Z74" s="862">
        <f>令和2年度累計!Z74+令和元年度末!Z74</f>
        <v>13</v>
      </c>
      <c r="AA74" s="863">
        <f>令和2年度累計!AA74+令和元年度末!AA74</f>
        <v>38</v>
      </c>
      <c r="AB74" s="861">
        <f>令和2年度累計!AB74+令和元年度末!AB74</f>
        <v>6</v>
      </c>
      <c r="AC74" s="861">
        <f>令和2年度累計!AC74+令和元年度末!AC74</f>
        <v>0</v>
      </c>
      <c r="AD74" s="862">
        <f>令和2年度累計!AD74+令和元年度末!AD74</f>
        <v>0</v>
      </c>
      <c r="AE74" s="863">
        <f>令和2年度累計!AE74+令和元年度末!AE74</f>
        <v>198</v>
      </c>
      <c r="AF74" s="861">
        <f>令和2年度累計!AF74+令和元年度末!AF74</f>
        <v>3</v>
      </c>
      <c r="AG74" s="861">
        <f>令和2年度累計!AG74+令和元年度末!AG74</f>
        <v>0</v>
      </c>
      <c r="AH74" s="862">
        <f>令和2年度累計!AH74+令和元年度末!AH74</f>
        <v>8</v>
      </c>
      <c r="AI74" s="863">
        <f>令和2年度累計!AI74+令和元年度末!AI74</f>
        <v>9</v>
      </c>
      <c r="AJ74" s="864">
        <f>令和2年度累計!AJ74+令和元年度末!AJ74</f>
        <v>2</v>
      </c>
      <c r="AK74" s="864">
        <f>令和2年度累計!AK74+令和元年度末!AK74</f>
        <v>0</v>
      </c>
      <c r="AL74" s="864">
        <f>令和2年度累計!AL74+令和元年度末!AL74</f>
        <v>1</v>
      </c>
      <c r="AM74" s="863">
        <f>令和2年度累計!AM74+令和元年度末!AM74</f>
        <v>402</v>
      </c>
      <c r="AN74" s="865">
        <f>令和2年度累計!AN74+令和元年度末!AN74</f>
        <v>11</v>
      </c>
      <c r="AO74" s="865">
        <f>令和2年度累計!AO74+令和元年度末!AO74</f>
        <v>1</v>
      </c>
      <c r="AP74" s="862">
        <f>令和2年度累計!AP74+令和元年度末!AP74</f>
        <v>16</v>
      </c>
      <c r="AQ74" s="863">
        <f>令和2年度累計!AQ74+令和元年度末!AQ74</f>
        <v>35</v>
      </c>
      <c r="AR74" s="865">
        <f>令和2年度累計!AR74+令和元年度末!AR74</f>
        <v>4</v>
      </c>
      <c r="AS74" s="865">
        <f>令和2年度累計!AS74+令和元年度末!AS74</f>
        <v>0</v>
      </c>
      <c r="AT74" s="866">
        <f>令和2年度累計!AT74+令和元年度末!AT74</f>
        <v>4</v>
      </c>
      <c r="AU74" s="863">
        <f>令和2年度累計!AU74+令和元年度末!AU74</f>
        <v>6</v>
      </c>
      <c r="AV74" s="861">
        <f>令和2年度累計!AV74+令和元年度末!AV74</f>
        <v>1</v>
      </c>
      <c r="AW74" s="861">
        <f>令和2年度累計!AW74+令和元年度末!AW74</f>
        <v>0</v>
      </c>
      <c r="AX74" s="862">
        <f>令和2年度累計!AX74+令和元年度末!AX74</f>
        <v>0</v>
      </c>
      <c r="AY74" s="863">
        <f>令和2年度累計!AY74+令和元年度末!AY74</f>
        <v>0</v>
      </c>
      <c r="AZ74" s="867">
        <f>令和2年度累計!AZ74+令和元年度末!AZ74</f>
        <v>0</v>
      </c>
      <c r="BA74" s="867">
        <f>令和2年度累計!BA74+令和元年度末!BA74</f>
        <v>0</v>
      </c>
      <c r="BB74" s="868">
        <f>令和2年度累計!BB74+令和元年度末!BB74</f>
        <v>0</v>
      </c>
      <c r="BC74" s="869">
        <f>令和2年度累計!BC74+令和元年度末!BC74</f>
        <v>1803</v>
      </c>
      <c r="BD74" s="870">
        <f>令和2年度累計!BD74+令和元年度末!BD74</f>
        <v>73</v>
      </c>
      <c r="BE74" s="870">
        <f>令和2年度累計!BE74+令和元年度末!BE74</f>
        <v>6</v>
      </c>
      <c r="BF74" s="870">
        <f>令和2年度累計!BF74+令和元年度末!BF74</f>
        <v>37</v>
      </c>
      <c r="BG74" s="871"/>
      <c r="BH74" s="869">
        <f>令和2年度累計!BH74+令和元年度末!BH74</f>
        <v>1159</v>
      </c>
      <c r="BI74" s="867">
        <f>令和2年度累計!BI74+令和元年度末!BI74</f>
        <v>35</v>
      </c>
      <c r="BJ74" s="867">
        <f>令和2年度累計!BJ74+令和元年度末!BJ74</f>
        <v>2</v>
      </c>
      <c r="BK74" s="868">
        <f>令和2年度累計!BK74+令和元年度末!BK74</f>
        <v>17</v>
      </c>
      <c r="BL74" s="853"/>
    </row>
    <row r="75" spans="2:64" s="598" customFormat="1" ht="18" customHeight="1" thickBot="1">
      <c r="B75" s="876" t="s">
        <v>119</v>
      </c>
      <c r="C75" s="877">
        <f>令和2年度累計!C75+令和元年度末!C75</f>
        <v>597</v>
      </c>
      <c r="D75" s="877">
        <f>令和2年度累計!D75+令和元年度末!D75</f>
        <v>644</v>
      </c>
      <c r="E75" s="877">
        <f>令和2年度累計!E75+令和元年度末!E75</f>
        <v>33547</v>
      </c>
      <c r="F75" s="878">
        <f>令和2年度累計!F75+令和元年度末!F75</f>
        <v>34788</v>
      </c>
      <c r="G75" s="879">
        <f>令和2年度累計!G75+令和元年度末!G75</f>
        <v>205</v>
      </c>
      <c r="H75" s="877">
        <f>令和2年度累計!H75+令和元年度末!H75</f>
        <v>165</v>
      </c>
      <c r="I75" s="877">
        <f>令和2年度累計!I75+令和元年度末!I75</f>
        <v>18737</v>
      </c>
      <c r="J75" s="878">
        <f>令和2年度累計!J75+令和元年度末!J75</f>
        <v>19107</v>
      </c>
      <c r="K75" s="879">
        <f>令和2年度累計!K75+令和元年度末!K75</f>
        <v>471</v>
      </c>
      <c r="L75" s="877">
        <f>令和2年度累計!L75+令和元年度末!L75</f>
        <v>446</v>
      </c>
      <c r="M75" s="877">
        <f>令和2年度累計!M75+令和元年度末!M75</f>
        <v>35570</v>
      </c>
      <c r="N75" s="878">
        <f>令和2年度累計!N75+令和元年度末!N75</f>
        <v>36487</v>
      </c>
      <c r="O75" s="879">
        <f>令和2年度累計!O75+令和元年度末!O75</f>
        <v>225</v>
      </c>
      <c r="P75" s="877">
        <f>令和2年度累計!P75+令和元年度末!P75</f>
        <v>130</v>
      </c>
      <c r="Q75" s="877">
        <f>令和2年度累計!Q75+令和元年度末!Q75</f>
        <v>2913</v>
      </c>
      <c r="R75" s="878">
        <f>令和2年度累計!R75+令和元年度末!R75</f>
        <v>3268</v>
      </c>
      <c r="S75" s="880">
        <f>令和2年度累計!S75+令和元年度末!S75</f>
        <v>16</v>
      </c>
      <c r="T75" s="881">
        <f>令和2年度累計!T75+令和元年度末!T75</f>
        <v>93666</v>
      </c>
      <c r="U75" s="832"/>
      <c r="V75" s="882" t="s">
        <v>115</v>
      </c>
      <c r="W75" s="883">
        <f>令和2年度累計!W75+令和元年度末!W75</f>
        <v>150</v>
      </c>
      <c r="X75" s="884">
        <f>令和2年度累計!X75+令和元年度末!X75</f>
        <v>0</v>
      </c>
      <c r="Y75" s="884">
        <f>令和2年度累計!Y75+令和元年度末!Y75</f>
        <v>0</v>
      </c>
      <c r="Z75" s="885">
        <f>令和2年度累計!Z75+令和元年度末!Z75</f>
        <v>1</v>
      </c>
      <c r="AA75" s="886">
        <f>令和2年度累計!AA75+令和元年度末!AA75</f>
        <v>17</v>
      </c>
      <c r="AB75" s="884">
        <f>令和2年度累計!AB75+令和元年度末!AB75</f>
        <v>0</v>
      </c>
      <c r="AC75" s="884">
        <f>令和2年度累計!AC75+令和元年度末!AC75</f>
        <v>0</v>
      </c>
      <c r="AD75" s="885">
        <f>令和2年度累計!AD75+令和元年度末!AD75</f>
        <v>0</v>
      </c>
      <c r="AE75" s="886">
        <f>令和2年度累計!AE75+令和元年度末!AE75</f>
        <v>38</v>
      </c>
      <c r="AF75" s="884">
        <f>令和2年度累計!AF75+令和元年度末!AF75</f>
        <v>0</v>
      </c>
      <c r="AG75" s="884">
        <f>令和2年度累計!AG75+令和元年度末!AG75</f>
        <v>0</v>
      </c>
      <c r="AH75" s="885">
        <f>令和2年度累計!AH75+令和元年度末!AH75</f>
        <v>1</v>
      </c>
      <c r="AI75" s="886">
        <f>令和2年度累計!AI75+令和元年度末!AI75</f>
        <v>4</v>
      </c>
      <c r="AJ75" s="887">
        <f>令和2年度累計!AJ75+令和元年度末!AJ75</f>
        <v>0</v>
      </c>
      <c r="AK75" s="887">
        <f>令和2年度累計!AK75+令和元年度末!AK75</f>
        <v>0</v>
      </c>
      <c r="AL75" s="888">
        <f>令和2年度累計!AL75+令和元年度末!AL75</f>
        <v>0</v>
      </c>
      <c r="AM75" s="886">
        <f>令和2年度累計!AM75+令和元年度末!AM75</f>
        <v>103</v>
      </c>
      <c r="AN75" s="889">
        <f>令和2年度累計!AN75+令和元年度末!AN75</f>
        <v>0</v>
      </c>
      <c r="AO75" s="889">
        <f>令和2年度累計!AO75+令和元年度末!AO75</f>
        <v>0</v>
      </c>
      <c r="AP75" s="885">
        <f>令和2年度累計!AP75+令和元年度末!AP75</f>
        <v>0</v>
      </c>
      <c r="AQ75" s="886">
        <f>令和2年度累計!AQ75+令和元年度末!AQ75</f>
        <v>27</v>
      </c>
      <c r="AR75" s="889">
        <f>令和2年度累計!AR75+令和元年度末!AR75</f>
        <v>0</v>
      </c>
      <c r="AS75" s="889">
        <f>令和2年度累計!AS75+令和元年度末!AS75</f>
        <v>0</v>
      </c>
      <c r="AT75" s="890">
        <f>令和2年度累計!AT75+令和元年度末!AT75</f>
        <v>0</v>
      </c>
      <c r="AU75" s="886">
        <f>令和2年度累計!AU75+令和元年度末!AU75</f>
        <v>15</v>
      </c>
      <c r="AV75" s="884">
        <f>令和2年度累計!AV75+令和元年度末!AV75</f>
        <v>0</v>
      </c>
      <c r="AW75" s="884">
        <f>令和2年度累計!AW75+令和元年度末!AW75</f>
        <v>0</v>
      </c>
      <c r="AX75" s="885">
        <f>令和2年度累計!AX75+令和元年度末!AX75</f>
        <v>0</v>
      </c>
      <c r="AY75" s="886">
        <f>令和2年度累計!AY75+令和元年度末!AY75</f>
        <v>6</v>
      </c>
      <c r="AZ75" s="891">
        <f>令和2年度累計!AZ75+令和元年度末!AZ75</f>
        <v>0</v>
      </c>
      <c r="BA75" s="891">
        <f>令和2年度累計!BA75+令和元年度末!BA75</f>
        <v>0</v>
      </c>
      <c r="BB75" s="892">
        <f>令和2年度累計!BB75+令和元年度末!BB75</f>
        <v>0</v>
      </c>
      <c r="BC75" s="893">
        <f>令和2年度累計!BC75+令和元年度末!BC75</f>
        <v>306</v>
      </c>
      <c r="BD75" s="894">
        <f>令和2年度累計!BD75+令和元年度末!BD75</f>
        <v>0</v>
      </c>
      <c r="BE75" s="894">
        <f>令和2年度累計!BE75+令和元年度末!BE75</f>
        <v>0</v>
      </c>
      <c r="BF75" s="895">
        <f>令和2年度累計!BF75+令和元年度末!BF75</f>
        <v>2</v>
      </c>
      <c r="BG75" s="871"/>
      <c r="BH75" s="893">
        <f>令和2年度累計!BH75+令和元年度末!BH75</f>
        <v>178</v>
      </c>
      <c r="BI75" s="891">
        <f>令和2年度累計!BI75+令和元年度末!BI75</f>
        <v>0</v>
      </c>
      <c r="BJ75" s="891">
        <f>令和2年度累計!BJ75+令和元年度末!BJ75</f>
        <v>0</v>
      </c>
      <c r="BK75" s="892">
        <f>令和2年度累計!BK75+令和元年度末!BK75</f>
        <v>0</v>
      </c>
      <c r="BL75" s="853"/>
    </row>
    <row r="76" spans="2:64" ht="18" customHeight="1">
      <c r="C76" s="800">
        <f>SUM(C9:C75)</f>
        <v>353586</v>
      </c>
      <c r="D76" s="800">
        <f t="shared" ref="D76:BK76" si="0">SUM(D9:D75)</f>
        <v>326514</v>
      </c>
      <c r="E76" s="800">
        <f t="shared" si="0"/>
        <v>8981258</v>
      </c>
      <c r="F76" s="800">
        <f>SUM(F9:F75)</f>
        <v>9843238</v>
      </c>
      <c r="G76" s="800">
        <f t="shared" si="0"/>
        <v>96342</v>
      </c>
      <c r="H76" s="800">
        <f t="shared" si="0"/>
        <v>68060</v>
      </c>
      <c r="I76" s="800">
        <f t="shared" si="0"/>
        <v>4842641</v>
      </c>
      <c r="J76" s="800">
        <f t="shared" si="0"/>
        <v>5048080</v>
      </c>
      <c r="K76" s="800">
        <f t="shared" si="0"/>
        <v>142178</v>
      </c>
      <c r="L76" s="800">
        <f t="shared" si="0"/>
        <v>105154</v>
      </c>
      <c r="M76" s="800">
        <f t="shared" si="0"/>
        <v>6459423</v>
      </c>
      <c r="N76" s="800">
        <f t="shared" si="0"/>
        <v>6754378</v>
      </c>
      <c r="O76" s="800">
        <f t="shared" si="0"/>
        <v>121629</v>
      </c>
      <c r="P76" s="800">
        <f t="shared" si="0"/>
        <v>54734</v>
      </c>
      <c r="Q76" s="800">
        <f t="shared" si="0"/>
        <v>1021347</v>
      </c>
      <c r="R76" s="800">
        <f t="shared" si="0"/>
        <v>1207612</v>
      </c>
      <c r="S76" s="800">
        <f t="shared" si="0"/>
        <v>484776</v>
      </c>
      <c r="T76" s="800">
        <f t="shared" si="0"/>
        <v>23338084</v>
      </c>
      <c r="U76" s="800"/>
      <c r="V76" s="800">
        <f t="shared" si="0"/>
        <v>0</v>
      </c>
      <c r="W76" s="800">
        <f t="shared" si="0"/>
        <v>113921</v>
      </c>
      <c r="X76" s="800">
        <f t="shared" si="0"/>
        <v>12611</v>
      </c>
      <c r="Y76" s="800">
        <f t="shared" si="0"/>
        <v>7600</v>
      </c>
      <c r="Z76" s="800">
        <f t="shared" si="0"/>
        <v>4007</v>
      </c>
      <c r="AA76" s="800">
        <f t="shared" si="0"/>
        <v>4943</v>
      </c>
      <c r="AB76" s="800">
        <f t="shared" si="0"/>
        <v>654</v>
      </c>
      <c r="AC76" s="800">
        <f t="shared" si="0"/>
        <v>223</v>
      </c>
      <c r="AD76" s="800">
        <f t="shared" si="0"/>
        <v>155</v>
      </c>
      <c r="AE76" s="800">
        <f t="shared" si="0"/>
        <v>29279</v>
      </c>
      <c r="AF76" s="800">
        <f t="shared" si="0"/>
        <v>1369</v>
      </c>
      <c r="AG76" s="800">
        <f t="shared" si="0"/>
        <v>585</v>
      </c>
      <c r="AH76" s="800">
        <f t="shared" si="0"/>
        <v>3791</v>
      </c>
      <c r="AI76" s="800">
        <f t="shared" si="0"/>
        <v>1197</v>
      </c>
      <c r="AJ76" s="800">
        <f t="shared" si="0"/>
        <v>58</v>
      </c>
      <c r="AK76" s="800">
        <f t="shared" si="0"/>
        <v>24</v>
      </c>
      <c r="AL76" s="800">
        <f t="shared" si="0"/>
        <v>255</v>
      </c>
      <c r="AM76" s="800">
        <f t="shared" si="0"/>
        <v>38196</v>
      </c>
      <c r="AN76" s="800">
        <f t="shared" si="0"/>
        <v>1632</v>
      </c>
      <c r="AO76" s="800">
        <f t="shared" si="0"/>
        <v>3705</v>
      </c>
      <c r="AP76" s="800">
        <f t="shared" si="0"/>
        <v>2914</v>
      </c>
      <c r="AQ76" s="800">
        <f t="shared" si="0"/>
        <v>3013</v>
      </c>
      <c r="AR76" s="800">
        <f t="shared" si="0"/>
        <v>154</v>
      </c>
      <c r="AS76" s="800">
        <f t="shared" si="0"/>
        <v>187</v>
      </c>
      <c r="AT76" s="800">
        <f t="shared" si="0"/>
        <v>369</v>
      </c>
      <c r="AU76" s="800">
        <f t="shared" si="0"/>
        <v>9941</v>
      </c>
      <c r="AV76" s="800">
        <f t="shared" si="0"/>
        <v>749</v>
      </c>
      <c r="AW76" s="800">
        <f t="shared" si="0"/>
        <v>816</v>
      </c>
      <c r="AX76" s="800">
        <f t="shared" si="0"/>
        <v>149</v>
      </c>
      <c r="AY76" s="800">
        <f t="shared" si="0"/>
        <v>739</v>
      </c>
      <c r="AZ76" s="800">
        <f t="shared" si="0"/>
        <v>63</v>
      </c>
      <c r="BA76" s="800">
        <f t="shared" si="0"/>
        <v>29</v>
      </c>
      <c r="BB76" s="800">
        <f t="shared" si="0"/>
        <v>16</v>
      </c>
      <c r="BC76" s="800">
        <f>SUM(BC9:BC75)+350</f>
        <v>191687</v>
      </c>
      <c r="BD76" s="800">
        <f t="shared" si="0"/>
        <v>16361</v>
      </c>
      <c r="BE76" s="800">
        <f t="shared" si="0"/>
        <v>12706</v>
      </c>
      <c r="BF76" s="800">
        <f t="shared" si="0"/>
        <v>10861</v>
      </c>
      <c r="BG76" s="801">
        <f t="shared" si="0"/>
        <v>0</v>
      </c>
      <c r="BH76" s="800">
        <f t="shared" si="0"/>
        <v>77001</v>
      </c>
      <c r="BI76" s="800">
        <f t="shared" si="0"/>
        <v>4457</v>
      </c>
      <c r="BJ76" s="800">
        <f t="shared" si="0"/>
        <v>3457</v>
      </c>
      <c r="BK76" s="800">
        <f t="shared" si="0"/>
        <v>3802</v>
      </c>
    </row>
    <row r="77" spans="2:64" ht="18" customHeight="1">
      <c r="C77" s="657" t="b">
        <f>C8=C76</f>
        <v>1</v>
      </c>
      <c r="D77" s="657" t="b">
        <f t="shared" ref="D77:BK77" si="1">D8=D76</f>
        <v>1</v>
      </c>
      <c r="E77" s="657" t="b">
        <f t="shared" si="1"/>
        <v>1</v>
      </c>
      <c r="F77" s="657" t="b">
        <f t="shared" si="1"/>
        <v>1</v>
      </c>
      <c r="G77" s="657" t="b">
        <f t="shared" si="1"/>
        <v>1</v>
      </c>
      <c r="H77" s="657" t="b">
        <f t="shared" si="1"/>
        <v>1</v>
      </c>
      <c r="I77" s="657" t="b">
        <f t="shared" si="1"/>
        <v>1</v>
      </c>
      <c r="J77" s="657" t="b">
        <f t="shared" si="1"/>
        <v>1</v>
      </c>
      <c r="K77" s="657" t="b">
        <f t="shared" si="1"/>
        <v>1</v>
      </c>
      <c r="L77" s="657" t="b">
        <f t="shared" si="1"/>
        <v>1</v>
      </c>
      <c r="M77" s="657" t="b">
        <f t="shared" si="1"/>
        <v>1</v>
      </c>
      <c r="N77" s="657" t="b">
        <f t="shared" si="1"/>
        <v>1</v>
      </c>
      <c r="O77" s="657" t="b">
        <f t="shared" si="1"/>
        <v>1</v>
      </c>
      <c r="P77" s="657" t="b">
        <f t="shared" si="1"/>
        <v>1</v>
      </c>
      <c r="Q77" s="657" t="b">
        <f t="shared" si="1"/>
        <v>1</v>
      </c>
      <c r="R77" s="657" t="b">
        <f t="shared" si="1"/>
        <v>1</v>
      </c>
      <c r="S77" s="657" t="b">
        <f t="shared" si="1"/>
        <v>1</v>
      </c>
      <c r="T77" s="657" t="b">
        <f t="shared" si="1"/>
        <v>1</v>
      </c>
      <c r="U77" s="657"/>
      <c r="W77" s="657" t="b">
        <f t="shared" si="1"/>
        <v>1</v>
      </c>
      <c r="X77" s="657" t="b">
        <f t="shared" si="1"/>
        <v>1</v>
      </c>
      <c r="Y77" s="657" t="b">
        <f t="shared" si="1"/>
        <v>1</v>
      </c>
      <c r="Z77" s="657" t="b">
        <f t="shared" si="1"/>
        <v>1</v>
      </c>
      <c r="AA77" s="657" t="b">
        <f t="shared" si="1"/>
        <v>1</v>
      </c>
      <c r="AB77" s="657" t="b">
        <f t="shared" si="1"/>
        <v>1</v>
      </c>
      <c r="AC77" s="657" t="b">
        <f t="shared" si="1"/>
        <v>1</v>
      </c>
      <c r="AD77" s="657" t="b">
        <f t="shared" si="1"/>
        <v>1</v>
      </c>
      <c r="AE77" s="657" t="b">
        <f t="shared" si="1"/>
        <v>1</v>
      </c>
      <c r="AF77" s="657" t="b">
        <f t="shared" si="1"/>
        <v>1</v>
      </c>
      <c r="AG77" s="657" t="b">
        <f t="shared" si="1"/>
        <v>1</v>
      </c>
      <c r="AH77" s="657" t="b">
        <f t="shared" si="1"/>
        <v>1</v>
      </c>
      <c r="AI77" s="657" t="b">
        <f t="shared" si="1"/>
        <v>1</v>
      </c>
      <c r="AJ77" s="657" t="b">
        <f t="shared" si="1"/>
        <v>1</v>
      </c>
      <c r="AK77" s="657" t="b">
        <f t="shared" si="1"/>
        <v>1</v>
      </c>
      <c r="AL77" s="657" t="b">
        <f t="shared" si="1"/>
        <v>1</v>
      </c>
      <c r="AM77" s="657" t="b">
        <f t="shared" si="1"/>
        <v>1</v>
      </c>
      <c r="AN77" s="657" t="b">
        <f t="shared" si="1"/>
        <v>1</v>
      </c>
      <c r="AO77" s="657" t="b">
        <f t="shared" si="1"/>
        <v>1</v>
      </c>
      <c r="AP77" s="657" t="b">
        <f t="shared" si="1"/>
        <v>1</v>
      </c>
      <c r="AQ77" s="657" t="b">
        <f t="shared" si="1"/>
        <v>1</v>
      </c>
      <c r="AR77" s="657" t="b">
        <f t="shared" si="1"/>
        <v>1</v>
      </c>
      <c r="AS77" s="657" t="b">
        <f t="shared" si="1"/>
        <v>1</v>
      </c>
      <c r="AT77" s="657" t="b">
        <f t="shared" si="1"/>
        <v>1</v>
      </c>
      <c r="AU77" s="657" t="b">
        <f t="shared" si="1"/>
        <v>1</v>
      </c>
      <c r="AV77" s="657" t="b">
        <f t="shared" si="1"/>
        <v>1</v>
      </c>
      <c r="AW77" s="657" t="b">
        <f t="shared" si="1"/>
        <v>1</v>
      </c>
      <c r="AX77" s="657" t="b">
        <f t="shared" si="1"/>
        <v>1</v>
      </c>
      <c r="AY77" s="657" t="b">
        <f t="shared" si="1"/>
        <v>1</v>
      </c>
      <c r="AZ77" s="657" t="b">
        <f t="shared" si="1"/>
        <v>1</v>
      </c>
      <c r="BA77" s="657" t="b">
        <f t="shared" si="1"/>
        <v>1</v>
      </c>
      <c r="BB77" s="657" t="b">
        <f t="shared" si="1"/>
        <v>1</v>
      </c>
      <c r="BC77" s="657" t="b">
        <f t="shared" si="1"/>
        <v>1</v>
      </c>
      <c r="BD77" s="657" t="b">
        <f t="shared" si="1"/>
        <v>1</v>
      </c>
      <c r="BE77" s="657" t="b">
        <f t="shared" si="1"/>
        <v>1</v>
      </c>
      <c r="BF77" s="657" t="b">
        <f t="shared" si="1"/>
        <v>1</v>
      </c>
      <c r="BG77" s="802" t="b">
        <f t="shared" si="1"/>
        <v>1</v>
      </c>
      <c r="BH77" s="657" t="b">
        <f t="shared" si="1"/>
        <v>1</v>
      </c>
      <c r="BI77" s="657" t="b">
        <f t="shared" si="1"/>
        <v>1</v>
      </c>
      <c r="BJ77" s="657" t="b">
        <f t="shared" si="1"/>
        <v>1</v>
      </c>
      <c r="BK77" s="657" t="b">
        <f t="shared" si="1"/>
        <v>1</v>
      </c>
    </row>
    <row r="78" spans="2:64" ht="18" customHeight="1">
      <c r="T78" s="803"/>
    </row>
    <row r="79" spans="2:64" ht="18" customHeight="1">
      <c r="T79" s="803"/>
    </row>
    <row r="80" spans="2:64" ht="18" customHeight="1">
      <c r="T80" s="803"/>
    </row>
    <row r="81" spans="20:20" ht="18" customHeight="1">
      <c r="T81" s="803"/>
    </row>
    <row r="82" spans="20:20" ht="18" customHeight="1">
      <c r="T82" s="803"/>
    </row>
    <row r="83" spans="20:20" ht="18" customHeight="1">
      <c r="T83" s="803"/>
    </row>
  </sheetData>
  <sheetProtection password="CC07" sheet="1" objects="1" scenarios="1" autoFilter="0"/>
  <autoFilter ref="A7:BM77"/>
  <mergeCells count="32">
    <mergeCell ref="BA2:BB2"/>
    <mergeCell ref="AY5:BB5"/>
    <mergeCell ref="BH5:BK5"/>
    <mergeCell ref="R1:T1"/>
    <mergeCell ref="BJ2:BK2"/>
    <mergeCell ref="BC5:BF5"/>
    <mergeCell ref="C5:R5"/>
    <mergeCell ref="T5:T7"/>
    <mergeCell ref="C6:F6"/>
    <mergeCell ref="V4:AH4"/>
    <mergeCell ref="G6:J6"/>
    <mergeCell ref="AU5:AX5"/>
    <mergeCell ref="W5:Z5"/>
    <mergeCell ref="AE5:AH5"/>
    <mergeCell ref="AS2:AT2"/>
    <mergeCell ref="AQ5:AT5"/>
    <mergeCell ref="AM5:AP5"/>
    <mergeCell ref="K6:N6"/>
    <mergeCell ref="AV6:AX6"/>
    <mergeCell ref="O6:R6"/>
    <mergeCell ref="X6:Z6"/>
    <mergeCell ref="AB6:AD6"/>
    <mergeCell ref="AC2:AD2"/>
    <mergeCell ref="AA5:AD5"/>
    <mergeCell ref="AK2:AL2"/>
    <mergeCell ref="AI5:AL5"/>
    <mergeCell ref="Q4:S4"/>
    <mergeCell ref="BD6:BF6"/>
    <mergeCell ref="AR6:AT6"/>
    <mergeCell ref="AN6:AP6"/>
    <mergeCell ref="AJ6:AL6"/>
    <mergeCell ref="AF6:AH6"/>
  </mergeCells>
  <phoneticPr fontId="5"/>
  <pageMargins left="0.2" right="0.2" top="0.28999999999999998" bottom="0.23" header="0.23" footer="0.19"/>
  <pageSetup paperSize="8" scale="63" fitToHeight="0" orientation="landscape" r:id="rId1"/>
  <headerFooter alignWithMargins="0">
    <oddFooter>&amp;C&amp;P</oddFooter>
  </headerFooter>
  <colBreaks count="1" manualBreakCount="1">
    <brk id="21" max="73"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L83"/>
  <sheetViews>
    <sheetView showGridLines="0" view="pageBreakPreview" zoomScaleNormal="100" zoomScaleSheetLayoutView="100" workbookViewId="0">
      <pane ySplit="9" topLeftCell="A10" activePane="bottomLeft" state="frozen"/>
      <selection activeCell="K26" sqref="K26"/>
      <selection pane="bottomLeft" activeCell="D7" sqref="D7"/>
    </sheetView>
  </sheetViews>
  <sheetFormatPr defaultRowHeight="18" customHeight="1"/>
  <cols>
    <col min="1" max="1" width="1.625" style="1" customWidth="1"/>
    <col min="2" max="2" width="17.125" style="1" customWidth="1"/>
    <col min="3" max="3" width="19.25" style="1" bestFit="1" customWidth="1"/>
    <col min="4" max="4" width="15.5" style="1" bestFit="1" customWidth="1"/>
    <col min="5" max="5" width="18.125" style="1" bestFit="1" customWidth="1"/>
    <col min="6" max="6" width="16.75" style="33" customWidth="1"/>
    <col min="7" max="8" width="12.625" style="1" customWidth="1"/>
    <col min="9" max="9" width="13.625" style="1" customWidth="1"/>
    <col min="10" max="10" width="16.625" style="33" customWidth="1"/>
    <col min="11" max="12" width="12.625" style="1" customWidth="1"/>
    <col min="13" max="13" width="13.625" style="1" customWidth="1"/>
    <col min="14" max="14" width="18.125" style="33" bestFit="1" customWidth="1"/>
    <col min="15" max="16" width="12.625" style="1" customWidth="1"/>
    <col min="17" max="17" width="15" style="1" customWidth="1"/>
    <col min="18" max="18" width="16.625" style="33" customWidth="1"/>
    <col min="19" max="19" width="13.625" style="1" customWidth="1"/>
    <col min="20" max="20" width="15.75" style="33" customWidth="1"/>
    <col min="21" max="21" width="1.375" customWidth="1"/>
    <col min="22" max="22" width="14.25" style="1" customWidth="1"/>
    <col min="23" max="23" width="12" style="33" bestFit="1" customWidth="1"/>
    <col min="24" max="26" width="9.125" style="1" customWidth="1"/>
    <col min="27" max="27" width="10.125" style="1" customWidth="1"/>
    <col min="28" max="30" width="9.125" style="1" customWidth="1"/>
    <col min="31" max="31" width="10.75" style="33" bestFit="1" customWidth="1"/>
    <col min="32" max="34" width="9.125" style="1" customWidth="1"/>
    <col min="35" max="35" width="9.625" style="1" customWidth="1"/>
    <col min="36" max="38" width="9.125" style="1" customWidth="1"/>
    <col min="39" max="39" width="10.75" style="33" bestFit="1" customWidth="1"/>
    <col min="40" max="42" width="9.125" style="1" customWidth="1"/>
    <col min="43" max="43" width="12.5" style="1" customWidth="1"/>
    <col min="44" max="46" width="9.125" style="1" customWidth="1"/>
    <col min="47" max="47" width="14.625" style="33" customWidth="1"/>
    <col min="48" max="50" width="9.125" style="1" customWidth="1"/>
    <col min="51" max="51" width="9.625" style="1" customWidth="1"/>
    <col min="52" max="54" width="9.125" style="1" customWidth="1"/>
    <col min="55" max="55" width="16.875" style="33" customWidth="1"/>
    <col min="56" max="57" width="11.75" style="3" customWidth="1"/>
    <col min="58" max="58" width="11.75" style="1" customWidth="1"/>
    <col min="59" max="59" width="1.5" style="87" customWidth="1"/>
    <col min="60" max="60" width="15.625" style="33" customWidth="1"/>
    <col min="61" max="61" width="14.125" style="89" customWidth="1"/>
    <col min="62" max="63" width="14.125" style="1" customWidth="1"/>
    <col min="64" max="64" width="4.625" style="1" customWidth="1"/>
    <col min="65" max="272" width="9" style="1"/>
    <col min="273" max="273" width="1.625" style="1" customWidth="1"/>
    <col min="274" max="274" width="17.125" style="1" customWidth="1"/>
    <col min="275" max="275" width="19.25" style="1" bestFit="1" customWidth="1"/>
    <col min="276" max="276" width="15.5" style="1" bestFit="1" customWidth="1"/>
    <col min="277" max="277" width="18.125" style="1" bestFit="1" customWidth="1"/>
    <col min="278" max="278" width="16.75" style="1" customWidth="1"/>
    <col min="279" max="280" width="12.625" style="1" customWidth="1"/>
    <col min="281" max="281" width="13.625" style="1" customWidth="1"/>
    <col min="282" max="282" width="16.625" style="1" customWidth="1"/>
    <col min="283" max="284" width="12.625" style="1" customWidth="1"/>
    <col min="285" max="285" width="13.625" style="1" customWidth="1"/>
    <col min="286" max="286" width="18.125" style="1" bestFit="1" customWidth="1"/>
    <col min="287" max="288" width="12.625" style="1" customWidth="1"/>
    <col min="289" max="289" width="15" style="1" customWidth="1"/>
    <col min="290" max="290" width="16.625" style="1" customWidth="1"/>
    <col min="291" max="291" width="13.625" style="1" customWidth="1"/>
    <col min="292" max="292" width="15.75" style="1" customWidth="1"/>
    <col min="293" max="293" width="1.375" style="1" customWidth="1"/>
    <col min="294" max="294" width="14.25" style="1" customWidth="1"/>
    <col min="295" max="295" width="14.25" style="1" bestFit="1" customWidth="1"/>
    <col min="296" max="296" width="12.375" style="1" customWidth="1"/>
    <col min="297" max="297" width="13.625" style="1" customWidth="1"/>
    <col min="298" max="298" width="14.875" style="1" customWidth="1"/>
    <col min="299" max="299" width="14.25" style="1" bestFit="1" customWidth="1"/>
    <col min="300" max="300" width="12.625" style="1" bestFit="1" customWidth="1"/>
    <col min="301" max="302" width="9.625" style="1" customWidth="1"/>
    <col min="303" max="303" width="14.25" style="1" bestFit="1" customWidth="1"/>
    <col min="304" max="306" width="12.5" style="1" customWidth="1"/>
    <col min="307" max="307" width="14.625" style="1" customWidth="1"/>
    <col min="308" max="310" width="9.625" style="1" customWidth="1"/>
    <col min="311" max="311" width="16.875" style="1" customWidth="1"/>
    <col min="312" max="314" width="14.5" style="1" customWidth="1"/>
    <col min="315" max="315" width="1.5" style="1" customWidth="1"/>
    <col min="316" max="316" width="15.625" style="1" customWidth="1"/>
    <col min="317" max="319" width="14.125" style="1" customWidth="1"/>
    <col min="320" max="320" width="4.625" style="1" customWidth="1"/>
    <col min="321" max="528" width="9" style="1"/>
    <col min="529" max="529" width="1.625" style="1" customWidth="1"/>
    <col min="530" max="530" width="17.125" style="1" customWidth="1"/>
    <col min="531" max="531" width="19.25" style="1" bestFit="1" customWidth="1"/>
    <col min="532" max="532" width="15.5" style="1" bestFit="1" customWidth="1"/>
    <col min="533" max="533" width="18.125" style="1" bestFit="1" customWidth="1"/>
    <col min="534" max="534" width="16.75" style="1" customWidth="1"/>
    <col min="535" max="536" width="12.625" style="1" customWidth="1"/>
    <col min="537" max="537" width="13.625" style="1" customWidth="1"/>
    <col min="538" max="538" width="16.625" style="1" customWidth="1"/>
    <col min="539" max="540" width="12.625" style="1" customWidth="1"/>
    <col min="541" max="541" width="13.625" style="1" customWidth="1"/>
    <col min="542" max="542" width="18.125" style="1" bestFit="1" customWidth="1"/>
    <col min="543" max="544" width="12.625" style="1" customWidth="1"/>
    <col min="545" max="545" width="15" style="1" customWidth="1"/>
    <col min="546" max="546" width="16.625" style="1" customWidth="1"/>
    <col min="547" max="547" width="13.625" style="1" customWidth="1"/>
    <col min="548" max="548" width="15.75" style="1" customWidth="1"/>
    <col min="549" max="549" width="1.375" style="1" customWidth="1"/>
    <col min="550" max="550" width="14.25" style="1" customWidth="1"/>
    <col min="551" max="551" width="14.25" style="1" bestFit="1" customWidth="1"/>
    <col min="552" max="552" width="12.375" style="1" customWidth="1"/>
    <col min="553" max="553" width="13.625" style="1" customWidth="1"/>
    <col min="554" max="554" width="14.875" style="1" customWidth="1"/>
    <col min="555" max="555" width="14.25" style="1" bestFit="1" customWidth="1"/>
    <col min="556" max="556" width="12.625" style="1" bestFit="1" customWidth="1"/>
    <col min="557" max="558" width="9.625" style="1" customWidth="1"/>
    <col min="559" max="559" width="14.25" style="1" bestFit="1" customWidth="1"/>
    <col min="560" max="562" width="12.5" style="1" customWidth="1"/>
    <col min="563" max="563" width="14.625" style="1" customWidth="1"/>
    <col min="564" max="566" width="9.625" style="1" customWidth="1"/>
    <col min="567" max="567" width="16.875" style="1" customWidth="1"/>
    <col min="568" max="570" width="14.5" style="1" customWidth="1"/>
    <col min="571" max="571" width="1.5" style="1" customWidth="1"/>
    <col min="572" max="572" width="15.625" style="1" customWidth="1"/>
    <col min="573" max="575" width="14.125" style="1" customWidth="1"/>
    <col min="576" max="576" width="4.625" style="1" customWidth="1"/>
    <col min="577" max="784" width="9" style="1"/>
    <col min="785" max="785" width="1.625" style="1" customWidth="1"/>
    <col min="786" max="786" width="17.125" style="1" customWidth="1"/>
    <col min="787" max="787" width="19.25" style="1" bestFit="1" customWidth="1"/>
    <col min="788" max="788" width="15.5" style="1" bestFit="1" customWidth="1"/>
    <col min="789" max="789" width="18.125" style="1" bestFit="1" customWidth="1"/>
    <col min="790" max="790" width="16.75" style="1" customWidth="1"/>
    <col min="791" max="792" width="12.625" style="1" customWidth="1"/>
    <col min="793" max="793" width="13.625" style="1" customWidth="1"/>
    <col min="794" max="794" width="16.625" style="1" customWidth="1"/>
    <col min="795" max="796" width="12.625" style="1" customWidth="1"/>
    <col min="797" max="797" width="13.625" style="1" customWidth="1"/>
    <col min="798" max="798" width="18.125" style="1" bestFit="1" customWidth="1"/>
    <col min="799" max="800" width="12.625" style="1" customWidth="1"/>
    <col min="801" max="801" width="15" style="1" customWidth="1"/>
    <col min="802" max="802" width="16.625" style="1" customWidth="1"/>
    <col min="803" max="803" width="13.625" style="1" customWidth="1"/>
    <col min="804" max="804" width="15.75" style="1" customWidth="1"/>
    <col min="805" max="805" width="1.375" style="1" customWidth="1"/>
    <col min="806" max="806" width="14.25" style="1" customWidth="1"/>
    <col min="807" max="807" width="14.25" style="1" bestFit="1" customWidth="1"/>
    <col min="808" max="808" width="12.375" style="1" customWidth="1"/>
    <col min="809" max="809" width="13.625" style="1" customWidth="1"/>
    <col min="810" max="810" width="14.875" style="1" customWidth="1"/>
    <col min="811" max="811" width="14.25" style="1" bestFit="1" customWidth="1"/>
    <col min="812" max="812" width="12.625" style="1" bestFit="1" customWidth="1"/>
    <col min="813" max="814" width="9.625" style="1" customWidth="1"/>
    <col min="815" max="815" width="14.25" style="1" bestFit="1" customWidth="1"/>
    <col min="816" max="818" width="12.5" style="1" customWidth="1"/>
    <col min="819" max="819" width="14.625" style="1" customWidth="1"/>
    <col min="820" max="822" width="9.625" style="1" customWidth="1"/>
    <col min="823" max="823" width="16.875" style="1" customWidth="1"/>
    <col min="824" max="826" width="14.5" style="1" customWidth="1"/>
    <col min="827" max="827" width="1.5" style="1" customWidth="1"/>
    <col min="828" max="828" width="15.625" style="1" customWidth="1"/>
    <col min="829" max="831" width="14.125" style="1" customWidth="1"/>
    <col min="832" max="832" width="4.625" style="1" customWidth="1"/>
    <col min="833" max="1040" width="9" style="1"/>
    <col min="1041" max="1041" width="1.625" style="1" customWidth="1"/>
    <col min="1042" max="1042" width="17.125" style="1" customWidth="1"/>
    <col min="1043" max="1043" width="19.25" style="1" bestFit="1" customWidth="1"/>
    <col min="1044" max="1044" width="15.5" style="1" bestFit="1" customWidth="1"/>
    <col min="1045" max="1045" width="18.125" style="1" bestFit="1" customWidth="1"/>
    <col min="1046" max="1046" width="16.75" style="1" customWidth="1"/>
    <col min="1047" max="1048" width="12.625" style="1" customWidth="1"/>
    <col min="1049" max="1049" width="13.625" style="1" customWidth="1"/>
    <col min="1050" max="1050" width="16.625" style="1" customWidth="1"/>
    <col min="1051" max="1052" width="12.625" style="1" customWidth="1"/>
    <col min="1053" max="1053" width="13.625" style="1" customWidth="1"/>
    <col min="1054" max="1054" width="18.125" style="1" bestFit="1" customWidth="1"/>
    <col min="1055" max="1056" width="12.625" style="1" customWidth="1"/>
    <col min="1057" max="1057" width="15" style="1" customWidth="1"/>
    <col min="1058" max="1058" width="16.625" style="1" customWidth="1"/>
    <col min="1059" max="1059" width="13.625" style="1" customWidth="1"/>
    <col min="1060" max="1060" width="15.75" style="1" customWidth="1"/>
    <col min="1061" max="1061" width="1.375" style="1" customWidth="1"/>
    <col min="1062" max="1062" width="14.25" style="1" customWidth="1"/>
    <col min="1063" max="1063" width="14.25" style="1" bestFit="1" customWidth="1"/>
    <col min="1064" max="1064" width="12.375" style="1" customWidth="1"/>
    <col min="1065" max="1065" width="13.625" style="1" customWidth="1"/>
    <col min="1066" max="1066" width="14.875" style="1" customWidth="1"/>
    <col min="1067" max="1067" width="14.25" style="1" bestFit="1" customWidth="1"/>
    <col min="1068" max="1068" width="12.625" style="1" bestFit="1" customWidth="1"/>
    <col min="1069" max="1070" width="9.625" style="1" customWidth="1"/>
    <col min="1071" max="1071" width="14.25" style="1" bestFit="1" customWidth="1"/>
    <col min="1072" max="1074" width="12.5" style="1" customWidth="1"/>
    <col min="1075" max="1075" width="14.625" style="1" customWidth="1"/>
    <col min="1076" max="1078" width="9.625" style="1" customWidth="1"/>
    <col min="1079" max="1079" width="16.875" style="1" customWidth="1"/>
    <col min="1080" max="1082" width="14.5" style="1" customWidth="1"/>
    <col min="1083" max="1083" width="1.5" style="1" customWidth="1"/>
    <col min="1084" max="1084" width="15.625" style="1" customWidth="1"/>
    <col min="1085" max="1087" width="14.125" style="1" customWidth="1"/>
    <col min="1088" max="1088" width="4.625" style="1" customWidth="1"/>
    <col min="1089" max="1296" width="9" style="1"/>
    <col min="1297" max="1297" width="1.625" style="1" customWidth="1"/>
    <col min="1298" max="1298" width="17.125" style="1" customWidth="1"/>
    <col min="1299" max="1299" width="19.25" style="1" bestFit="1" customWidth="1"/>
    <col min="1300" max="1300" width="15.5" style="1" bestFit="1" customWidth="1"/>
    <col min="1301" max="1301" width="18.125" style="1" bestFit="1" customWidth="1"/>
    <col min="1302" max="1302" width="16.75" style="1" customWidth="1"/>
    <col min="1303" max="1304" width="12.625" style="1" customWidth="1"/>
    <col min="1305" max="1305" width="13.625" style="1" customWidth="1"/>
    <col min="1306" max="1306" width="16.625" style="1" customWidth="1"/>
    <col min="1307" max="1308" width="12.625" style="1" customWidth="1"/>
    <col min="1309" max="1309" width="13.625" style="1" customWidth="1"/>
    <col min="1310" max="1310" width="18.125" style="1" bestFit="1" customWidth="1"/>
    <col min="1311" max="1312" width="12.625" style="1" customWidth="1"/>
    <col min="1313" max="1313" width="15" style="1" customWidth="1"/>
    <col min="1314" max="1314" width="16.625" style="1" customWidth="1"/>
    <col min="1315" max="1315" width="13.625" style="1" customWidth="1"/>
    <col min="1316" max="1316" width="15.75" style="1" customWidth="1"/>
    <col min="1317" max="1317" width="1.375" style="1" customWidth="1"/>
    <col min="1318" max="1318" width="14.25" style="1" customWidth="1"/>
    <col min="1319" max="1319" width="14.25" style="1" bestFit="1" customWidth="1"/>
    <col min="1320" max="1320" width="12.375" style="1" customWidth="1"/>
    <col min="1321" max="1321" width="13.625" style="1" customWidth="1"/>
    <col min="1322" max="1322" width="14.875" style="1" customWidth="1"/>
    <col min="1323" max="1323" width="14.25" style="1" bestFit="1" customWidth="1"/>
    <col min="1324" max="1324" width="12.625" style="1" bestFit="1" customWidth="1"/>
    <col min="1325" max="1326" width="9.625" style="1" customWidth="1"/>
    <col min="1327" max="1327" width="14.25" style="1" bestFit="1" customWidth="1"/>
    <col min="1328" max="1330" width="12.5" style="1" customWidth="1"/>
    <col min="1331" max="1331" width="14.625" style="1" customWidth="1"/>
    <col min="1332" max="1334" width="9.625" style="1" customWidth="1"/>
    <col min="1335" max="1335" width="16.875" style="1" customWidth="1"/>
    <col min="1336" max="1338" width="14.5" style="1" customWidth="1"/>
    <col min="1339" max="1339" width="1.5" style="1" customWidth="1"/>
    <col min="1340" max="1340" width="15.625" style="1" customWidth="1"/>
    <col min="1341" max="1343" width="14.125" style="1" customWidth="1"/>
    <col min="1344" max="1344" width="4.625" style="1" customWidth="1"/>
    <col min="1345" max="1552" width="9" style="1"/>
    <col min="1553" max="1553" width="1.625" style="1" customWidth="1"/>
    <col min="1554" max="1554" width="17.125" style="1" customWidth="1"/>
    <col min="1555" max="1555" width="19.25" style="1" bestFit="1" customWidth="1"/>
    <col min="1556" max="1556" width="15.5" style="1" bestFit="1" customWidth="1"/>
    <col min="1557" max="1557" width="18.125" style="1" bestFit="1" customWidth="1"/>
    <col min="1558" max="1558" width="16.75" style="1" customWidth="1"/>
    <col min="1559" max="1560" width="12.625" style="1" customWidth="1"/>
    <col min="1561" max="1561" width="13.625" style="1" customWidth="1"/>
    <col min="1562" max="1562" width="16.625" style="1" customWidth="1"/>
    <col min="1563" max="1564" width="12.625" style="1" customWidth="1"/>
    <col min="1565" max="1565" width="13.625" style="1" customWidth="1"/>
    <col min="1566" max="1566" width="18.125" style="1" bestFit="1" customWidth="1"/>
    <col min="1567" max="1568" width="12.625" style="1" customWidth="1"/>
    <col min="1569" max="1569" width="15" style="1" customWidth="1"/>
    <col min="1570" max="1570" width="16.625" style="1" customWidth="1"/>
    <col min="1571" max="1571" width="13.625" style="1" customWidth="1"/>
    <col min="1572" max="1572" width="15.75" style="1" customWidth="1"/>
    <col min="1573" max="1573" width="1.375" style="1" customWidth="1"/>
    <col min="1574" max="1574" width="14.25" style="1" customWidth="1"/>
    <col min="1575" max="1575" width="14.25" style="1" bestFit="1" customWidth="1"/>
    <col min="1576" max="1576" width="12.375" style="1" customWidth="1"/>
    <col min="1577" max="1577" width="13.625" style="1" customWidth="1"/>
    <col min="1578" max="1578" width="14.875" style="1" customWidth="1"/>
    <col min="1579" max="1579" width="14.25" style="1" bestFit="1" customWidth="1"/>
    <col min="1580" max="1580" width="12.625" style="1" bestFit="1" customWidth="1"/>
    <col min="1581" max="1582" width="9.625" style="1" customWidth="1"/>
    <col min="1583" max="1583" width="14.25" style="1" bestFit="1" customWidth="1"/>
    <col min="1584" max="1586" width="12.5" style="1" customWidth="1"/>
    <col min="1587" max="1587" width="14.625" style="1" customWidth="1"/>
    <col min="1588" max="1590" width="9.625" style="1" customWidth="1"/>
    <col min="1591" max="1591" width="16.875" style="1" customWidth="1"/>
    <col min="1592" max="1594" width="14.5" style="1" customWidth="1"/>
    <col min="1595" max="1595" width="1.5" style="1" customWidth="1"/>
    <col min="1596" max="1596" width="15.625" style="1" customWidth="1"/>
    <col min="1597" max="1599" width="14.125" style="1" customWidth="1"/>
    <col min="1600" max="1600" width="4.625" style="1" customWidth="1"/>
    <col min="1601" max="1808" width="9" style="1"/>
    <col min="1809" max="1809" width="1.625" style="1" customWidth="1"/>
    <col min="1810" max="1810" width="17.125" style="1" customWidth="1"/>
    <col min="1811" max="1811" width="19.25" style="1" bestFit="1" customWidth="1"/>
    <col min="1812" max="1812" width="15.5" style="1" bestFit="1" customWidth="1"/>
    <col min="1813" max="1813" width="18.125" style="1" bestFit="1" customWidth="1"/>
    <col min="1814" max="1814" width="16.75" style="1" customWidth="1"/>
    <col min="1815" max="1816" width="12.625" style="1" customWidth="1"/>
    <col min="1817" max="1817" width="13.625" style="1" customWidth="1"/>
    <col min="1818" max="1818" width="16.625" style="1" customWidth="1"/>
    <col min="1819" max="1820" width="12.625" style="1" customWidth="1"/>
    <col min="1821" max="1821" width="13.625" style="1" customWidth="1"/>
    <col min="1822" max="1822" width="18.125" style="1" bestFit="1" customWidth="1"/>
    <col min="1823" max="1824" width="12.625" style="1" customWidth="1"/>
    <col min="1825" max="1825" width="15" style="1" customWidth="1"/>
    <col min="1826" max="1826" width="16.625" style="1" customWidth="1"/>
    <col min="1827" max="1827" width="13.625" style="1" customWidth="1"/>
    <col min="1828" max="1828" width="15.75" style="1" customWidth="1"/>
    <col min="1829" max="1829" width="1.375" style="1" customWidth="1"/>
    <col min="1830" max="1830" width="14.25" style="1" customWidth="1"/>
    <col min="1831" max="1831" width="14.25" style="1" bestFit="1" customWidth="1"/>
    <col min="1832" max="1832" width="12.375" style="1" customWidth="1"/>
    <col min="1833" max="1833" width="13.625" style="1" customWidth="1"/>
    <col min="1834" max="1834" width="14.875" style="1" customWidth="1"/>
    <col min="1835" max="1835" width="14.25" style="1" bestFit="1" customWidth="1"/>
    <col min="1836" max="1836" width="12.625" style="1" bestFit="1" customWidth="1"/>
    <col min="1837" max="1838" width="9.625" style="1" customWidth="1"/>
    <col min="1839" max="1839" width="14.25" style="1" bestFit="1" customWidth="1"/>
    <col min="1840" max="1842" width="12.5" style="1" customWidth="1"/>
    <col min="1843" max="1843" width="14.625" style="1" customWidth="1"/>
    <col min="1844" max="1846" width="9.625" style="1" customWidth="1"/>
    <col min="1847" max="1847" width="16.875" style="1" customWidth="1"/>
    <col min="1848" max="1850" width="14.5" style="1" customWidth="1"/>
    <col min="1851" max="1851" width="1.5" style="1" customWidth="1"/>
    <col min="1852" max="1852" width="15.625" style="1" customWidth="1"/>
    <col min="1853" max="1855" width="14.125" style="1" customWidth="1"/>
    <col min="1856" max="1856" width="4.625" style="1" customWidth="1"/>
    <col min="1857" max="2064" width="9" style="1"/>
    <col min="2065" max="2065" width="1.625" style="1" customWidth="1"/>
    <col min="2066" max="2066" width="17.125" style="1" customWidth="1"/>
    <col min="2067" max="2067" width="19.25" style="1" bestFit="1" customWidth="1"/>
    <col min="2068" max="2068" width="15.5" style="1" bestFit="1" customWidth="1"/>
    <col min="2069" max="2069" width="18.125" style="1" bestFit="1" customWidth="1"/>
    <col min="2070" max="2070" width="16.75" style="1" customWidth="1"/>
    <col min="2071" max="2072" width="12.625" style="1" customWidth="1"/>
    <col min="2073" max="2073" width="13.625" style="1" customWidth="1"/>
    <col min="2074" max="2074" width="16.625" style="1" customWidth="1"/>
    <col min="2075" max="2076" width="12.625" style="1" customWidth="1"/>
    <col min="2077" max="2077" width="13.625" style="1" customWidth="1"/>
    <col min="2078" max="2078" width="18.125" style="1" bestFit="1" customWidth="1"/>
    <col min="2079" max="2080" width="12.625" style="1" customWidth="1"/>
    <col min="2081" max="2081" width="15" style="1" customWidth="1"/>
    <col min="2082" max="2082" width="16.625" style="1" customWidth="1"/>
    <col min="2083" max="2083" width="13.625" style="1" customWidth="1"/>
    <col min="2084" max="2084" width="15.75" style="1" customWidth="1"/>
    <col min="2085" max="2085" width="1.375" style="1" customWidth="1"/>
    <col min="2086" max="2086" width="14.25" style="1" customWidth="1"/>
    <col min="2087" max="2087" width="14.25" style="1" bestFit="1" customWidth="1"/>
    <col min="2088" max="2088" width="12.375" style="1" customWidth="1"/>
    <col min="2089" max="2089" width="13.625" style="1" customWidth="1"/>
    <col min="2090" max="2090" width="14.875" style="1" customWidth="1"/>
    <col min="2091" max="2091" width="14.25" style="1" bestFit="1" customWidth="1"/>
    <col min="2092" max="2092" width="12.625" style="1" bestFit="1" customWidth="1"/>
    <col min="2093" max="2094" width="9.625" style="1" customWidth="1"/>
    <col min="2095" max="2095" width="14.25" style="1" bestFit="1" customWidth="1"/>
    <col min="2096" max="2098" width="12.5" style="1" customWidth="1"/>
    <col min="2099" max="2099" width="14.625" style="1" customWidth="1"/>
    <col min="2100" max="2102" width="9.625" style="1" customWidth="1"/>
    <col min="2103" max="2103" width="16.875" style="1" customWidth="1"/>
    <col min="2104" max="2106" width="14.5" style="1" customWidth="1"/>
    <col min="2107" max="2107" width="1.5" style="1" customWidth="1"/>
    <col min="2108" max="2108" width="15.625" style="1" customWidth="1"/>
    <col min="2109" max="2111" width="14.125" style="1" customWidth="1"/>
    <col min="2112" max="2112" width="4.625" style="1" customWidth="1"/>
    <col min="2113" max="2320" width="9" style="1"/>
    <col min="2321" max="2321" width="1.625" style="1" customWidth="1"/>
    <col min="2322" max="2322" width="17.125" style="1" customWidth="1"/>
    <col min="2323" max="2323" width="19.25" style="1" bestFit="1" customWidth="1"/>
    <col min="2324" max="2324" width="15.5" style="1" bestFit="1" customWidth="1"/>
    <col min="2325" max="2325" width="18.125" style="1" bestFit="1" customWidth="1"/>
    <col min="2326" max="2326" width="16.75" style="1" customWidth="1"/>
    <col min="2327" max="2328" width="12.625" style="1" customWidth="1"/>
    <col min="2329" max="2329" width="13.625" style="1" customWidth="1"/>
    <col min="2330" max="2330" width="16.625" style="1" customWidth="1"/>
    <col min="2331" max="2332" width="12.625" style="1" customWidth="1"/>
    <col min="2333" max="2333" width="13.625" style="1" customWidth="1"/>
    <col min="2334" max="2334" width="18.125" style="1" bestFit="1" customWidth="1"/>
    <col min="2335" max="2336" width="12.625" style="1" customWidth="1"/>
    <col min="2337" max="2337" width="15" style="1" customWidth="1"/>
    <col min="2338" max="2338" width="16.625" style="1" customWidth="1"/>
    <col min="2339" max="2339" width="13.625" style="1" customWidth="1"/>
    <col min="2340" max="2340" width="15.75" style="1" customWidth="1"/>
    <col min="2341" max="2341" width="1.375" style="1" customWidth="1"/>
    <col min="2342" max="2342" width="14.25" style="1" customWidth="1"/>
    <col min="2343" max="2343" width="14.25" style="1" bestFit="1" customWidth="1"/>
    <col min="2344" max="2344" width="12.375" style="1" customWidth="1"/>
    <col min="2345" max="2345" width="13.625" style="1" customWidth="1"/>
    <col min="2346" max="2346" width="14.875" style="1" customWidth="1"/>
    <col min="2347" max="2347" width="14.25" style="1" bestFit="1" customWidth="1"/>
    <col min="2348" max="2348" width="12.625" style="1" bestFit="1" customWidth="1"/>
    <col min="2349" max="2350" width="9.625" style="1" customWidth="1"/>
    <col min="2351" max="2351" width="14.25" style="1" bestFit="1" customWidth="1"/>
    <col min="2352" max="2354" width="12.5" style="1" customWidth="1"/>
    <col min="2355" max="2355" width="14.625" style="1" customWidth="1"/>
    <col min="2356" max="2358" width="9.625" style="1" customWidth="1"/>
    <col min="2359" max="2359" width="16.875" style="1" customWidth="1"/>
    <col min="2360" max="2362" width="14.5" style="1" customWidth="1"/>
    <col min="2363" max="2363" width="1.5" style="1" customWidth="1"/>
    <col min="2364" max="2364" width="15.625" style="1" customWidth="1"/>
    <col min="2365" max="2367" width="14.125" style="1" customWidth="1"/>
    <col min="2368" max="2368" width="4.625" style="1" customWidth="1"/>
    <col min="2369" max="2576" width="9" style="1"/>
    <col min="2577" max="2577" width="1.625" style="1" customWidth="1"/>
    <col min="2578" max="2578" width="17.125" style="1" customWidth="1"/>
    <col min="2579" max="2579" width="19.25" style="1" bestFit="1" customWidth="1"/>
    <col min="2580" max="2580" width="15.5" style="1" bestFit="1" customWidth="1"/>
    <col min="2581" max="2581" width="18.125" style="1" bestFit="1" customWidth="1"/>
    <col min="2582" max="2582" width="16.75" style="1" customWidth="1"/>
    <col min="2583" max="2584" width="12.625" style="1" customWidth="1"/>
    <col min="2585" max="2585" width="13.625" style="1" customWidth="1"/>
    <col min="2586" max="2586" width="16.625" style="1" customWidth="1"/>
    <col min="2587" max="2588" width="12.625" style="1" customWidth="1"/>
    <col min="2589" max="2589" width="13.625" style="1" customWidth="1"/>
    <col min="2590" max="2590" width="18.125" style="1" bestFit="1" customWidth="1"/>
    <col min="2591" max="2592" width="12.625" style="1" customWidth="1"/>
    <col min="2593" max="2593" width="15" style="1" customWidth="1"/>
    <col min="2594" max="2594" width="16.625" style="1" customWidth="1"/>
    <col min="2595" max="2595" width="13.625" style="1" customWidth="1"/>
    <col min="2596" max="2596" width="15.75" style="1" customWidth="1"/>
    <col min="2597" max="2597" width="1.375" style="1" customWidth="1"/>
    <col min="2598" max="2598" width="14.25" style="1" customWidth="1"/>
    <col min="2599" max="2599" width="14.25" style="1" bestFit="1" customWidth="1"/>
    <col min="2600" max="2600" width="12.375" style="1" customWidth="1"/>
    <col min="2601" max="2601" width="13.625" style="1" customWidth="1"/>
    <col min="2602" max="2602" width="14.875" style="1" customWidth="1"/>
    <col min="2603" max="2603" width="14.25" style="1" bestFit="1" customWidth="1"/>
    <col min="2604" max="2604" width="12.625" style="1" bestFit="1" customWidth="1"/>
    <col min="2605" max="2606" width="9.625" style="1" customWidth="1"/>
    <col min="2607" max="2607" width="14.25" style="1" bestFit="1" customWidth="1"/>
    <col min="2608" max="2610" width="12.5" style="1" customWidth="1"/>
    <col min="2611" max="2611" width="14.625" style="1" customWidth="1"/>
    <col min="2612" max="2614" width="9.625" style="1" customWidth="1"/>
    <col min="2615" max="2615" width="16.875" style="1" customWidth="1"/>
    <col min="2616" max="2618" width="14.5" style="1" customWidth="1"/>
    <col min="2619" max="2619" width="1.5" style="1" customWidth="1"/>
    <col min="2620" max="2620" width="15.625" style="1" customWidth="1"/>
    <col min="2621" max="2623" width="14.125" style="1" customWidth="1"/>
    <col min="2624" max="2624" width="4.625" style="1" customWidth="1"/>
    <col min="2625" max="2832" width="9" style="1"/>
    <col min="2833" max="2833" width="1.625" style="1" customWidth="1"/>
    <col min="2834" max="2834" width="17.125" style="1" customWidth="1"/>
    <col min="2835" max="2835" width="19.25" style="1" bestFit="1" customWidth="1"/>
    <col min="2836" max="2836" width="15.5" style="1" bestFit="1" customWidth="1"/>
    <col min="2837" max="2837" width="18.125" style="1" bestFit="1" customWidth="1"/>
    <col min="2838" max="2838" width="16.75" style="1" customWidth="1"/>
    <col min="2839" max="2840" width="12.625" style="1" customWidth="1"/>
    <col min="2841" max="2841" width="13.625" style="1" customWidth="1"/>
    <col min="2842" max="2842" width="16.625" style="1" customWidth="1"/>
    <col min="2843" max="2844" width="12.625" style="1" customWidth="1"/>
    <col min="2845" max="2845" width="13.625" style="1" customWidth="1"/>
    <col min="2846" max="2846" width="18.125" style="1" bestFit="1" customWidth="1"/>
    <col min="2847" max="2848" width="12.625" style="1" customWidth="1"/>
    <col min="2849" max="2849" width="15" style="1" customWidth="1"/>
    <col min="2850" max="2850" width="16.625" style="1" customWidth="1"/>
    <col min="2851" max="2851" width="13.625" style="1" customWidth="1"/>
    <col min="2852" max="2852" width="15.75" style="1" customWidth="1"/>
    <col min="2853" max="2853" width="1.375" style="1" customWidth="1"/>
    <col min="2854" max="2854" width="14.25" style="1" customWidth="1"/>
    <col min="2855" max="2855" width="14.25" style="1" bestFit="1" customWidth="1"/>
    <col min="2856" max="2856" width="12.375" style="1" customWidth="1"/>
    <col min="2857" max="2857" width="13.625" style="1" customWidth="1"/>
    <col min="2858" max="2858" width="14.875" style="1" customWidth="1"/>
    <col min="2859" max="2859" width="14.25" style="1" bestFit="1" customWidth="1"/>
    <col min="2860" max="2860" width="12.625" style="1" bestFit="1" customWidth="1"/>
    <col min="2861" max="2862" width="9.625" style="1" customWidth="1"/>
    <col min="2863" max="2863" width="14.25" style="1" bestFit="1" customWidth="1"/>
    <col min="2864" max="2866" width="12.5" style="1" customWidth="1"/>
    <col min="2867" max="2867" width="14.625" style="1" customWidth="1"/>
    <col min="2868" max="2870" width="9.625" style="1" customWidth="1"/>
    <col min="2871" max="2871" width="16.875" style="1" customWidth="1"/>
    <col min="2872" max="2874" width="14.5" style="1" customWidth="1"/>
    <col min="2875" max="2875" width="1.5" style="1" customWidth="1"/>
    <col min="2876" max="2876" width="15.625" style="1" customWidth="1"/>
    <col min="2877" max="2879" width="14.125" style="1" customWidth="1"/>
    <col min="2880" max="2880" width="4.625" style="1" customWidth="1"/>
    <col min="2881" max="3088" width="9" style="1"/>
    <col min="3089" max="3089" width="1.625" style="1" customWidth="1"/>
    <col min="3090" max="3090" width="17.125" style="1" customWidth="1"/>
    <col min="3091" max="3091" width="19.25" style="1" bestFit="1" customWidth="1"/>
    <col min="3092" max="3092" width="15.5" style="1" bestFit="1" customWidth="1"/>
    <col min="3093" max="3093" width="18.125" style="1" bestFit="1" customWidth="1"/>
    <col min="3094" max="3094" width="16.75" style="1" customWidth="1"/>
    <col min="3095" max="3096" width="12.625" style="1" customWidth="1"/>
    <col min="3097" max="3097" width="13.625" style="1" customWidth="1"/>
    <col min="3098" max="3098" width="16.625" style="1" customWidth="1"/>
    <col min="3099" max="3100" width="12.625" style="1" customWidth="1"/>
    <col min="3101" max="3101" width="13.625" style="1" customWidth="1"/>
    <col min="3102" max="3102" width="18.125" style="1" bestFit="1" customWidth="1"/>
    <col min="3103" max="3104" width="12.625" style="1" customWidth="1"/>
    <col min="3105" max="3105" width="15" style="1" customWidth="1"/>
    <col min="3106" max="3106" width="16.625" style="1" customWidth="1"/>
    <col min="3107" max="3107" width="13.625" style="1" customWidth="1"/>
    <col min="3108" max="3108" width="15.75" style="1" customWidth="1"/>
    <col min="3109" max="3109" width="1.375" style="1" customWidth="1"/>
    <col min="3110" max="3110" width="14.25" style="1" customWidth="1"/>
    <col min="3111" max="3111" width="14.25" style="1" bestFit="1" customWidth="1"/>
    <col min="3112" max="3112" width="12.375" style="1" customWidth="1"/>
    <col min="3113" max="3113" width="13.625" style="1" customWidth="1"/>
    <col min="3114" max="3114" width="14.875" style="1" customWidth="1"/>
    <col min="3115" max="3115" width="14.25" style="1" bestFit="1" customWidth="1"/>
    <col min="3116" max="3116" width="12.625" style="1" bestFit="1" customWidth="1"/>
    <col min="3117" max="3118" width="9.625" style="1" customWidth="1"/>
    <col min="3119" max="3119" width="14.25" style="1" bestFit="1" customWidth="1"/>
    <col min="3120" max="3122" width="12.5" style="1" customWidth="1"/>
    <col min="3123" max="3123" width="14.625" style="1" customWidth="1"/>
    <col min="3124" max="3126" width="9.625" style="1" customWidth="1"/>
    <col min="3127" max="3127" width="16.875" style="1" customWidth="1"/>
    <col min="3128" max="3130" width="14.5" style="1" customWidth="1"/>
    <col min="3131" max="3131" width="1.5" style="1" customWidth="1"/>
    <col min="3132" max="3132" width="15.625" style="1" customWidth="1"/>
    <col min="3133" max="3135" width="14.125" style="1" customWidth="1"/>
    <col min="3136" max="3136" width="4.625" style="1" customWidth="1"/>
    <col min="3137" max="3344" width="9" style="1"/>
    <col min="3345" max="3345" width="1.625" style="1" customWidth="1"/>
    <col min="3346" max="3346" width="17.125" style="1" customWidth="1"/>
    <col min="3347" max="3347" width="19.25" style="1" bestFit="1" customWidth="1"/>
    <col min="3348" max="3348" width="15.5" style="1" bestFit="1" customWidth="1"/>
    <col min="3349" max="3349" width="18.125" style="1" bestFit="1" customWidth="1"/>
    <col min="3350" max="3350" width="16.75" style="1" customWidth="1"/>
    <col min="3351" max="3352" width="12.625" style="1" customWidth="1"/>
    <col min="3353" max="3353" width="13.625" style="1" customWidth="1"/>
    <col min="3354" max="3354" width="16.625" style="1" customWidth="1"/>
    <col min="3355" max="3356" width="12.625" style="1" customWidth="1"/>
    <col min="3357" max="3357" width="13.625" style="1" customWidth="1"/>
    <col min="3358" max="3358" width="18.125" style="1" bestFit="1" customWidth="1"/>
    <col min="3359" max="3360" width="12.625" style="1" customWidth="1"/>
    <col min="3361" max="3361" width="15" style="1" customWidth="1"/>
    <col min="3362" max="3362" width="16.625" style="1" customWidth="1"/>
    <col min="3363" max="3363" width="13.625" style="1" customWidth="1"/>
    <col min="3364" max="3364" width="15.75" style="1" customWidth="1"/>
    <col min="3365" max="3365" width="1.375" style="1" customWidth="1"/>
    <col min="3366" max="3366" width="14.25" style="1" customWidth="1"/>
    <col min="3367" max="3367" width="14.25" style="1" bestFit="1" customWidth="1"/>
    <col min="3368" max="3368" width="12.375" style="1" customWidth="1"/>
    <col min="3369" max="3369" width="13.625" style="1" customWidth="1"/>
    <col min="3370" max="3370" width="14.875" style="1" customWidth="1"/>
    <col min="3371" max="3371" width="14.25" style="1" bestFit="1" customWidth="1"/>
    <col min="3372" max="3372" width="12.625" style="1" bestFit="1" customWidth="1"/>
    <col min="3373" max="3374" width="9.625" style="1" customWidth="1"/>
    <col min="3375" max="3375" width="14.25" style="1" bestFit="1" customWidth="1"/>
    <col min="3376" max="3378" width="12.5" style="1" customWidth="1"/>
    <col min="3379" max="3379" width="14.625" style="1" customWidth="1"/>
    <col min="3380" max="3382" width="9.625" style="1" customWidth="1"/>
    <col min="3383" max="3383" width="16.875" style="1" customWidth="1"/>
    <col min="3384" max="3386" width="14.5" style="1" customWidth="1"/>
    <col min="3387" max="3387" width="1.5" style="1" customWidth="1"/>
    <col min="3388" max="3388" width="15.625" style="1" customWidth="1"/>
    <col min="3389" max="3391" width="14.125" style="1" customWidth="1"/>
    <col min="3392" max="3392" width="4.625" style="1" customWidth="1"/>
    <col min="3393" max="3600" width="9" style="1"/>
    <col min="3601" max="3601" width="1.625" style="1" customWidth="1"/>
    <col min="3602" max="3602" width="17.125" style="1" customWidth="1"/>
    <col min="3603" max="3603" width="19.25" style="1" bestFit="1" customWidth="1"/>
    <col min="3604" max="3604" width="15.5" style="1" bestFit="1" customWidth="1"/>
    <col min="3605" max="3605" width="18.125" style="1" bestFit="1" customWidth="1"/>
    <col min="3606" max="3606" width="16.75" style="1" customWidth="1"/>
    <col min="3607" max="3608" width="12.625" style="1" customWidth="1"/>
    <col min="3609" max="3609" width="13.625" style="1" customWidth="1"/>
    <col min="3610" max="3610" width="16.625" style="1" customWidth="1"/>
    <col min="3611" max="3612" width="12.625" style="1" customWidth="1"/>
    <col min="3613" max="3613" width="13.625" style="1" customWidth="1"/>
    <col min="3614" max="3614" width="18.125" style="1" bestFit="1" customWidth="1"/>
    <col min="3615" max="3616" width="12.625" style="1" customWidth="1"/>
    <col min="3617" max="3617" width="15" style="1" customWidth="1"/>
    <col min="3618" max="3618" width="16.625" style="1" customWidth="1"/>
    <col min="3619" max="3619" width="13.625" style="1" customWidth="1"/>
    <col min="3620" max="3620" width="15.75" style="1" customWidth="1"/>
    <col min="3621" max="3621" width="1.375" style="1" customWidth="1"/>
    <col min="3622" max="3622" width="14.25" style="1" customWidth="1"/>
    <col min="3623" max="3623" width="14.25" style="1" bestFit="1" customWidth="1"/>
    <col min="3624" max="3624" width="12.375" style="1" customWidth="1"/>
    <col min="3625" max="3625" width="13.625" style="1" customWidth="1"/>
    <col min="3626" max="3626" width="14.875" style="1" customWidth="1"/>
    <col min="3627" max="3627" width="14.25" style="1" bestFit="1" customWidth="1"/>
    <col min="3628" max="3628" width="12.625" style="1" bestFit="1" customWidth="1"/>
    <col min="3629" max="3630" width="9.625" style="1" customWidth="1"/>
    <col min="3631" max="3631" width="14.25" style="1" bestFit="1" customWidth="1"/>
    <col min="3632" max="3634" width="12.5" style="1" customWidth="1"/>
    <col min="3635" max="3635" width="14.625" style="1" customWidth="1"/>
    <col min="3636" max="3638" width="9.625" style="1" customWidth="1"/>
    <col min="3639" max="3639" width="16.875" style="1" customWidth="1"/>
    <col min="3640" max="3642" width="14.5" style="1" customWidth="1"/>
    <col min="3643" max="3643" width="1.5" style="1" customWidth="1"/>
    <col min="3644" max="3644" width="15.625" style="1" customWidth="1"/>
    <col min="3645" max="3647" width="14.125" style="1" customWidth="1"/>
    <col min="3648" max="3648" width="4.625" style="1" customWidth="1"/>
    <col min="3649" max="3856" width="9" style="1"/>
    <col min="3857" max="3857" width="1.625" style="1" customWidth="1"/>
    <col min="3858" max="3858" width="17.125" style="1" customWidth="1"/>
    <col min="3859" max="3859" width="19.25" style="1" bestFit="1" customWidth="1"/>
    <col min="3860" max="3860" width="15.5" style="1" bestFit="1" customWidth="1"/>
    <col min="3861" max="3861" width="18.125" style="1" bestFit="1" customWidth="1"/>
    <col min="3862" max="3862" width="16.75" style="1" customWidth="1"/>
    <col min="3863" max="3864" width="12.625" style="1" customWidth="1"/>
    <col min="3865" max="3865" width="13.625" style="1" customWidth="1"/>
    <col min="3866" max="3866" width="16.625" style="1" customWidth="1"/>
    <col min="3867" max="3868" width="12.625" style="1" customWidth="1"/>
    <col min="3869" max="3869" width="13.625" style="1" customWidth="1"/>
    <col min="3870" max="3870" width="18.125" style="1" bestFit="1" customWidth="1"/>
    <col min="3871" max="3872" width="12.625" style="1" customWidth="1"/>
    <col min="3873" max="3873" width="15" style="1" customWidth="1"/>
    <col min="3874" max="3874" width="16.625" style="1" customWidth="1"/>
    <col min="3875" max="3875" width="13.625" style="1" customWidth="1"/>
    <col min="3876" max="3876" width="15.75" style="1" customWidth="1"/>
    <col min="3877" max="3877" width="1.375" style="1" customWidth="1"/>
    <col min="3878" max="3878" width="14.25" style="1" customWidth="1"/>
    <col min="3879" max="3879" width="14.25" style="1" bestFit="1" customWidth="1"/>
    <col min="3880" max="3880" width="12.375" style="1" customWidth="1"/>
    <col min="3881" max="3881" width="13.625" style="1" customWidth="1"/>
    <col min="3882" max="3882" width="14.875" style="1" customWidth="1"/>
    <col min="3883" max="3883" width="14.25" style="1" bestFit="1" customWidth="1"/>
    <col min="3884" max="3884" width="12.625" style="1" bestFit="1" customWidth="1"/>
    <col min="3885" max="3886" width="9.625" style="1" customWidth="1"/>
    <col min="3887" max="3887" width="14.25" style="1" bestFit="1" customWidth="1"/>
    <col min="3888" max="3890" width="12.5" style="1" customWidth="1"/>
    <col min="3891" max="3891" width="14.625" style="1" customWidth="1"/>
    <col min="3892" max="3894" width="9.625" style="1" customWidth="1"/>
    <col min="3895" max="3895" width="16.875" style="1" customWidth="1"/>
    <col min="3896" max="3898" width="14.5" style="1" customWidth="1"/>
    <col min="3899" max="3899" width="1.5" style="1" customWidth="1"/>
    <col min="3900" max="3900" width="15.625" style="1" customWidth="1"/>
    <col min="3901" max="3903" width="14.125" style="1" customWidth="1"/>
    <col min="3904" max="3904" width="4.625" style="1" customWidth="1"/>
    <col min="3905" max="4112" width="9" style="1"/>
    <col min="4113" max="4113" width="1.625" style="1" customWidth="1"/>
    <col min="4114" max="4114" width="17.125" style="1" customWidth="1"/>
    <col min="4115" max="4115" width="19.25" style="1" bestFit="1" customWidth="1"/>
    <col min="4116" max="4116" width="15.5" style="1" bestFit="1" customWidth="1"/>
    <col min="4117" max="4117" width="18.125" style="1" bestFit="1" customWidth="1"/>
    <col min="4118" max="4118" width="16.75" style="1" customWidth="1"/>
    <col min="4119" max="4120" width="12.625" style="1" customWidth="1"/>
    <col min="4121" max="4121" width="13.625" style="1" customWidth="1"/>
    <col min="4122" max="4122" width="16.625" style="1" customWidth="1"/>
    <col min="4123" max="4124" width="12.625" style="1" customWidth="1"/>
    <col min="4125" max="4125" width="13.625" style="1" customWidth="1"/>
    <col min="4126" max="4126" width="18.125" style="1" bestFit="1" customWidth="1"/>
    <col min="4127" max="4128" width="12.625" style="1" customWidth="1"/>
    <col min="4129" max="4129" width="15" style="1" customWidth="1"/>
    <col min="4130" max="4130" width="16.625" style="1" customWidth="1"/>
    <col min="4131" max="4131" width="13.625" style="1" customWidth="1"/>
    <col min="4132" max="4132" width="15.75" style="1" customWidth="1"/>
    <col min="4133" max="4133" width="1.375" style="1" customWidth="1"/>
    <col min="4134" max="4134" width="14.25" style="1" customWidth="1"/>
    <col min="4135" max="4135" width="14.25" style="1" bestFit="1" customWidth="1"/>
    <col min="4136" max="4136" width="12.375" style="1" customWidth="1"/>
    <col min="4137" max="4137" width="13.625" style="1" customWidth="1"/>
    <col min="4138" max="4138" width="14.875" style="1" customWidth="1"/>
    <col min="4139" max="4139" width="14.25" style="1" bestFit="1" customWidth="1"/>
    <col min="4140" max="4140" width="12.625" style="1" bestFit="1" customWidth="1"/>
    <col min="4141" max="4142" width="9.625" style="1" customWidth="1"/>
    <col min="4143" max="4143" width="14.25" style="1" bestFit="1" customWidth="1"/>
    <col min="4144" max="4146" width="12.5" style="1" customWidth="1"/>
    <col min="4147" max="4147" width="14.625" style="1" customWidth="1"/>
    <col min="4148" max="4150" width="9.625" style="1" customWidth="1"/>
    <col min="4151" max="4151" width="16.875" style="1" customWidth="1"/>
    <col min="4152" max="4154" width="14.5" style="1" customWidth="1"/>
    <col min="4155" max="4155" width="1.5" style="1" customWidth="1"/>
    <col min="4156" max="4156" width="15.625" style="1" customWidth="1"/>
    <col min="4157" max="4159" width="14.125" style="1" customWidth="1"/>
    <col min="4160" max="4160" width="4.625" style="1" customWidth="1"/>
    <col min="4161" max="4368" width="9" style="1"/>
    <col min="4369" max="4369" width="1.625" style="1" customWidth="1"/>
    <col min="4370" max="4370" width="17.125" style="1" customWidth="1"/>
    <col min="4371" max="4371" width="19.25" style="1" bestFit="1" customWidth="1"/>
    <col min="4372" max="4372" width="15.5" style="1" bestFit="1" customWidth="1"/>
    <col min="4373" max="4373" width="18.125" style="1" bestFit="1" customWidth="1"/>
    <col min="4374" max="4374" width="16.75" style="1" customWidth="1"/>
    <col min="4375" max="4376" width="12.625" style="1" customWidth="1"/>
    <col min="4377" max="4377" width="13.625" style="1" customWidth="1"/>
    <col min="4378" max="4378" width="16.625" style="1" customWidth="1"/>
    <col min="4379" max="4380" width="12.625" style="1" customWidth="1"/>
    <col min="4381" max="4381" width="13.625" style="1" customWidth="1"/>
    <col min="4382" max="4382" width="18.125" style="1" bestFit="1" customWidth="1"/>
    <col min="4383" max="4384" width="12.625" style="1" customWidth="1"/>
    <col min="4385" max="4385" width="15" style="1" customWidth="1"/>
    <col min="4386" max="4386" width="16.625" style="1" customWidth="1"/>
    <col min="4387" max="4387" width="13.625" style="1" customWidth="1"/>
    <col min="4388" max="4388" width="15.75" style="1" customWidth="1"/>
    <col min="4389" max="4389" width="1.375" style="1" customWidth="1"/>
    <col min="4390" max="4390" width="14.25" style="1" customWidth="1"/>
    <col min="4391" max="4391" width="14.25" style="1" bestFit="1" customWidth="1"/>
    <col min="4392" max="4392" width="12.375" style="1" customWidth="1"/>
    <col min="4393" max="4393" width="13.625" style="1" customWidth="1"/>
    <col min="4394" max="4394" width="14.875" style="1" customWidth="1"/>
    <col min="4395" max="4395" width="14.25" style="1" bestFit="1" customWidth="1"/>
    <col min="4396" max="4396" width="12.625" style="1" bestFit="1" customWidth="1"/>
    <col min="4397" max="4398" width="9.625" style="1" customWidth="1"/>
    <col min="4399" max="4399" width="14.25" style="1" bestFit="1" customWidth="1"/>
    <col min="4400" max="4402" width="12.5" style="1" customWidth="1"/>
    <col min="4403" max="4403" width="14.625" style="1" customWidth="1"/>
    <col min="4404" max="4406" width="9.625" style="1" customWidth="1"/>
    <col min="4407" max="4407" width="16.875" style="1" customWidth="1"/>
    <col min="4408" max="4410" width="14.5" style="1" customWidth="1"/>
    <col min="4411" max="4411" width="1.5" style="1" customWidth="1"/>
    <col min="4412" max="4412" width="15.625" style="1" customWidth="1"/>
    <col min="4413" max="4415" width="14.125" style="1" customWidth="1"/>
    <col min="4416" max="4416" width="4.625" style="1" customWidth="1"/>
    <col min="4417" max="4624" width="9" style="1"/>
    <col min="4625" max="4625" width="1.625" style="1" customWidth="1"/>
    <col min="4626" max="4626" width="17.125" style="1" customWidth="1"/>
    <col min="4627" max="4627" width="19.25" style="1" bestFit="1" customWidth="1"/>
    <col min="4628" max="4628" width="15.5" style="1" bestFit="1" customWidth="1"/>
    <col min="4629" max="4629" width="18.125" style="1" bestFit="1" customWidth="1"/>
    <col min="4630" max="4630" width="16.75" style="1" customWidth="1"/>
    <col min="4631" max="4632" width="12.625" style="1" customWidth="1"/>
    <col min="4633" max="4633" width="13.625" style="1" customWidth="1"/>
    <col min="4634" max="4634" width="16.625" style="1" customWidth="1"/>
    <col min="4635" max="4636" width="12.625" style="1" customWidth="1"/>
    <col min="4637" max="4637" width="13.625" style="1" customWidth="1"/>
    <col min="4638" max="4638" width="18.125" style="1" bestFit="1" customWidth="1"/>
    <col min="4639" max="4640" width="12.625" style="1" customWidth="1"/>
    <col min="4641" max="4641" width="15" style="1" customWidth="1"/>
    <col min="4642" max="4642" width="16.625" style="1" customWidth="1"/>
    <col min="4643" max="4643" width="13.625" style="1" customWidth="1"/>
    <col min="4644" max="4644" width="15.75" style="1" customWidth="1"/>
    <col min="4645" max="4645" width="1.375" style="1" customWidth="1"/>
    <col min="4646" max="4646" width="14.25" style="1" customWidth="1"/>
    <col min="4647" max="4647" width="14.25" style="1" bestFit="1" customWidth="1"/>
    <col min="4648" max="4648" width="12.375" style="1" customWidth="1"/>
    <col min="4649" max="4649" width="13.625" style="1" customWidth="1"/>
    <col min="4650" max="4650" width="14.875" style="1" customWidth="1"/>
    <col min="4651" max="4651" width="14.25" style="1" bestFit="1" customWidth="1"/>
    <col min="4652" max="4652" width="12.625" style="1" bestFit="1" customWidth="1"/>
    <col min="4653" max="4654" width="9.625" style="1" customWidth="1"/>
    <col min="4655" max="4655" width="14.25" style="1" bestFit="1" customWidth="1"/>
    <col min="4656" max="4658" width="12.5" style="1" customWidth="1"/>
    <col min="4659" max="4659" width="14.625" style="1" customWidth="1"/>
    <col min="4660" max="4662" width="9.625" style="1" customWidth="1"/>
    <col min="4663" max="4663" width="16.875" style="1" customWidth="1"/>
    <col min="4664" max="4666" width="14.5" style="1" customWidth="1"/>
    <col min="4667" max="4667" width="1.5" style="1" customWidth="1"/>
    <col min="4668" max="4668" width="15.625" style="1" customWidth="1"/>
    <col min="4669" max="4671" width="14.125" style="1" customWidth="1"/>
    <col min="4672" max="4672" width="4.625" style="1" customWidth="1"/>
    <col min="4673" max="4880" width="9" style="1"/>
    <col min="4881" max="4881" width="1.625" style="1" customWidth="1"/>
    <col min="4882" max="4882" width="17.125" style="1" customWidth="1"/>
    <col min="4883" max="4883" width="19.25" style="1" bestFit="1" customWidth="1"/>
    <col min="4884" max="4884" width="15.5" style="1" bestFit="1" customWidth="1"/>
    <col min="4885" max="4885" width="18.125" style="1" bestFit="1" customWidth="1"/>
    <col min="4886" max="4886" width="16.75" style="1" customWidth="1"/>
    <col min="4887" max="4888" width="12.625" style="1" customWidth="1"/>
    <col min="4889" max="4889" width="13.625" style="1" customWidth="1"/>
    <col min="4890" max="4890" width="16.625" style="1" customWidth="1"/>
    <col min="4891" max="4892" width="12.625" style="1" customWidth="1"/>
    <col min="4893" max="4893" width="13.625" style="1" customWidth="1"/>
    <col min="4894" max="4894" width="18.125" style="1" bestFit="1" customWidth="1"/>
    <col min="4895" max="4896" width="12.625" style="1" customWidth="1"/>
    <col min="4897" max="4897" width="15" style="1" customWidth="1"/>
    <col min="4898" max="4898" width="16.625" style="1" customWidth="1"/>
    <col min="4899" max="4899" width="13.625" style="1" customWidth="1"/>
    <col min="4900" max="4900" width="15.75" style="1" customWidth="1"/>
    <col min="4901" max="4901" width="1.375" style="1" customWidth="1"/>
    <col min="4902" max="4902" width="14.25" style="1" customWidth="1"/>
    <col min="4903" max="4903" width="14.25" style="1" bestFit="1" customWidth="1"/>
    <col min="4904" max="4904" width="12.375" style="1" customWidth="1"/>
    <col min="4905" max="4905" width="13.625" style="1" customWidth="1"/>
    <col min="4906" max="4906" width="14.875" style="1" customWidth="1"/>
    <col min="4907" max="4907" width="14.25" style="1" bestFit="1" customWidth="1"/>
    <col min="4908" max="4908" width="12.625" style="1" bestFit="1" customWidth="1"/>
    <col min="4909" max="4910" width="9.625" style="1" customWidth="1"/>
    <col min="4911" max="4911" width="14.25" style="1" bestFit="1" customWidth="1"/>
    <col min="4912" max="4914" width="12.5" style="1" customWidth="1"/>
    <col min="4915" max="4915" width="14.625" style="1" customWidth="1"/>
    <col min="4916" max="4918" width="9.625" style="1" customWidth="1"/>
    <col min="4919" max="4919" width="16.875" style="1" customWidth="1"/>
    <col min="4920" max="4922" width="14.5" style="1" customWidth="1"/>
    <col min="4923" max="4923" width="1.5" style="1" customWidth="1"/>
    <col min="4924" max="4924" width="15.625" style="1" customWidth="1"/>
    <col min="4925" max="4927" width="14.125" style="1" customWidth="1"/>
    <col min="4928" max="4928" width="4.625" style="1" customWidth="1"/>
    <col min="4929" max="5136" width="9" style="1"/>
    <col min="5137" max="5137" width="1.625" style="1" customWidth="1"/>
    <col min="5138" max="5138" width="17.125" style="1" customWidth="1"/>
    <col min="5139" max="5139" width="19.25" style="1" bestFit="1" customWidth="1"/>
    <col min="5140" max="5140" width="15.5" style="1" bestFit="1" customWidth="1"/>
    <col min="5141" max="5141" width="18.125" style="1" bestFit="1" customWidth="1"/>
    <col min="5142" max="5142" width="16.75" style="1" customWidth="1"/>
    <col min="5143" max="5144" width="12.625" style="1" customWidth="1"/>
    <col min="5145" max="5145" width="13.625" style="1" customWidth="1"/>
    <col min="5146" max="5146" width="16.625" style="1" customWidth="1"/>
    <col min="5147" max="5148" width="12.625" style="1" customWidth="1"/>
    <col min="5149" max="5149" width="13.625" style="1" customWidth="1"/>
    <col min="5150" max="5150" width="18.125" style="1" bestFit="1" customWidth="1"/>
    <col min="5151" max="5152" width="12.625" style="1" customWidth="1"/>
    <col min="5153" max="5153" width="15" style="1" customWidth="1"/>
    <col min="5154" max="5154" width="16.625" style="1" customWidth="1"/>
    <col min="5155" max="5155" width="13.625" style="1" customWidth="1"/>
    <col min="5156" max="5156" width="15.75" style="1" customWidth="1"/>
    <col min="5157" max="5157" width="1.375" style="1" customWidth="1"/>
    <col min="5158" max="5158" width="14.25" style="1" customWidth="1"/>
    <col min="5159" max="5159" width="14.25" style="1" bestFit="1" customWidth="1"/>
    <col min="5160" max="5160" width="12.375" style="1" customWidth="1"/>
    <col min="5161" max="5161" width="13.625" style="1" customWidth="1"/>
    <col min="5162" max="5162" width="14.875" style="1" customWidth="1"/>
    <col min="5163" max="5163" width="14.25" style="1" bestFit="1" customWidth="1"/>
    <col min="5164" max="5164" width="12.625" style="1" bestFit="1" customWidth="1"/>
    <col min="5165" max="5166" width="9.625" style="1" customWidth="1"/>
    <col min="5167" max="5167" width="14.25" style="1" bestFit="1" customWidth="1"/>
    <col min="5168" max="5170" width="12.5" style="1" customWidth="1"/>
    <col min="5171" max="5171" width="14.625" style="1" customWidth="1"/>
    <col min="5172" max="5174" width="9.625" style="1" customWidth="1"/>
    <col min="5175" max="5175" width="16.875" style="1" customWidth="1"/>
    <col min="5176" max="5178" width="14.5" style="1" customWidth="1"/>
    <col min="5179" max="5179" width="1.5" style="1" customWidth="1"/>
    <col min="5180" max="5180" width="15.625" style="1" customWidth="1"/>
    <col min="5181" max="5183" width="14.125" style="1" customWidth="1"/>
    <col min="5184" max="5184" width="4.625" style="1" customWidth="1"/>
    <col min="5185" max="5392" width="9" style="1"/>
    <col min="5393" max="5393" width="1.625" style="1" customWidth="1"/>
    <col min="5394" max="5394" width="17.125" style="1" customWidth="1"/>
    <col min="5395" max="5395" width="19.25" style="1" bestFit="1" customWidth="1"/>
    <col min="5396" max="5396" width="15.5" style="1" bestFit="1" customWidth="1"/>
    <col min="5397" max="5397" width="18.125" style="1" bestFit="1" customWidth="1"/>
    <col min="5398" max="5398" width="16.75" style="1" customWidth="1"/>
    <col min="5399" max="5400" width="12.625" style="1" customWidth="1"/>
    <col min="5401" max="5401" width="13.625" style="1" customWidth="1"/>
    <col min="5402" max="5402" width="16.625" style="1" customWidth="1"/>
    <col min="5403" max="5404" width="12.625" style="1" customWidth="1"/>
    <col min="5405" max="5405" width="13.625" style="1" customWidth="1"/>
    <col min="5406" max="5406" width="18.125" style="1" bestFit="1" customWidth="1"/>
    <col min="5407" max="5408" width="12.625" style="1" customWidth="1"/>
    <col min="5409" max="5409" width="15" style="1" customWidth="1"/>
    <col min="5410" max="5410" width="16.625" style="1" customWidth="1"/>
    <col min="5411" max="5411" width="13.625" style="1" customWidth="1"/>
    <col min="5412" max="5412" width="15.75" style="1" customWidth="1"/>
    <col min="5413" max="5413" width="1.375" style="1" customWidth="1"/>
    <col min="5414" max="5414" width="14.25" style="1" customWidth="1"/>
    <col min="5415" max="5415" width="14.25" style="1" bestFit="1" customWidth="1"/>
    <col min="5416" max="5416" width="12.375" style="1" customWidth="1"/>
    <col min="5417" max="5417" width="13.625" style="1" customWidth="1"/>
    <col min="5418" max="5418" width="14.875" style="1" customWidth="1"/>
    <col min="5419" max="5419" width="14.25" style="1" bestFit="1" customWidth="1"/>
    <col min="5420" max="5420" width="12.625" style="1" bestFit="1" customWidth="1"/>
    <col min="5421" max="5422" width="9.625" style="1" customWidth="1"/>
    <col min="5423" max="5423" width="14.25" style="1" bestFit="1" customWidth="1"/>
    <col min="5424" max="5426" width="12.5" style="1" customWidth="1"/>
    <col min="5427" max="5427" width="14.625" style="1" customWidth="1"/>
    <col min="5428" max="5430" width="9.625" style="1" customWidth="1"/>
    <col min="5431" max="5431" width="16.875" style="1" customWidth="1"/>
    <col min="5432" max="5434" width="14.5" style="1" customWidth="1"/>
    <col min="5435" max="5435" width="1.5" style="1" customWidth="1"/>
    <col min="5436" max="5436" width="15.625" style="1" customWidth="1"/>
    <col min="5437" max="5439" width="14.125" style="1" customWidth="1"/>
    <col min="5440" max="5440" width="4.625" style="1" customWidth="1"/>
    <col min="5441" max="5648" width="9" style="1"/>
    <col min="5649" max="5649" width="1.625" style="1" customWidth="1"/>
    <col min="5650" max="5650" width="17.125" style="1" customWidth="1"/>
    <col min="5651" max="5651" width="19.25" style="1" bestFit="1" customWidth="1"/>
    <col min="5652" max="5652" width="15.5" style="1" bestFit="1" customWidth="1"/>
    <col min="5653" max="5653" width="18.125" style="1" bestFit="1" customWidth="1"/>
    <col min="5654" max="5654" width="16.75" style="1" customWidth="1"/>
    <col min="5655" max="5656" width="12.625" style="1" customWidth="1"/>
    <col min="5657" max="5657" width="13.625" style="1" customWidth="1"/>
    <col min="5658" max="5658" width="16.625" style="1" customWidth="1"/>
    <col min="5659" max="5660" width="12.625" style="1" customWidth="1"/>
    <col min="5661" max="5661" width="13.625" style="1" customWidth="1"/>
    <col min="5662" max="5662" width="18.125" style="1" bestFit="1" customWidth="1"/>
    <col min="5663" max="5664" width="12.625" style="1" customWidth="1"/>
    <col min="5665" max="5665" width="15" style="1" customWidth="1"/>
    <col min="5666" max="5666" width="16.625" style="1" customWidth="1"/>
    <col min="5667" max="5667" width="13.625" style="1" customWidth="1"/>
    <col min="5668" max="5668" width="15.75" style="1" customWidth="1"/>
    <col min="5669" max="5669" width="1.375" style="1" customWidth="1"/>
    <col min="5670" max="5670" width="14.25" style="1" customWidth="1"/>
    <col min="5671" max="5671" width="14.25" style="1" bestFit="1" customWidth="1"/>
    <col min="5672" max="5672" width="12.375" style="1" customWidth="1"/>
    <col min="5673" max="5673" width="13.625" style="1" customWidth="1"/>
    <col min="5674" max="5674" width="14.875" style="1" customWidth="1"/>
    <col min="5675" max="5675" width="14.25" style="1" bestFit="1" customWidth="1"/>
    <col min="5676" max="5676" width="12.625" style="1" bestFit="1" customWidth="1"/>
    <col min="5677" max="5678" width="9.625" style="1" customWidth="1"/>
    <col min="5679" max="5679" width="14.25" style="1" bestFit="1" customWidth="1"/>
    <col min="5680" max="5682" width="12.5" style="1" customWidth="1"/>
    <col min="5683" max="5683" width="14.625" style="1" customWidth="1"/>
    <col min="5684" max="5686" width="9.625" style="1" customWidth="1"/>
    <col min="5687" max="5687" width="16.875" style="1" customWidth="1"/>
    <col min="5688" max="5690" width="14.5" style="1" customWidth="1"/>
    <col min="5691" max="5691" width="1.5" style="1" customWidth="1"/>
    <col min="5692" max="5692" width="15.625" style="1" customWidth="1"/>
    <col min="5693" max="5695" width="14.125" style="1" customWidth="1"/>
    <col min="5696" max="5696" width="4.625" style="1" customWidth="1"/>
    <col min="5697" max="5904" width="9" style="1"/>
    <col min="5905" max="5905" width="1.625" style="1" customWidth="1"/>
    <col min="5906" max="5906" width="17.125" style="1" customWidth="1"/>
    <col min="5907" max="5907" width="19.25" style="1" bestFit="1" customWidth="1"/>
    <col min="5908" max="5908" width="15.5" style="1" bestFit="1" customWidth="1"/>
    <col min="5909" max="5909" width="18.125" style="1" bestFit="1" customWidth="1"/>
    <col min="5910" max="5910" width="16.75" style="1" customWidth="1"/>
    <col min="5911" max="5912" width="12.625" style="1" customWidth="1"/>
    <col min="5913" max="5913" width="13.625" style="1" customWidth="1"/>
    <col min="5914" max="5914" width="16.625" style="1" customWidth="1"/>
    <col min="5915" max="5916" width="12.625" style="1" customWidth="1"/>
    <col min="5917" max="5917" width="13.625" style="1" customWidth="1"/>
    <col min="5918" max="5918" width="18.125" style="1" bestFit="1" customWidth="1"/>
    <col min="5919" max="5920" width="12.625" style="1" customWidth="1"/>
    <col min="5921" max="5921" width="15" style="1" customWidth="1"/>
    <col min="5922" max="5922" width="16.625" style="1" customWidth="1"/>
    <col min="5923" max="5923" width="13.625" style="1" customWidth="1"/>
    <col min="5924" max="5924" width="15.75" style="1" customWidth="1"/>
    <col min="5925" max="5925" width="1.375" style="1" customWidth="1"/>
    <col min="5926" max="5926" width="14.25" style="1" customWidth="1"/>
    <col min="5927" max="5927" width="14.25" style="1" bestFit="1" customWidth="1"/>
    <col min="5928" max="5928" width="12.375" style="1" customWidth="1"/>
    <col min="5929" max="5929" width="13.625" style="1" customWidth="1"/>
    <col min="5930" max="5930" width="14.875" style="1" customWidth="1"/>
    <col min="5931" max="5931" width="14.25" style="1" bestFit="1" customWidth="1"/>
    <col min="5932" max="5932" width="12.625" style="1" bestFit="1" customWidth="1"/>
    <col min="5933" max="5934" width="9.625" style="1" customWidth="1"/>
    <col min="5935" max="5935" width="14.25" style="1" bestFit="1" customWidth="1"/>
    <col min="5936" max="5938" width="12.5" style="1" customWidth="1"/>
    <col min="5939" max="5939" width="14.625" style="1" customWidth="1"/>
    <col min="5940" max="5942" width="9.625" style="1" customWidth="1"/>
    <col min="5943" max="5943" width="16.875" style="1" customWidth="1"/>
    <col min="5944" max="5946" width="14.5" style="1" customWidth="1"/>
    <col min="5947" max="5947" width="1.5" style="1" customWidth="1"/>
    <col min="5948" max="5948" width="15.625" style="1" customWidth="1"/>
    <col min="5949" max="5951" width="14.125" style="1" customWidth="1"/>
    <col min="5952" max="5952" width="4.625" style="1" customWidth="1"/>
    <col min="5953" max="6160" width="9" style="1"/>
    <col min="6161" max="6161" width="1.625" style="1" customWidth="1"/>
    <col min="6162" max="6162" width="17.125" style="1" customWidth="1"/>
    <col min="6163" max="6163" width="19.25" style="1" bestFit="1" customWidth="1"/>
    <col min="6164" max="6164" width="15.5" style="1" bestFit="1" customWidth="1"/>
    <col min="6165" max="6165" width="18.125" style="1" bestFit="1" customWidth="1"/>
    <col min="6166" max="6166" width="16.75" style="1" customWidth="1"/>
    <col min="6167" max="6168" width="12.625" style="1" customWidth="1"/>
    <col min="6169" max="6169" width="13.625" style="1" customWidth="1"/>
    <col min="6170" max="6170" width="16.625" style="1" customWidth="1"/>
    <col min="6171" max="6172" width="12.625" style="1" customWidth="1"/>
    <col min="6173" max="6173" width="13.625" style="1" customWidth="1"/>
    <col min="6174" max="6174" width="18.125" style="1" bestFit="1" customWidth="1"/>
    <col min="6175" max="6176" width="12.625" style="1" customWidth="1"/>
    <col min="6177" max="6177" width="15" style="1" customWidth="1"/>
    <col min="6178" max="6178" width="16.625" style="1" customWidth="1"/>
    <col min="6179" max="6179" width="13.625" style="1" customWidth="1"/>
    <col min="6180" max="6180" width="15.75" style="1" customWidth="1"/>
    <col min="6181" max="6181" width="1.375" style="1" customWidth="1"/>
    <col min="6182" max="6182" width="14.25" style="1" customWidth="1"/>
    <col min="6183" max="6183" width="14.25" style="1" bestFit="1" customWidth="1"/>
    <col min="6184" max="6184" width="12.375" style="1" customWidth="1"/>
    <col min="6185" max="6185" width="13.625" style="1" customWidth="1"/>
    <col min="6186" max="6186" width="14.875" style="1" customWidth="1"/>
    <col min="6187" max="6187" width="14.25" style="1" bestFit="1" customWidth="1"/>
    <col min="6188" max="6188" width="12.625" style="1" bestFit="1" customWidth="1"/>
    <col min="6189" max="6190" width="9.625" style="1" customWidth="1"/>
    <col min="6191" max="6191" width="14.25" style="1" bestFit="1" customWidth="1"/>
    <col min="6192" max="6194" width="12.5" style="1" customWidth="1"/>
    <col min="6195" max="6195" width="14.625" style="1" customWidth="1"/>
    <col min="6196" max="6198" width="9.625" style="1" customWidth="1"/>
    <col min="6199" max="6199" width="16.875" style="1" customWidth="1"/>
    <col min="6200" max="6202" width="14.5" style="1" customWidth="1"/>
    <col min="6203" max="6203" width="1.5" style="1" customWidth="1"/>
    <col min="6204" max="6204" width="15.625" style="1" customWidth="1"/>
    <col min="6205" max="6207" width="14.125" style="1" customWidth="1"/>
    <col min="6208" max="6208" width="4.625" style="1" customWidth="1"/>
    <col min="6209" max="6416" width="9" style="1"/>
    <col min="6417" max="6417" width="1.625" style="1" customWidth="1"/>
    <col min="6418" max="6418" width="17.125" style="1" customWidth="1"/>
    <col min="6419" max="6419" width="19.25" style="1" bestFit="1" customWidth="1"/>
    <col min="6420" max="6420" width="15.5" style="1" bestFit="1" customWidth="1"/>
    <col min="6421" max="6421" width="18.125" style="1" bestFit="1" customWidth="1"/>
    <col min="6422" max="6422" width="16.75" style="1" customWidth="1"/>
    <col min="6423" max="6424" width="12.625" style="1" customWidth="1"/>
    <col min="6425" max="6425" width="13.625" style="1" customWidth="1"/>
    <col min="6426" max="6426" width="16.625" style="1" customWidth="1"/>
    <col min="6427" max="6428" width="12.625" style="1" customWidth="1"/>
    <col min="6429" max="6429" width="13.625" style="1" customWidth="1"/>
    <col min="6430" max="6430" width="18.125" style="1" bestFit="1" customWidth="1"/>
    <col min="6431" max="6432" width="12.625" style="1" customWidth="1"/>
    <col min="6433" max="6433" width="15" style="1" customWidth="1"/>
    <col min="6434" max="6434" width="16.625" style="1" customWidth="1"/>
    <col min="6435" max="6435" width="13.625" style="1" customWidth="1"/>
    <col min="6436" max="6436" width="15.75" style="1" customWidth="1"/>
    <col min="6437" max="6437" width="1.375" style="1" customWidth="1"/>
    <col min="6438" max="6438" width="14.25" style="1" customWidth="1"/>
    <col min="6439" max="6439" width="14.25" style="1" bestFit="1" customWidth="1"/>
    <col min="6440" max="6440" width="12.375" style="1" customWidth="1"/>
    <col min="6441" max="6441" width="13.625" style="1" customWidth="1"/>
    <col min="6442" max="6442" width="14.875" style="1" customWidth="1"/>
    <col min="6443" max="6443" width="14.25" style="1" bestFit="1" customWidth="1"/>
    <col min="6444" max="6444" width="12.625" style="1" bestFit="1" customWidth="1"/>
    <col min="6445" max="6446" width="9.625" style="1" customWidth="1"/>
    <col min="6447" max="6447" width="14.25" style="1" bestFit="1" customWidth="1"/>
    <col min="6448" max="6450" width="12.5" style="1" customWidth="1"/>
    <col min="6451" max="6451" width="14.625" style="1" customWidth="1"/>
    <col min="6452" max="6454" width="9.625" style="1" customWidth="1"/>
    <col min="6455" max="6455" width="16.875" style="1" customWidth="1"/>
    <col min="6456" max="6458" width="14.5" style="1" customWidth="1"/>
    <col min="6459" max="6459" width="1.5" style="1" customWidth="1"/>
    <col min="6460" max="6460" width="15.625" style="1" customWidth="1"/>
    <col min="6461" max="6463" width="14.125" style="1" customWidth="1"/>
    <col min="6464" max="6464" width="4.625" style="1" customWidth="1"/>
    <col min="6465" max="6672" width="9" style="1"/>
    <col min="6673" max="6673" width="1.625" style="1" customWidth="1"/>
    <col min="6674" max="6674" width="17.125" style="1" customWidth="1"/>
    <col min="6675" max="6675" width="19.25" style="1" bestFit="1" customWidth="1"/>
    <col min="6676" max="6676" width="15.5" style="1" bestFit="1" customWidth="1"/>
    <col min="6677" max="6677" width="18.125" style="1" bestFit="1" customWidth="1"/>
    <col min="6678" max="6678" width="16.75" style="1" customWidth="1"/>
    <col min="6679" max="6680" width="12.625" style="1" customWidth="1"/>
    <col min="6681" max="6681" width="13.625" style="1" customWidth="1"/>
    <col min="6682" max="6682" width="16.625" style="1" customWidth="1"/>
    <col min="6683" max="6684" width="12.625" style="1" customWidth="1"/>
    <col min="6685" max="6685" width="13.625" style="1" customWidth="1"/>
    <col min="6686" max="6686" width="18.125" style="1" bestFit="1" customWidth="1"/>
    <col min="6687" max="6688" width="12.625" style="1" customWidth="1"/>
    <col min="6689" max="6689" width="15" style="1" customWidth="1"/>
    <col min="6690" max="6690" width="16.625" style="1" customWidth="1"/>
    <col min="6691" max="6691" width="13.625" style="1" customWidth="1"/>
    <col min="6692" max="6692" width="15.75" style="1" customWidth="1"/>
    <col min="6693" max="6693" width="1.375" style="1" customWidth="1"/>
    <col min="6694" max="6694" width="14.25" style="1" customWidth="1"/>
    <col min="6695" max="6695" width="14.25" style="1" bestFit="1" customWidth="1"/>
    <col min="6696" max="6696" width="12.375" style="1" customWidth="1"/>
    <col min="6697" max="6697" width="13.625" style="1" customWidth="1"/>
    <col min="6698" max="6698" width="14.875" style="1" customWidth="1"/>
    <col min="6699" max="6699" width="14.25" style="1" bestFit="1" customWidth="1"/>
    <col min="6700" max="6700" width="12.625" style="1" bestFit="1" customWidth="1"/>
    <col min="6701" max="6702" width="9.625" style="1" customWidth="1"/>
    <col min="6703" max="6703" width="14.25" style="1" bestFit="1" customWidth="1"/>
    <col min="6704" max="6706" width="12.5" style="1" customWidth="1"/>
    <col min="6707" max="6707" width="14.625" style="1" customWidth="1"/>
    <col min="6708" max="6710" width="9.625" style="1" customWidth="1"/>
    <col min="6711" max="6711" width="16.875" style="1" customWidth="1"/>
    <col min="6712" max="6714" width="14.5" style="1" customWidth="1"/>
    <col min="6715" max="6715" width="1.5" style="1" customWidth="1"/>
    <col min="6716" max="6716" width="15.625" style="1" customWidth="1"/>
    <col min="6717" max="6719" width="14.125" style="1" customWidth="1"/>
    <col min="6720" max="6720" width="4.625" style="1" customWidth="1"/>
    <col min="6721" max="6928" width="9" style="1"/>
    <col min="6929" max="6929" width="1.625" style="1" customWidth="1"/>
    <col min="6930" max="6930" width="17.125" style="1" customWidth="1"/>
    <col min="6931" max="6931" width="19.25" style="1" bestFit="1" customWidth="1"/>
    <col min="6932" max="6932" width="15.5" style="1" bestFit="1" customWidth="1"/>
    <col min="6933" max="6933" width="18.125" style="1" bestFit="1" customWidth="1"/>
    <col min="6934" max="6934" width="16.75" style="1" customWidth="1"/>
    <col min="6935" max="6936" width="12.625" style="1" customWidth="1"/>
    <col min="6937" max="6937" width="13.625" style="1" customWidth="1"/>
    <col min="6938" max="6938" width="16.625" style="1" customWidth="1"/>
    <col min="6939" max="6940" width="12.625" style="1" customWidth="1"/>
    <col min="6941" max="6941" width="13.625" style="1" customWidth="1"/>
    <col min="6942" max="6942" width="18.125" style="1" bestFit="1" customWidth="1"/>
    <col min="6943" max="6944" width="12.625" style="1" customWidth="1"/>
    <col min="6945" max="6945" width="15" style="1" customWidth="1"/>
    <col min="6946" max="6946" width="16.625" style="1" customWidth="1"/>
    <col min="6947" max="6947" width="13.625" style="1" customWidth="1"/>
    <col min="6948" max="6948" width="15.75" style="1" customWidth="1"/>
    <col min="6949" max="6949" width="1.375" style="1" customWidth="1"/>
    <col min="6950" max="6950" width="14.25" style="1" customWidth="1"/>
    <col min="6951" max="6951" width="14.25" style="1" bestFit="1" customWidth="1"/>
    <col min="6952" max="6952" width="12.375" style="1" customWidth="1"/>
    <col min="6953" max="6953" width="13.625" style="1" customWidth="1"/>
    <col min="6954" max="6954" width="14.875" style="1" customWidth="1"/>
    <col min="6955" max="6955" width="14.25" style="1" bestFit="1" customWidth="1"/>
    <col min="6956" max="6956" width="12.625" style="1" bestFit="1" customWidth="1"/>
    <col min="6957" max="6958" width="9.625" style="1" customWidth="1"/>
    <col min="6959" max="6959" width="14.25" style="1" bestFit="1" customWidth="1"/>
    <col min="6960" max="6962" width="12.5" style="1" customWidth="1"/>
    <col min="6963" max="6963" width="14.625" style="1" customWidth="1"/>
    <col min="6964" max="6966" width="9.625" style="1" customWidth="1"/>
    <col min="6967" max="6967" width="16.875" style="1" customWidth="1"/>
    <col min="6968" max="6970" width="14.5" style="1" customWidth="1"/>
    <col min="6971" max="6971" width="1.5" style="1" customWidth="1"/>
    <col min="6972" max="6972" width="15.625" style="1" customWidth="1"/>
    <col min="6973" max="6975" width="14.125" style="1" customWidth="1"/>
    <col min="6976" max="6976" width="4.625" style="1" customWidth="1"/>
    <col min="6977" max="7184" width="9" style="1"/>
    <col min="7185" max="7185" width="1.625" style="1" customWidth="1"/>
    <col min="7186" max="7186" width="17.125" style="1" customWidth="1"/>
    <col min="7187" max="7187" width="19.25" style="1" bestFit="1" customWidth="1"/>
    <col min="7188" max="7188" width="15.5" style="1" bestFit="1" customWidth="1"/>
    <col min="7189" max="7189" width="18.125" style="1" bestFit="1" customWidth="1"/>
    <col min="7190" max="7190" width="16.75" style="1" customWidth="1"/>
    <col min="7191" max="7192" width="12.625" style="1" customWidth="1"/>
    <col min="7193" max="7193" width="13.625" style="1" customWidth="1"/>
    <col min="7194" max="7194" width="16.625" style="1" customWidth="1"/>
    <col min="7195" max="7196" width="12.625" style="1" customWidth="1"/>
    <col min="7197" max="7197" width="13.625" style="1" customWidth="1"/>
    <col min="7198" max="7198" width="18.125" style="1" bestFit="1" customWidth="1"/>
    <col min="7199" max="7200" width="12.625" style="1" customWidth="1"/>
    <col min="7201" max="7201" width="15" style="1" customWidth="1"/>
    <col min="7202" max="7202" width="16.625" style="1" customWidth="1"/>
    <col min="7203" max="7203" width="13.625" style="1" customWidth="1"/>
    <col min="7204" max="7204" width="15.75" style="1" customWidth="1"/>
    <col min="7205" max="7205" width="1.375" style="1" customWidth="1"/>
    <col min="7206" max="7206" width="14.25" style="1" customWidth="1"/>
    <col min="7207" max="7207" width="14.25" style="1" bestFit="1" customWidth="1"/>
    <col min="7208" max="7208" width="12.375" style="1" customWidth="1"/>
    <col min="7209" max="7209" width="13.625" style="1" customWidth="1"/>
    <col min="7210" max="7210" width="14.875" style="1" customWidth="1"/>
    <col min="7211" max="7211" width="14.25" style="1" bestFit="1" customWidth="1"/>
    <col min="7212" max="7212" width="12.625" style="1" bestFit="1" customWidth="1"/>
    <col min="7213" max="7214" width="9.625" style="1" customWidth="1"/>
    <col min="7215" max="7215" width="14.25" style="1" bestFit="1" customWidth="1"/>
    <col min="7216" max="7218" width="12.5" style="1" customWidth="1"/>
    <col min="7219" max="7219" width="14.625" style="1" customWidth="1"/>
    <col min="7220" max="7222" width="9.625" style="1" customWidth="1"/>
    <col min="7223" max="7223" width="16.875" style="1" customWidth="1"/>
    <col min="7224" max="7226" width="14.5" style="1" customWidth="1"/>
    <col min="7227" max="7227" width="1.5" style="1" customWidth="1"/>
    <col min="7228" max="7228" width="15.625" style="1" customWidth="1"/>
    <col min="7229" max="7231" width="14.125" style="1" customWidth="1"/>
    <col min="7232" max="7232" width="4.625" style="1" customWidth="1"/>
    <col min="7233" max="7440" width="9" style="1"/>
    <col min="7441" max="7441" width="1.625" style="1" customWidth="1"/>
    <col min="7442" max="7442" width="17.125" style="1" customWidth="1"/>
    <col min="7443" max="7443" width="19.25" style="1" bestFit="1" customWidth="1"/>
    <col min="7444" max="7444" width="15.5" style="1" bestFit="1" customWidth="1"/>
    <col min="7445" max="7445" width="18.125" style="1" bestFit="1" customWidth="1"/>
    <col min="7446" max="7446" width="16.75" style="1" customWidth="1"/>
    <col min="7447" max="7448" width="12.625" style="1" customWidth="1"/>
    <col min="7449" max="7449" width="13.625" style="1" customWidth="1"/>
    <col min="7450" max="7450" width="16.625" style="1" customWidth="1"/>
    <col min="7451" max="7452" width="12.625" style="1" customWidth="1"/>
    <col min="7453" max="7453" width="13.625" style="1" customWidth="1"/>
    <col min="7454" max="7454" width="18.125" style="1" bestFit="1" customWidth="1"/>
    <col min="7455" max="7456" width="12.625" style="1" customWidth="1"/>
    <col min="7457" max="7457" width="15" style="1" customWidth="1"/>
    <col min="7458" max="7458" width="16.625" style="1" customWidth="1"/>
    <col min="7459" max="7459" width="13.625" style="1" customWidth="1"/>
    <col min="7460" max="7460" width="15.75" style="1" customWidth="1"/>
    <col min="7461" max="7461" width="1.375" style="1" customWidth="1"/>
    <col min="7462" max="7462" width="14.25" style="1" customWidth="1"/>
    <col min="7463" max="7463" width="14.25" style="1" bestFit="1" customWidth="1"/>
    <col min="7464" max="7464" width="12.375" style="1" customWidth="1"/>
    <col min="7465" max="7465" width="13.625" style="1" customWidth="1"/>
    <col min="7466" max="7466" width="14.875" style="1" customWidth="1"/>
    <col min="7467" max="7467" width="14.25" style="1" bestFit="1" customWidth="1"/>
    <col min="7468" max="7468" width="12.625" style="1" bestFit="1" customWidth="1"/>
    <col min="7469" max="7470" width="9.625" style="1" customWidth="1"/>
    <col min="7471" max="7471" width="14.25" style="1" bestFit="1" customWidth="1"/>
    <col min="7472" max="7474" width="12.5" style="1" customWidth="1"/>
    <col min="7475" max="7475" width="14.625" style="1" customWidth="1"/>
    <col min="7476" max="7478" width="9.625" style="1" customWidth="1"/>
    <col min="7479" max="7479" width="16.875" style="1" customWidth="1"/>
    <col min="7480" max="7482" width="14.5" style="1" customWidth="1"/>
    <col min="7483" max="7483" width="1.5" style="1" customWidth="1"/>
    <col min="7484" max="7484" width="15.625" style="1" customWidth="1"/>
    <col min="7485" max="7487" width="14.125" style="1" customWidth="1"/>
    <col min="7488" max="7488" width="4.625" style="1" customWidth="1"/>
    <col min="7489" max="7696" width="9" style="1"/>
    <col min="7697" max="7697" width="1.625" style="1" customWidth="1"/>
    <col min="7698" max="7698" width="17.125" style="1" customWidth="1"/>
    <col min="7699" max="7699" width="19.25" style="1" bestFit="1" customWidth="1"/>
    <col min="7700" max="7700" width="15.5" style="1" bestFit="1" customWidth="1"/>
    <col min="7701" max="7701" width="18.125" style="1" bestFit="1" customWidth="1"/>
    <col min="7702" max="7702" width="16.75" style="1" customWidth="1"/>
    <col min="7703" max="7704" width="12.625" style="1" customWidth="1"/>
    <col min="7705" max="7705" width="13.625" style="1" customWidth="1"/>
    <col min="7706" max="7706" width="16.625" style="1" customWidth="1"/>
    <col min="7707" max="7708" width="12.625" style="1" customWidth="1"/>
    <col min="7709" max="7709" width="13.625" style="1" customWidth="1"/>
    <col min="7710" max="7710" width="18.125" style="1" bestFit="1" customWidth="1"/>
    <col min="7711" max="7712" width="12.625" style="1" customWidth="1"/>
    <col min="7713" max="7713" width="15" style="1" customWidth="1"/>
    <col min="7714" max="7714" width="16.625" style="1" customWidth="1"/>
    <col min="7715" max="7715" width="13.625" style="1" customWidth="1"/>
    <col min="7716" max="7716" width="15.75" style="1" customWidth="1"/>
    <col min="7717" max="7717" width="1.375" style="1" customWidth="1"/>
    <col min="7718" max="7718" width="14.25" style="1" customWidth="1"/>
    <col min="7719" max="7719" width="14.25" style="1" bestFit="1" customWidth="1"/>
    <col min="7720" max="7720" width="12.375" style="1" customWidth="1"/>
    <col min="7721" max="7721" width="13.625" style="1" customWidth="1"/>
    <col min="7722" max="7722" width="14.875" style="1" customWidth="1"/>
    <col min="7723" max="7723" width="14.25" style="1" bestFit="1" customWidth="1"/>
    <col min="7724" max="7724" width="12.625" style="1" bestFit="1" customWidth="1"/>
    <col min="7725" max="7726" width="9.625" style="1" customWidth="1"/>
    <col min="7727" max="7727" width="14.25" style="1" bestFit="1" customWidth="1"/>
    <col min="7728" max="7730" width="12.5" style="1" customWidth="1"/>
    <col min="7731" max="7731" width="14.625" style="1" customWidth="1"/>
    <col min="7732" max="7734" width="9.625" style="1" customWidth="1"/>
    <col min="7735" max="7735" width="16.875" style="1" customWidth="1"/>
    <col min="7736" max="7738" width="14.5" style="1" customWidth="1"/>
    <col min="7739" max="7739" width="1.5" style="1" customWidth="1"/>
    <col min="7740" max="7740" width="15.625" style="1" customWidth="1"/>
    <col min="7741" max="7743" width="14.125" style="1" customWidth="1"/>
    <col min="7744" max="7744" width="4.625" style="1" customWidth="1"/>
    <col min="7745" max="7952" width="9" style="1"/>
    <col min="7953" max="7953" width="1.625" style="1" customWidth="1"/>
    <col min="7954" max="7954" width="17.125" style="1" customWidth="1"/>
    <col min="7955" max="7955" width="19.25" style="1" bestFit="1" customWidth="1"/>
    <col min="7956" max="7956" width="15.5" style="1" bestFit="1" customWidth="1"/>
    <col min="7957" max="7957" width="18.125" style="1" bestFit="1" customWidth="1"/>
    <col min="7958" max="7958" width="16.75" style="1" customWidth="1"/>
    <col min="7959" max="7960" width="12.625" style="1" customWidth="1"/>
    <col min="7961" max="7961" width="13.625" style="1" customWidth="1"/>
    <col min="7962" max="7962" width="16.625" style="1" customWidth="1"/>
    <col min="7963" max="7964" width="12.625" style="1" customWidth="1"/>
    <col min="7965" max="7965" width="13.625" style="1" customWidth="1"/>
    <col min="7966" max="7966" width="18.125" style="1" bestFit="1" customWidth="1"/>
    <col min="7967" max="7968" width="12.625" style="1" customWidth="1"/>
    <col min="7969" max="7969" width="15" style="1" customWidth="1"/>
    <col min="7970" max="7970" width="16.625" style="1" customWidth="1"/>
    <col min="7971" max="7971" width="13.625" style="1" customWidth="1"/>
    <col min="7972" max="7972" width="15.75" style="1" customWidth="1"/>
    <col min="7973" max="7973" width="1.375" style="1" customWidth="1"/>
    <col min="7974" max="7974" width="14.25" style="1" customWidth="1"/>
    <col min="7975" max="7975" width="14.25" style="1" bestFit="1" customWidth="1"/>
    <col min="7976" max="7976" width="12.375" style="1" customWidth="1"/>
    <col min="7977" max="7977" width="13.625" style="1" customWidth="1"/>
    <col min="7978" max="7978" width="14.875" style="1" customWidth="1"/>
    <col min="7979" max="7979" width="14.25" style="1" bestFit="1" customWidth="1"/>
    <col min="7980" max="7980" width="12.625" style="1" bestFit="1" customWidth="1"/>
    <col min="7981" max="7982" width="9.625" style="1" customWidth="1"/>
    <col min="7983" max="7983" width="14.25" style="1" bestFit="1" customWidth="1"/>
    <col min="7984" max="7986" width="12.5" style="1" customWidth="1"/>
    <col min="7987" max="7987" width="14.625" style="1" customWidth="1"/>
    <col min="7988" max="7990" width="9.625" style="1" customWidth="1"/>
    <col min="7991" max="7991" width="16.875" style="1" customWidth="1"/>
    <col min="7992" max="7994" width="14.5" style="1" customWidth="1"/>
    <col min="7995" max="7995" width="1.5" style="1" customWidth="1"/>
    <col min="7996" max="7996" width="15.625" style="1" customWidth="1"/>
    <col min="7997" max="7999" width="14.125" style="1" customWidth="1"/>
    <col min="8000" max="8000" width="4.625" style="1" customWidth="1"/>
    <col min="8001" max="8208" width="9" style="1"/>
    <col min="8209" max="8209" width="1.625" style="1" customWidth="1"/>
    <col min="8210" max="8210" width="17.125" style="1" customWidth="1"/>
    <col min="8211" max="8211" width="19.25" style="1" bestFit="1" customWidth="1"/>
    <col min="8212" max="8212" width="15.5" style="1" bestFit="1" customWidth="1"/>
    <col min="8213" max="8213" width="18.125" style="1" bestFit="1" customWidth="1"/>
    <col min="8214" max="8214" width="16.75" style="1" customWidth="1"/>
    <col min="8215" max="8216" width="12.625" style="1" customWidth="1"/>
    <col min="8217" max="8217" width="13.625" style="1" customWidth="1"/>
    <col min="8218" max="8218" width="16.625" style="1" customWidth="1"/>
    <col min="8219" max="8220" width="12.625" style="1" customWidth="1"/>
    <col min="8221" max="8221" width="13.625" style="1" customWidth="1"/>
    <col min="8222" max="8222" width="18.125" style="1" bestFit="1" customWidth="1"/>
    <col min="8223" max="8224" width="12.625" style="1" customWidth="1"/>
    <col min="8225" max="8225" width="15" style="1" customWidth="1"/>
    <col min="8226" max="8226" width="16.625" style="1" customWidth="1"/>
    <col min="8227" max="8227" width="13.625" style="1" customWidth="1"/>
    <col min="8228" max="8228" width="15.75" style="1" customWidth="1"/>
    <col min="8229" max="8229" width="1.375" style="1" customWidth="1"/>
    <col min="8230" max="8230" width="14.25" style="1" customWidth="1"/>
    <col min="8231" max="8231" width="14.25" style="1" bestFit="1" customWidth="1"/>
    <col min="8232" max="8232" width="12.375" style="1" customWidth="1"/>
    <col min="8233" max="8233" width="13.625" style="1" customWidth="1"/>
    <col min="8234" max="8234" width="14.875" style="1" customWidth="1"/>
    <col min="8235" max="8235" width="14.25" style="1" bestFit="1" customWidth="1"/>
    <col min="8236" max="8236" width="12.625" style="1" bestFit="1" customWidth="1"/>
    <col min="8237" max="8238" width="9.625" style="1" customWidth="1"/>
    <col min="8239" max="8239" width="14.25" style="1" bestFit="1" customWidth="1"/>
    <col min="8240" max="8242" width="12.5" style="1" customWidth="1"/>
    <col min="8243" max="8243" width="14.625" style="1" customWidth="1"/>
    <col min="8244" max="8246" width="9.625" style="1" customWidth="1"/>
    <col min="8247" max="8247" width="16.875" style="1" customWidth="1"/>
    <col min="8248" max="8250" width="14.5" style="1" customWidth="1"/>
    <col min="8251" max="8251" width="1.5" style="1" customWidth="1"/>
    <col min="8252" max="8252" width="15.625" style="1" customWidth="1"/>
    <col min="8253" max="8255" width="14.125" style="1" customWidth="1"/>
    <col min="8256" max="8256" width="4.625" style="1" customWidth="1"/>
    <col min="8257" max="8464" width="9" style="1"/>
    <col min="8465" max="8465" width="1.625" style="1" customWidth="1"/>
    <col min="8466" max="8466" width="17.125" style="1" customWidth="1"/>
    <col min="8467" max="8467" width="19.25" style="1" bestFit="1" customWidth="1"/>
    <col min="8468" max="8468" width="15.5" style="1" bestFit="1" customWidth="1"/>
    <col min="8469" max="8469" width="18.125" style="1" bestFit="1" customWidth="1"/>
    <col min="8470" max="8470" width="16.75" style="1" customWidth="1"/>
    <col min="8471" max="8472" width="12.625" style="1" customWidth="1"/>
    <col min="8473" max="8473" width="13.625" style="1" customWidth="1"/>
    <col min="8474" max="8474" width="16.625" style="1" customWidth="1"/>
    <col min="8475" max="8476" width="12.625" style="1" customWidth="1"/>
    <col min="8477" max="8477" width="13.625" style="1" customWidth="1"/>
    <col min="8478" max="8478" width="18.125" style="1" bestFit="1" customWidth="1"/>
    <col min="8479" max="8480" width="12.625" style="1" customWidth="1"/>
    <col min="8481" max="8481" width="15" style="1" customWidth="1"/>
    <col min="8482" max="8482" width="16.625" style="1" customWidth="1"/>
    <col min="8483" max="8483" width="13.625" style="1" customWidth="1"/>
    <col min="8484" max="8484" width="15.75" style="1" customWidth="1"/>
    <col min="8485" max="8485" width="1.375" style="1" customWidth="1"/>
    <col min="8486" max="8486" width="14.25" style="1" customWidth="1"/>
    <col min="8487" max="8487" width="14.25" style="1" bestFit="1" customWidth="1"/>
    <col min="8488" max="8488" width="12.375" style="1" customWidth="1"/>
    <col min="8489" max="8489" width="13.625" style="1" customWidth="1"/>
    <col min="8490" max="8490" width="14.875" style="1" customWidth="1"/>
    <col min="8491" max="8491" width="14.25" style="1" bestFit="1" customWidth="1"/>
    <col min="8492" max="8492" width="12.625" style="1" bestFit="1" customWidth="1"/>
    <col min="8493" max="8494" width="9.625" style="1" customWidth="1"/>
    <col min="8495" max="8495" width="14.25" style="1" bestFit="1" customWidth="1"/>
    <col min="8496" max="8498" width="12.5" style="1" customWidth="1"/>
    <col min="8499" max="8499" width="14.625" style="1" customWidth="1"/>
    <col min="8500" max="8502" width="9.625" style="1" customWidth="1"/>
    <col min="8503" max="8503" width="16.875" style="1" customWidth="1"/>
    <col min="8504" max="8506" width="14.5" style="1" customWidth="1"/>
    <col min="8507" max="8507" width="1.5" style="1" customWidth="1"/>
    <col min="8508" max="8508" width="15.625" style="1" customWidth="1"/>
    <col min="8509" max="8511" width="14.125" style="1" customWidth="1"/>
    <col min="8512" max="8512" width="4.625" style="1" customWidth="1"/>
    <col min="8513" max="8720" width="9" style="1"/>
    <col min="8721" max="8721" width="1.625" style="1" customWidth="1"/>
    <col min="8722" max="8722" width="17.125" style="1" customWidth="1"/>
    <col min="8723" max="8723" width="19.25" style="1" bestFit="1" customWidth="1"/>
    <col min="8724" max="8724" width="15.5" style="1" bestFit="1" customWidth="1"/>
    <col min="8725" max="8725" width="18.125" style="1" bestFit="1" customWidth="1"/>
    <col min="8726" max="8726" width="16.75" style="1" customWidth="1"/>
    <col min="8727" max="8728" width="12.625" style="1" customWidth="1"/>
    <col min="8729" max="8729" width="13.625" style="1" customWidth="1"/>
    <col min="8730" max="8730" width="16.625" style="1" customWidth="1"/>
    <col min="8731" max="8732" width="12.625" style="1" customWidth="1"/>
    <col min="8733" max="8733" width="13.625" style="1" customWidth="1"/>
    <col min="8734" max="8734" width="18.125" style="1" bestFit="1" customWidth="1"/>
    <col min="8735" max="8736" width="12.625" style="1" customWidth="1"/>
    <col min="8737" max="8737" width="15" style="1" customWidth="1"/>
    <col min="8738" max="8738" width="16.625" style="1" customWidth="1"/>
    <col min="8739" max="8739" width="13.625" style="1" customWidth="1"/>
    <col min="8740" max="8740" width="15.75" style="1" customWidth="1"/>
    <col min="8741" max="8741" width="1.375" style="1" customWidth="1"/>
    <col min="8742" max="8742" width="14.25" style="1" customWidth="1"/>
    <col min="8743" max="8743" width="14.25" style="1" bestFit="1" customWidth="1"/>
    <col min="8744" max="8744" width="12.375" style="1" customWidth="1"/>
    <col min="8745" max="8745" width="13.625" style="1" customWidth="1"/>
    <col min="8746" max="8746" width="14.875" style="1" customWidth="1"/>
    <col min="8747" max="8747" width="14.25" style="1" bestFit="1" customWidth="1"/>
    <col min="8748" max="8748" width="12.625" style="1" bestFit="1" customWidth="1"/>
    <col min="8749" max="8750" width="9.625" style="1" customWidth="1"/>
    <col min="8751" max="8751" width="14.25" style="1" bestFit="1" customWidth="1"/>
    <col min="8752" max="8754" width="12.5" style="1" customWidth="1"/>
    <col min="8755" max="8755" width="14.625" style="1" customWidth="1"/>
    <col min="8756" max="8758" width="9.625" style="1" customWidth="1"/>
    <col min="8759" max="8759" width="16.875" style="1" customWidth="1"/>
    <col min="8760" max="8762" width="14.5" style="1" customWidth="1"/>
    <col min="8763" max="8763" width="1.5" style="1" customWidth="1"/>
    <col min="8764" max="8764" width="15.625" style="1" customWidth="1"/>
    <col min="8765" max="8767" width="14.125" style="1" customWidth="1"/>
    <col min="8768" max="8768" width="4.625" style="1" customWidth="1"/>
    <col min="8769" max="8976" width="9" style="1"/>
    <col min="8977" max="8977" width="1.625" style="1" customWidth="1"/>
    <col min="8978" max="8978" width="17.125" style="1" customWidth="1"/>
    <col min="8979" max="8979" width="19.25" style="1" bestFit="1" customWidth="1"/>
    <col min="8980" max="8980" width="15.5" style="1" bestFit="1" customWidth="1"/>
    <col min="8981" max="8981" width="18.125" style="1" bestFit="1" customWidth="1"/>
    <col min="8982" max="8982" width="16.75" style="1" customWidth="1"/>
    <col min="8983" max="8984" width="12.625" style="1" customWidth="1"/>
    <col min="8985" max="8985" width="13.625" style="1" customWidth="1"/>
    <col min="8986" max="8986" width="16.625" style="1" customWidth="1"/>
    <col min="8987" max="8988" width="12.625" style="1" customWidth="1"/>
    <col min="8989" max="8989" width="13.625" style="1" customWidth="1"/>
    <col min="8990" max="8990" width="18.125" style="1" bestFit="1" customWidth="1"/>
    <col min="8991" max="8992" width="12.625" style="1" customWidth="1"/>
    <col min="8993" max="8993" width="15" style="1" customWidth="1"/>
    <col min="8994" max="8994" width="16.625" style="1" customWidth="1"/>
    <col min="8995" max="8995" width="13.625" style="1" customWidth="1"/>
    <col min="8996" max="8996" width="15.75" style="1" customWidth="1"/>
    <col min="8997" max="8997" width="1.375" style="1" customWidth="1"/>
    <col min="8998" max="8998" width="14.25" style="1" customWidth="1"/>
    <col min="8999" max="8999" width="14.25" style="1" bestFit="1" customWidth="1"/>
    <col min="9000" max="9000" width="12.375" style="1" customWidth="1"/>
    <col min="9001" max="9001" width="13.625" style="1" customWidth="1"/>
    <col min="9002" max="9002" width="14.875" style="1" customWidth="1"/>
    <col min="9003" max="9003" width="14.25" style="1" bestFit="1" customWidth="1"/>
    <col min="9004" max="9004" width="12.625" style="1" bestFit="1" customWidth="1"/>
    <col min="9005" max="9006" width="9.625" style="1" customWidth="1"/>
    <col min="9007" max="9007" width="14.25" style="1" bestFit="1" customWidth="1"/>
    <col min="9008" max="9010" width="12.5" style="1" customWidth="1"/>
    <col min="9011" max="9011" width="14.625" style="1" customWidth="1"/>
    <col min="9012" max="9014" width="9.625" style="1" customWidth="1"/>
    <col min="9015" max="9015" width="16.875" style="1" customWidth="1"/>
    <col min="9016" max="9018" width="14.5" style="1" customWidth="1"/>
    <col min="9019" max="9019" width="1.5" style="1" customWidth="1"/>
    <col min="9020" max="9020" width="15.625" style="1" customWidth="1"/>
    <col min="9021" max="9023" width="14.125" style="1" customWidth="1"/>
    <col min="9024" max="9024" width="4.625" style="1" customWidth="1"/>
    <col min="9025" max="9232" width="9" style="1"/>
    <col min="9233" max="9233" width="1.625" style="1" customWidth="1"/>
    <col min="9234" max="9234" width="17.125" style="1" customWidth="1"/>
    <col min="9235" max="9235" width="19.25" style="1" bestFit="1" customWidth="1"/>
    <col min="9236" max="9236" width="15.5" style="1" bestFit="1" customWidth="1"/>
    <col min="9237" max="9237" width="18.125" style="1" bestFit="1" customWidth="1"/>
    <col min="9238" max="9238" width="16.75" style="1" customWidth="1"/>
    <col min="9239" max="9240" width="12.625" style="1" customWidth="1"/>
    <col min="9241" max="9241" width="13.625" style="1" customWidth="1"/>
    <col min="9242" max="9242" width="16.625" style="1" customWidth="1"/>
    <col min="9243" max="9244" width="12.625" style="1" customWidth="1"/>
    <col min="9245" max="9245" width="13.625" style="1" customWidth="1"/>
    <col min="9246" max="9246" width="18.125" style="1" bestFit="1" customWidth="1"/>
    <col min="9247" max="9248" width="12.625" style="1" customWidth="1"/>
    <col min="9249" max="9249" width="15" style="1" customWidth="1"/>
    <col min="9250" max="9250" width="16.625" style="1" customWidth="1"/>
    <col min="9251" max="9251" width="13.625" style="1" customWidth="1"/>
    <col min="9252" max="9252" width="15.75" style="1" customWidth="1"/>
    <col min="9253" max="9253" width="1.375" style="1" customWidth="1"/>
    <col min="9254" max="9254" width="14.25" style="1" customWidth="1"/>
    <col min="9255" max="9255" width="14.25" style="1" bestFit="1" customWidth="1"/>
    <col min="9256" max="9256" width="12.375" style="1" customWidth="1"/>
    <col min="9257" max="9257" width="13.625" style="1" customWidth="1"/>
    <col min="9258" max="9258" width="14.875" style="1" customWidth="1"/>
    <col min="9259" max="9259" width="14.25" style="1" bestFit="1" customWidth="1"/>
    <col min="9260" max="9260" width="12.625" style="1" bestFit="1" customWidth="1"/>
    <col min="9261" max="9262" width="9.625" style="1" customWidth="1"/>
    <col min="9263" max="9263" width="14.25" style="1" bestFit="1" customWidth="1"/>
    <col min="9264" max="9266" width="12.5" style="1" customWidth="1"/>
    <col min="9267" max="9267" width="14.625" style="1" customWidth="1"/>
    <col min="9268" max="9270" width="9.625" style="1" customWidth="1"/>
    <col min="9271" max="9271" width="16.875" style="1" customWidth="1"/>
    <col min="9272" max="9274" width="14.5" style="1" customWidth="1"/>
    <col min="9275" max="9275" width="1.5" style="1" customWidth="1"/>
    <col min="9276" max="9276" width="15.625" style="1" customWidth="1"/>
    <col min="9277" max="9279" width="14.125" style="1" customWidth="1"/>
    <col min="9280" max="9280" width="4.625" style="1" customWidth="1"/>
    <col min="9281" max="9488" width="9" style="1"/>
    <col min="9489" max="9489" width="1.625" style="1" customWidth="1"/>
    <col min="9490" max="9490" width="17.125" style="1" customWidth="1"/>
    <col min="9491" max="9491" width="19.25" style="1" bestFit="1" customWidth="1"/>
    <col min="9492" max="9492" width="15.5" style="1" bestFit="1" customWidth="1"/>
    <col min="9493" max="9493" width="18.125" style="1" bestFit="1" customWidth="1"/>
    <col min="9494" max="9494" width="16.75" style="1" customWidth="1"/>
    <col min="9495" max="9496" width="12.625" style="1" customWidth="1"/>
    <col min="9497" max="9497" width="13.625" style="1" customWidth="1"/>
    <col min="9498" max="9498" width="16.625" style="1" customWidth="1"/>
    <col min="9499" max="9500" width="12.625" style="1" customWidth="1"/>
    <col min="9501" max="9501" width="13.625" style="1" customWidth="1"/>
    <col min="9502" max="9502" width="18.125" style="1" bestFit="1" customWidth="1"/>
    <col min="9503" max="9504" width="12.625" style="1" customWidth="1"/>
    <col min="9505" max="9505" width="15" style="1" customWidth="1"/>
    <col min="9506" max="9506" width="16.625" style="1" customWidth="1"/>
    <col min="9507" max="9507" width="13.625" style="1" customWidth="1"/>
    <col min="9508" max="9508" width="15.75" style="1" customWidth="1"/>
    <col min="9509" max="9509" width="1.375" style="1" customWidth="1"/>
    <col min="9510" max="9510" width="14.25" style="1" customWidth="1"/>
    <col min="9511" max="9511" width="14.25" style="1" bestFit="1" customWidth="1"/>
    <col min="9512" max="9512" width="12.375" style="1" customWidth="1"/>
    <col min="9513" max="9513" width="13.625" style="1" customWidth="1"/>
    <col min="9514" max="9514" width="14.875" style="1" customWidth="1"/>
    <col min="9515" max="9515" width="14.25" style="1" bestFit="1" customWidth="1"/>
    <col min="9516" max="9516" width="12.625" style="1" bestFit="1" customWidth="1"/>
    <col min="9517" max="9518" width="9.625" style="1" customWidth="1"/>
    <col min="9519" max="9519" width="14.25" style="1" bestFit="1" customWidth="1"/>
    <col min="9520" max="9522" width="12.5" style="1" customWidth="1"/>
    <col min="9523" max="9523" width="14.625" style="1" customWidth="1"/>
    <col min="9524" max="9526" width="9.625" style="1" customWidth="1"/>
    <col min="9527" max="9527" width="16.875" style="1" customWidth="1"/>
    <col min="9528" max="9530" width="14.5" style="1" customWidth="1"/>
    <col min="9531" max="9531" width="1.5" style="1" customWidth="1"/>
    <col min="9532" max="9532" width="15.625" style="1" customWidth="1"/>
    <col min="9533" max="9535" width="14.125" style="1" customWidth="1"/>
    <col min="9536" max="9536" width="4.625" style="1" customWidth="1"/>
    <col min="9537" max="9744" width="9" style="1"/>
    <col min="9745" max="9745" width="1.625" style="1" customWidth="1"/>
    <col min="9746" max="9746" width="17.125" style="1" customWidth="1"/>
    <col min="9747" max="9747" width="19.25" style="1" bestFit="1" customWidth="1"/>
    <col min="9748" max="9748" width="15.5" style="1" bestFit="1" customWidth="1"/>
    <col min="9749" max="9749" width="18.125" style="1" bestFit="1" customWidth="1"/>
    <col min="9750" max="9750" width="16.75" style="1" customWidth="1"/>
    <col min="9751" max="9752" width="12.625" style="1" customWidth="1"/>
    <col min="9753" max="9753" width="13.625" style="1" customWidth="1"/>
    <col min="9754" max="9754" width="16.625" style="1" customWidth="1"/>
    <col min="9755" max="9756" width="12.625" style="1" customWidth="1"/>
    <col min="9757" max="9757" width="13.625" style="1" customWidth="1"/>
    <col min="9758" max="9758" width="18.125" style="1" bestFit="1" customWidth="1"/>
    <col min="9759" max="9760" width="12.625" style="1" customWidth="1"/>
    <col min="9761" max="9761" width="15" style="1" customWidth="1"/>
    <col min="9762" max="9762" width="16.625" style="1" customWidth="1"/>
    <col min="9763" max="9763" width="13.625" style="1" customWidth="1"/>
    <col min="9764" max="9764" width="15.75" style="1" customWidth="1"/>
    <col min="9765" max="9765" width="1.375" style="1" customWidth="1"/>
    <col min="9766" max="9766" width="14.25" style="1" customWidth="1"/>
    <col min="9767" max="9767" width="14.25" style="1" bestFit="1" customWidth="1"/>
    <col min="9768" max="9768" width="12.375" style="1" customWidth="1"/>
    <col min="9769" max="9769" width="13.625" style="1" customWidth="1"/>
    <col min="9770" max="9770" width="14.875" style="1" customWidth="1"/>
    <col min="9771" max="9771" width="14.25" style="1" bestFit="1" customWidth="1"/>
    <col min="9772" max="9772" width="12.625" style="1" bestFit="1" customWidth="1"/>
    <col min="9773" max="9774" width="9.625" style="1" customWidth="1"/>
    <col min="9775" max="9775" width="14.25" style="1" bestFit="1" customWidth="1"/>
    <col min="9776" max="9778" width="12.5" style="1" customWidth="1"/>
    <col min="9779" max="9779" width="14.625" style="1" customWidth="1"/>
    <col min="9780" max="9782" width="9.625" style="1" customWidth="1"/>
    <col min="9783" max="9783" width="16.875" style="1" customWidth="1"/>
    <col min="9784" max="9786" width="14.5" style="1" customWidth="1"/>
    <col min="9787" max="9787" width="1.5" style="1" customWidth="1"/>
    <col min="9788" max="9788" width="15.625" style="1" customWidth="1"/>
    <col min="9789" max="9791" width="14.125" style="1" customWidth="1"/>
    <col min="9792" max="9792" width="4.625" style="1" customWidth="1"/>
    <col min="9793" max="10000" width="9" style="1"/>
    <col min="10001" max="10001" width="1.625" style="1" customWidth="1"/>
    <col min="10002" max="10002" width="17.125" style="1" customWidth="1"/>
    <col min="10003" max="10003" width="19.25" style="1" bestFit="1" customWidth="1"/>
    <col min="10004" max="10004" width="15.5" style="1" bestFit="1" customWidth="1"/>
    <col min="10005" max="10005" width="18.125" style="1" bestFit="1" customWidth="1"/>
    <col min="10006" max="10006" width="16.75" style="1" customWidth="1"/>
    <col min="10007" max="10008" width="12.625" style="1" customWidth="1"/>
    <col min="10009" max="10009" width="13.625" style="1" customWidth="1"/>
    <col min="10010" max="10010" width="16.625" style="1" customWidth="1"/>
    <col min="10011" max="10012" width="12.625" style="1" customWidth="1"/>
    <col min="10013" max="10013" width="13.625" style="1" customWidth="1"/>
    <col min="10014" max="10014" width="18.125" style="1" bestFit="1" customWidth="1"/>
    <col min="10015" max="10016" width="12.625" style="1" customWidth="1"/>
    <col min="10017" max="10017" width="15" style="1" customWidth="1"/>
    <col min="10018" max="10018" width="16.625" style="1" customWidth="1"/>
    <col min="10019" max="10019" width="13.625" style="1" customWidth="1"/>
    <col min="10020" max="10020" width="15.75" style="1" customWidth="1"/>
    <col min="10021" max="10021" width="1.375" style="1" customWidth="1"/>
    <col min="10022" max="10022" width="14.25" style="1" customWidth="1"/>
    <col min="10023" max="10023" width="14.25" style="1" bestFit="1" customWidth="1"/>
    <col min="10024" max="10024" width="12.375" style="1" customWidth="1"/>
    <col min="10025" max="10025" width="13.625" style="1" customWidth="1"/>
    <col min="10026" max="10026" width="14.875" style="1" customWidth="1"/>
    <col min="10027" max="10027" width="14.25" style="1" bestFit="1" customWidth="1"/>
    <col min="10028" max="10028" width="12.625" style="1" bestFit="1" customWidth="1"/>
    <col min="10029" max="10030" width="9.625" style="1" customWidth="1"/>
    <col min="10031" max="10031" width="14.25" style="1" bestFit="1" customWidth="1"/>
    <col min="10032" max="10034" width="12.5" style="1" customWidth="1"/>
    <col min="10035" max="10035" width="14.625" style="1" customWidth="1"/>
    <col min="10036" max="10038" width="9.625" style="1" customWidth="1"/>
    <col min="10039" max="10039" width="16.875" style="1" customWidth="1"/>
    <col min="10040" max="10042" width="14.5" style="1" customWidth="1"/>
    <col min="10043" max="10043" width="1.5" style="1" customWidth="1"/>
    <col min="10044" max="10044" width="15.625" style="1" customWidth="1"/>
    <col min="10045" max="10047" width="14.125" style="1" customWidth="1"/>
    <col min="10048" max="10048" width="4.625" style="1" customWidth="1"/>
    <col min="10049" max="10256" width="9" style="1"/>
    <col min="10257" max="10257" width="1.625" style="1" customWidth="1"/>
    <col min="10258" max="10258" width="17.125" style="1" customWidth="1"/>
    <col min="10259" max="10259" width="19.25" style="1" bestFit="1" customWidth="1"/>
    <col min="10260" max="10260" width="15.5" style="1" bestFit="1" customWidth="1"/>
    <col min="10261" max="10261" width="18.125" style="1" bestFit="1" customWidth="1"/>
    <col min="10262" max="10262" width="16.75" style="1" customWidth="1"/>
    <col min="10263" max="10264" width="12.625" style="1" customWidth="1"/>
    <col min="10265" max="10265" width="13.625" style="1" customWidth="1"/>
    <col min="10266" max="10266" width="16.625" style="1" customWidth="1"/>
    <col min="10267" max="10268" width="12.625" style="1" customWidth="1"/>
    <col min="10269" max="10269" width="13.625" style="1" customWidth="1"/>
    <col min="10270" max="10270" width="18.125" style="1" bestFit="1" customWidth="1"/>
    <col min="10271" max="10272" width="12.625" style="1" customWidth="1"/>
    <col min="10273" max="10273" width="15" style="1" customWidth="1"/>
    <col min="10274" max="10274" width="16.625" style="1" customWidth="1"/>
    <col min="10275" max="10275" width="13.625" style="1" customWidth="1"/>
    <col min="10276" max="10276" width="15.75" style="1" customWidth="1"/>
    <col min="10277" max="10277" width="1.375" style="1" customWidth="1"/>
    <col min="10278" max="10278" width="14.25" style="1" customWidth="1"/>
    <col min="10279" max="10279" width="14.25" style="1" bestFit="1" customWidth="1"/>
    <col min="10280" max="10280" width="12.375" style="1" customWidth="1"/>
    <col min="10281" max="10281" width="13.625" style="1" customWidth="1"/>
    <col min="10282" max="10282" width="14.875" style="1" customWidth="1"/>
    <col min="10283" max="10283" width="14.25" style="1" bestFit="1" customWidth="1"/>
    <col min="10284" max="10284" width="12.625" style="1" bestFit="1" customWidth="1"/>
    <col min="10285" max="10286" width="9.625" style="1" customWidth="1"/>
    <col min="10287" max="10287" width="14.25" style="1" bestFit="1" customWidth="1"/>
    <col min="10288" max="10290" width="12.5" style="1" customWidth="1"/>
    <col min="10291" max="10291" width="14.625" style="1" customWidth="1"/>
    <col min="10292" max="10294" width="9.625" style="1" customWidth="1"/>
    <col min="10295" max="10295" width="16.875" style="1" customWidth="1"/>
    <col min="10296" max="10298" width="14.5" style="1" customWidth="1"/>
    <col min="10299" max="10299" width="1.5" style="1" customWidth="1"/>
    <col min="10300" max="10300" width="15.625" style="1" customWidth="1"/>
    <col min="10301" max="10303" width="14.125" style="1" customWidth="1"/>
    <col min="10304" max="10304" width="4.625" style="1" customWidth="1"/>
    <col min="10305" max="10512" width="9" style="1"/>
    <col min="10513" max="10513" width="1.625" style="1" customWidth="1"/>
    <col min="10514" max="10514" width="17.125" style="1" customWidth="1"/>
    <col min="10515" max="10515" width="19.25" style="1" bestFit="1" customWidth="1"/>
    <col min="10516" max="10516" width="15.5" style="1" bestFit="1" customWidth="1"/>
    <col min="10517" max="10517" width="18.125" style="1" bestFit="1" customWidth="1"/>
    <col min="10518" max="10518" width="16.75" style="1" customWidth="1"/>
    <col min="10519" max="10520" width="12.625" style="1" customWidth="1"/>
    <col min="10521" max="10521" width="13.625" style="1" customWidth="1"/>
    <col min="10522" max="10522" width="16.625" style="1" customWidth="1"/>
    <col min="10523" max="10524" width="12.625" style="1" customWidth="1"/>
    <col min="10525" max="10525" width="13.625" style="1" customWidth="1"/>
    <col min="10526" max="10526" width="18.125" style="1" bestFit="1" customWidth="1"/>
    <col min="10527" max="10528" width="12.625" style="1" customWidth="1"/>
    <col min="10529" max="10529" width="15" style="1" customWidth="1"/>
    <col min="10530" max="10530" width="16.625" style="1" customWidth="1"/>
    <col min="10531" max="10531" width="13.625" style="1" customWidth="1"/>
    <col min="10532" max="10532" width="15.75" style="1" customWidth="1"/>
    <col min="10533" max="10533" width="1.375" style="1" customWidth="1"/>
    <col min="10534" max="10534" width="14.25" style="1" customWidth="1"/>
    <col min="10535" max="10535" width="14.25" style="1" bestFit="1" customWidth="1"/>
    <col min="10536" max="10536" width="12.375" style="1" customWidth="1"/>
    <col min="10537" max="10537" width="13.625" style="1" customWidth="1"/>
    <col min="10538" max="10538" width="14.875" style="1" customWidth="1"/>
    <col min="10539" max="10539" width="14.25" style="1" bestFit="1" customWidth="1"/>
    <col min="10540" max="10540" width="12.625" style="1" bestFit="1" customWidth="1"/>
    <col min="10541" max="10542" width="9.625" style="1" customWidth="1"/>
    <col min="10543" max="10543" width="14.25" style="1" bestFit="1" customWidth="1"/>
    <col min="10544" max="10546" width="12.5" style="1" customWidth="1"/>
    <col min="10547" max="10547" width="14.625" style="1" customWidth="1"/>
    <col min="10548" max="10550" width="9.625" style="1" customWidth="1"/>
    <col min="10551" max="10551" width="16.875" style="1" customWidth="1"/>
    <col min="10552" max="10554" width="14.5" style="1" customWidth="1"/>
    <col min="10555" max="10555" width="1.5" style="1" customWidth="1"/>
    <col min="10556" max="10556" width="15.625" style="1" customWidth="1"/>
    <col min="10557" max="10559" width="14.125" style="1" customWidth="1"/>
    <col min="10560" max="10560" width="4.625" style="1" customWidth="1"/>
    <col min="10561" max="10768" width="9" style="1"/>
    <col min="10769" max="10769" width="1.625" style="1" customWidth="1"/>
    <col min="10770" max="10770" width="17.125" style="1" customWidth="1"/>
    <col min="10771" max="10771" width="19.25" style="1" bestFit="1" customWidth="1"/>
    <col min="10772" max="10772" width="15.5" style="1" bestFit="1" customWidth="1"/>
    <col min="10773" max="10773" width="18.125" style="1" bestFit="1" customWidth="1"/>
    <col min="10774" max="10774" width="16.75" style="1" customWidth="1"/>
    <col min="10775" max="10776" width="12.625" style="1" customWidth="1"/>
    <col min="10777" max="10777" width="13.625" style="1" customWidth="1"/>
    <col min="10778" max="10778" width="16.625" style="1" customWidth="1"/>
    <col min="10779" max="10780" width="12.625" style="1" customWidth="1"/>
    <col min="10781" max="10781" width="13.625" style="1" customWidth="1"/>
    <col min="10782" max="10782" width="18.125" style="1" bestFit="1" customWidth="1"/>
    <col min="10783" max="10784" width="12.625" style="1" customWidth="1"/>
    <col min="10785" max="10785" width="15" style="1" customWidth="1"/>
    <col min="10786" max="10786" width="16.625" style="1" customWidth="1"/>
    <col min="10787" max="10787" width="13.625" style="1" customWidth="1"/>
    <col min="10788" max="10788" width="15.75" style="1" customWidth="1"/>
    <col min="10789" max="10789" width="1.375" style="1" customWidth="1"/>
    <col min="10790" max="10790" width="14.25" style="1" customWidth="1"/>
    <col min="10791" max="10791" width="14.25" style="1" bestFit="1" customWidth="1"/>
    <col min="10792" max="10792" width="12.375" style="1" customWidth="1"/>
    <col min="10793" max="10793" width="13.625" style="1" customWidth="1"/>
    <col min="10794" max="10794" width="14.875" style="1" customWidth="1"/>
    <col min="10795" max="10795" width="14.25" style="1" bestFit="1" customWidth="1"/>
    <col min="10796" max="10796" width="12.625" style="1" bestFit="1" customWidth="1"/>
    <col min="10797" max="10798" width="9.625" style="1" customWidth="1"/>
    <col min="10799" max="10799" width="14.25" style="1" bestFit="1" customWidth="1"/>
    <col min="10800" max="10802" width="12.5" style="1" customWidth="1"/>
    <col min="10803" max="10803" width="14.625" style="1" customWidth="1"/>
    <col min="10804" max="10806" width="9.625" style="1" customWidth="1"/>
    <col min="10807" max="10807" width="16.875" style="1" customWidth="1"/>
    <col min="10808" max="10810" width="14.5" style="1" customWidth="1"/>
    <col min="10811" max="10811" width="1.5" style="1" customWidth="1"/>
    <col min="10812" max="10812" width="15.625" style="1" customWidth="1"/>
    <col min="10813" max="10815" width="14.125" style="1" customWidth="1"/>
    <col min="10816" max="10816" width="4.625" style="1" customWidth="1"/>
    <col min="10817" max="11024" width="9" style="1"/>
    <col min="11025" max="11025" width="1.625" style="1" customWidth="1"/>
    <col min="11026" max="11026" width="17.125" style="1" customWidth="1"/>
    <col min="11027" max="11027" width="19.25" style="1" bestFit="1" customWidth="1"/>
    <col min="11028" max="11028" width="15.5" style="1" bestFit="1" customWidth="1"/>
    <col min="11029" max="11029" width="18.125" style="1" bestFit="1" customWidth="1"/>
    <col min="11030" max="11030" width="16.75" style="1" customWidth="1"/>
    <col min="11031" max="11032" width="12.625" style="1" customWidth="1"/>
    <col min="11033" max="11033" width="13.625" style="1" customWidth="1"/>
    <col min="11034" max="11034" width="16.625" style="1" customWidth="1"/>
    <col min="11035" max="11036" width="12.625" style="1" customWidth="1"/>
    <col min="11037" max="11037" width="13.625" style="1" customWidth="1"/>
    <col min="11038" max="11038" width="18.125" style="1" bestFit="1" customWidth="1"/>
    <col min="11039" max="11040" width="12.625" style="1" customWidth="1"/>
    <col min="11041" max="11041" width="15" style="1" customWidth="1"/>
    <col min="11042" max="11042" width="16.625" style="1" customWidth="1"/>
    <col min="11043" max="11043" width="13.625" style="1" customWidth="1"/>
    <col min="11044" max="11044" width="15.75" style="1" customWidth="1"/>
    <col min="11045" max="11045" width="1.375" style="1" customWidth="1"/>
    <col min="11046" max="11046" width="14.25" style="1" customWidth="1"/>
    <col min="11047" max="11047" width="14.25" style="1" bestFit="1" customWidth="1"/>
    <col min="11048" max="11048" width="12.375" style="1" customWidth="1"/>
    <col min="11049" max="11049" width="13.625" style="1" customWidth="1"/>
    <col min="11050" max="11050" width="14.875" style="1" customWidth="1"/>
    <col min="11051" max="11051" width="14.25" style="1" bestFit="1" customWidth="1"/>
    <col min="11052" max="11052" width="12.625" style="1" bestFit="1" customWidth="1"/>
    <col min="11053" max="11054" width="9.625" style="1" customWidth="1"/>
    <col min="11055" max="11055" width="14.25" style="1" bestFit="1" customWidth="1"/>
    <col min="11056" max="11058" width="12.5" style="1" customWidth="1"/>
    <col min="11059" max="11059" width="14.625" style="1" customWidth="1"/>
    <col min="11060" max="11062" width="9.625" style="1" customWidth="1"/>
    <col min="11063" max="11063" width="16.875" style="1" customWidth="1"/>
    <col min="11064" max="11066" width="14.5" style="1" customWidth="1"/>
    <col min="11067" max="11067" width="1.5" style="1" customWidth="1"/>
    <col min="11068" max="11068" width="15.625" style="1" customWidth="1"/>
    <col min="11069" max="11071" width="14.125" style="1" customWidth="1"/>
    <col min="11072" max="11072" width="4.625" style="1" customWidth="1"/>
    <col min="11073" max="11280" width="9" style="1"/>
    <col min="11281" max="11281" width="1.625" style="1" customWidth="1"/>
    <col min="11282" max="11282" width="17.125" style="1" customWidth="1"/>
    <col min="11283" max="11283" width="19.25" style="1" bestFit="1" customWidth="1"/>
    <col min="11284" max="11284" width="15.5" style="1" bestFit="1" customWidth="1"/>
    <col min="11285" max="11285" width="18.125" style="1" bestFit="1" customWidth="1"/>
    <col min="11286" max="11286" width="16.75" style="1" customWidth="1"/>
    <col min="11287" max="11288" width="12.625" style="1" customWidth="1"/>
    <col min="11289" max="11289" width="13.625" style="1" customWidth="1"/>
    <col min="11290" max="11290" width="16.625" style="1" customWidth="1"/>
    <col min="11291" max="11292" width="12.625" style="1" customWidth="1"/>
    <col min="11293" max="11293" width="13.625" style="1" customWidth="1"/>
    <col min="11294" max="11294" width="18.125" style="1" bestFit="1" customWidth="1"/>
    <col min="11295" max="11296" width="12.625" style="1" customWidth="1"/>
    <col min="11297" max="11297" width="15" style="1" customWidth="1"/>
    <col min="11298" max="11298" width="16.625" style="1" customWidth="1"/>
    <col min="11299" max="11299" width="13.625" style="1" customWidth="1"/>
    <col min="11300" max="11300" width="15.75" style="1" customWidth="1"/>
    <col min="11301" max="11301" width="1.375" style="1" customWidth="1"/>
    <col min="11302" max="11302" width="14.25" style="1" customWidth="1"/>
    <col min="11303" max="11303" width="14.25" style="1" bestFit="1" customWidth="1"/>
    <col min="11304" max="11304" width="12.375" style="1" customWidth="1"/>
    <col min="11305" max="11305" width="13.625" style="1" customWidth="1"/>
    <col min="11306" max="11306" width="14.875" style="1" customWidth="1"/>
    <col min="11307" max="11307" width="14.25" style="1" bestFit="1" customWidth="1"/>
    <col min="11308" max="11308" width="12.625" style="1" bestFit="1" customWidth="1"/>
    <col min="11309" max="11310" width="9.625" style="1" customWidth="1"/>
    <col min="11311" max="11311" width="14.25" style="1" bestFit="1" customWidth="1"/>
    <col min="11312" max="11314" width="12.5" style="1" customWidth="1"/>
    <col min="11315" max="11315" width="14.625" style="1" customWidth="1"/>
    <col min="11316" max="11318" width="9.625" style="1" customWidth="1"/>
    <col min="11319" max="11319" width="16.875" style="1" customWidth="1"/>
    <col min="11320" max="11322" width="14.5" style="1" customWidth="1"/>
    <col min="11323" max="11323" width="1.5" style="1" customWidth="1"/>
    <col min="11324" max="11324" width="15.625" style="1" customWidth="1"/>
    <col min="11325" max="11327" width="14.125" style="1" customWidth="1"/>
    <col min="11328" max="11328" width="4.625" style="1" customWidth="1"/>
    <col min="11329" max="11536" width="9" style="1"/>
    <col min="11537" max="11537" width="1.625" style="1" customWidth="1"/>
    <col min="11538" max="11538" width="17.125" style="1" customWidth="1"/>
    <col min="11539" max="11539" width="19.25" style="1" bestFit="1" customWidth="1"/>
    <col min="11540" max="11540" width="15.5" style="1" bestFit="1" customWidth="1"/>
    <col min="11541" max="11541" width="18.125" style="1" bestFit="1" customWidth="1"/>
    <col min="11542" max="11542" width="16.75" style="1" customWidth="1"/>
    <col min="11543" max="11544" width="12.625" style="1" customWidth="1"/>
    <col min="11545" max="11545" width="13.625" style="1" customWidth="1"/>
    <col min="11546" max="11546" width="16.625" style="1" customWidth="1"/>
    <col min="11547" max="11548" width="12.625" style="1" customWidth="1"/>
    <col min="11549" max="11549" width="13.625" style="1" customWidth="1"/>
    <col min="11550" max="11550" width="18.125" style="1" bestFit="1" customWidth="1"/>
    <col min="11551" max="11552" width="12.625" style="1" customWidth="1"/>
    <col min="11553" max="11553" width="15" style="1" customWidth="1"/>
    <col min="11554" max="11554" width="16.625" style="1" customWidth="1"/>
    <col min="11555" max="11555" width="13.625" style="1" customWidth="1"/>
    <col min="11556" max="11556" width="15.75" style="1" customWidth="1"/>
    <col min="11557" max="11557" width="1.375" style="1" customWidth="1"/>
    <col min="11558" max="11558" width="14.25" style="1" customWidth="1"/>
    <col min="11559" max="11559" width="14.25" style="1" bestFit="1" customWidth="1"/>
    <col min="11560" max="11560" width="12.375" style="1" customWidth="1"/>
    <col min="11561" max="11561" width="13.625" style="1" customWidth="1"/>
    <col min="11562" max="11562" width="14.875" style="1" customWidth="1"/>
    <col min="11563" max="11563" width="14.25" style="1" bestFit="1" customWidth="1"/>
    <col min="11564" max="11564" width="12.625" style="1" bestFit="1" customWidth="1"/>
    <col min="11565" max="11566" width="9.625" style="1" customWidth="1"/>
    <col min="11567" max="11567" width="14.25" style="1" bestFit="1" customWidth="1"/>
    <col min="11568" max="11570" width="12.5" style="1" customWidth="1"/>
    <col min="11571" max="11571" width="14.625" style="1" customWidth="1"/>
    <col min="11572" max="11574" width="9.625" style="1" customWidth="1"/>
    <col min="11575" max="11575" width="16.875" style="1" customWidth="1"/>
    <col min="11576" max="11578" width="14.5" style="1" customWidth="1"/>
    <col min="11579" max="11579" width="1.5" style="1" customWidth="1"/>
    <col min="11580" max="11580" width="15.625" style="1" customWidth="1"/>
    <col min="11581" max="11583" width="14.125" style="1" customWidth="1"/>
    <col min="11584" max="11584" width="4.625" style="1" customWidth="1"/>
    <col min="11585" max="11792" width="9" style="1"/>
    <col min="11793" max="11793" width="1.625" style="1" customWidth="1"/>
    <col min="11794" max="11794" width="17.125" style="1" customWidth="1"/>
    <col min="11795" max="11795" width="19.25" style="1" bestFit="1" customWidth="1"/>
    <col min="11796" max="11796" width="15.5" style="1" bestFit="1" customWidth="1"/>
    <col min="11797" max="11797" width="18.125" style="1" bestFit="1" customWidth="1"/>
    <col min="11798" max="11798" width="16.75" style="1" customWidth="1"/>
    <col min="11799" max="11800" width="12.625" style="1" customWidth="1"/>
    <col min="11801" max="11801" width="13.625" style="1" customWidth="1"/>
    <col min="11802" max="11802" width="16.625" style="1" customWidth="1"/>
    <col min="11803" max="11804" width="12.625" style="1" customWidth="1"/>
    <col min="11805" max="11805" width="13.625" style="1" customWidth="1"/>
    <col min="11806" max="11806" width="18.125" style="1" bestFit="1" customWidth="1"/>
    <col min="11807" max="11808" width="12.625" style="1" customWidth="1"/>
    <col min="11809" max="11809" width="15" style="1" customWidth="1"/>
    <col min="11810" max="11810" width="16.625" style="1" customWidth="1"/>
    <col min="11811" max="11811" width="13.625" style="1" customWidth="1"/>
    <col min="11812" max="11812" width="15.75" style="1" customWidth="1"/>
    <col min="11813" max="11813" width="1.375" style="1" customWidth="1"/>
    <col min="11814" max="11814" width="14.25" style="1" customWidth="1"/>
    <col min="11815" max="11815" width="14.25" style="1" bestFit="1" customWidth="1"/>
    <col min="11816" max="11816" width="12.375" style="1" customWidth="1"/>
    <col min="11817" max="11817" width="13.625" style="1" customWidth="1"/>
    <col min="11818" max="11818" width="14.875" style="1" customWidth="1"/>
    <col min="11819" max="11819" width="14.25" style="1" bestFit="1" customWidth="1"/>
    <col min="11820" max="11820" width="12.625" style="1" bestFit="1" customWidth="1"/>
    <col min="11821" max="11822" width="9.625" style="1" customWidth="1"/>
    <col min="11823" max="11823" width="14.25" style="1" bestFit="1" customWidth="1"/>
    <col min="11824" max="11826" width="12.5" style="1" customWidth="1"/>
    <col min="11827" max="11827" width="14.625" style="1" customWidth="1"/>
    <col min="11828" max="11830" width="9.625" style="1" customWidth="1"/>
    <col min="11831" max="11831" width="16.875" style="1" customWidth="1"/>
    <col min="11832" max="11834" width="14.5" style="1" customWidth="1"/>
    <col min="11835" max="11835" width="1.5" style="1" customWidth="1"/>
    <col min="11836" max="11836" width="15.625" style="1" customWidth="1"/>
    <col min="11837" max="11839" width="14.125" style="1" customWidth="1"/>
    <col min="11840" max="11840" width="4.625" style="1" customWidth="1"/>
    <col min="11841" max="12048" width="9" style="1"/>
    <col min="12049" max="12049" width="1.625" style="1" customWidth="1"/>
    <col min="12050" max="12050" width="17.125" style="1" customWidth="1"/>
    <col min="12051" max="12051" width="19.25" style="1" bestFit="1" customWidth="1"/>
    <col min="12052" max="12052" width="15.5" style="1" bestFit="1" customWidth="1"/>
    <col min="12053" max="12053" width="18.125" style="1" bestFit="1" customWidth="1"/>
    <col min="12054" max="12054" width="16.75" style="1" customWidth="1"/>
    <col min="12055" max="12056" width="12.625" style="1" customWidth="1"/>
    <col min="12057" max="12057" width="13.625" style="1" customWidth="1"/>
    <col min="12058" max="12058" width="16.625" style="1" customWidth="1"/>
    <col min="12059" max="12060" width="12.625" style="1" customWidth="1"/>
    <col min="12061" max="12061" width="13.625" style="1" customWidth="1"/>
    <col min="12062" max="12062" width="18.125" style="1" bestFit="1" customWidth="1"/>
    <col min="12063" max="12064" width="12.625" style="1" customWidth="1"/>
    <col min="12065" max="12065" width="15" style="1" customWidth="1"/>
    <col min="12066" max="12066" width="16.625" style="1" customWidth="1"/>
    <col min="12067" max="12067" width="13.625" style="1" customWidth="1"/>
    <col min="12068" max="12068" width="15.75" style="1" customWidth="1"/>
    <col min="12069" max="12069" width="1.375" style="1" customWidth="1"/>
    <col min="12070" max="12070" width="14.25" style="1" customWidth="1"/>
    <col min="12071" max="12071" width="14.25" style="1" bestFit="1" customWidth="1"/>
    <col min="12072" max="12072" width="12.375" style="1" customWidth="1"/>
    <col min="12073" max="12073" width="13.625" style="1" customWidth="1"/>
    <col min="12074" max="12074" width="14.875" style="1" customWidth="1"/>
    <col min="12075" max="12075" width="14.25" style="1" bestFit="1" customWidth="1"/>
    <col min="12076" max="12076" width="12.625" style="1" bestFit="1" customWidth="1"/>
    <col min="12077" max="12078" width="9.625" style="1" customWidth="1"/>
    <col min="12079" max="12079" width="14.25" style="1" bestFit="1" customWidth="1"/>
    <col min="12080" max="12082" width="12.5" style="1" customWidth="1"/>
    <col min="12083" max="12083" width="14.625" style="1" customWidth="1"/>
    <col min="12084" max="12086" width="9.625" style="1" customWidth="1"/>
    <col min="12087" max="12087" width="16.875" style="1" customWidth="1"/>
    <col min="12088" max="12090" width="14.5" style="1" customWidth="1"/>
    <col min="12091" max="12091" width="1.5" style="1" customWidth="1"/>
    <col min="12092" max="12092" width="15.625" style="1" customWidth="1"/>
    <col min="12093" max="12095" width="14.125" style="1" customWidth="1"/>
    <col min="12096" max="12096" width="4.625" style="1" customWidth="1"/>
    <col min="12097" max="12304" width="9" style="1"/>
    <col min="12305" max="12305" width="1.625" style="1" customWidth="1"/>
    <col min="12306" max="12306" width="17.125" style="1" customWidth="1"/>
    <col min="12307" max="12307" width="19.25" style="1" bestFit="1" customWidth="1"/>
    <col min="12308" max="12308" width="15.5" style="1" bestFit="1" customWidth="1"/>
    <col min="12309" max="12309" width="18.125" style="1" bestFit="1" customWidth="1"/>
    <col min="12310" max="12310" width="16.75" style="1" customWidth="1"/>
    <col min="12311" max="12312" width="12.625" style="1" customWidth="1"/>
    <col min="12313" max="12313" width="13.625" style="1" customWidth="1"/>
    <col min="12314" max="12314" width="16.625" style="1" customWidth="1"/>
    <col min="12315" max="12316" width="12.625" style="1" customWidth="1"/>
    <col min="12317" max="12317" width="13.625" style="1" customWidth="1"/>
    <col min="12318" max="12318" width="18.125" style="1" bestFit="1" customWidth="1"/>
    <col min="12319" max="12320" width="12.625" style="1" customWidth="1"/>
    <col min="12321" max="12321" width="15" style="1" customWidth="1"/>
    <col min="12322" max="12322" width="16.625" style="1" customWidth="1"/>
    <col min="12323" max="12323" width="13.625" style="1" customWidth="1"/>
    <col min="12324" max="12324" width="15.75" style="1" customWidth="1"/>
    <col min="12325" max="12325" width="1.375" style="1" customWidth="1"/>
    <col min="12326" max="12326" width="14.25" style="1" customWidth="1"/>
    <col min="12327" max="12327" width="14.25" style="1" bestFit="1" customWidth="1"/>
    <col min="12328" max="12328" width="12.375" style="1" customWidth="1"/>
    <col min="12329" max="12329" width="13.625" style="1" customWidth="1"/>
    <col min="12330" max="12330" width="14.875" style="1" customWidth="1"/>
    <col min="12331" max="12331" width="14.25" style="1" bestFit="1" customWidth="1"/>
    <col min="12332" max="12332" width="12.625" style="1" bestFit="1" customWidth="1"/>
    <col min="12333" max="12334" width="9.625" style="1" customWidth="1"/>
    <col min="12335" max="12335" width="14.25" style="1" bestFit="1" customWidth="1"/>
    <col min="12336" max="12338" width="12.5" style="1" customWidth="1"/>
    <col min="12339" max="12339" width="14.625" style="1" customWidth="1"/>
    <col min="12340" max="12342" width="9.625" style="1" customWidth="1"/>
    <col min="12343" max="12343" width="16.875" style="1" customWidth="1"/>
    <col min="12344" max="12346" width="14.5" style="1" customWidth="1"/>
    <col min="12347" max="12347" width="1.5" style="1" customWidth="1"/>
    <col min="12348" max="12348" width="15.625" style="1" customWidth="1"/>
    <col min="12349" max="12351" width="14.125" style="1" customWidth="1"/>
    <col min="12352" max="12352" width="4.625" style="1" customWidth="1"/>
    <col min="12353" max="12560" width="9" style="1"/>
    <col min="12561" max="12561" width="1.625" style="1" customWidth="1"/>
    <col min="12562" max="12562" width="17.125" style="1" customWidth="1"/>
    <col min="12563" max="12563" width="19.25" style="1" bestFit="1" customWidth="1"/>
    <col min="12564" max="12564" width="15.5" style="1" bestFit="1" customWidth="1"/>
    <col min="12565" max="12565" width="18.125" style="1" bestFit="1" customWidth="1"/>
    <col min="12566" max="12566" width="16.75" style="1" customWidth="1"/>
    <col min="12567" max="12568" width="12.625" style="1" customWidth="1"/>
    <col min="12569" max="12569" width="13.625" style="1" customWidth="1"/>
    <col min="12570" max="12570" width="16.625" style="1" customWidth="1"/>
    <col min="12571" max="12572" width="12.625" style="1" customWidth="1"/>
    <col min="12573" max="12573" width="13.625" style="1" customWidth="1"/>
    <col min="12574" max="12574" width="18.125" style="1" bestFit="1" customWidth="1"/>
    <col min="12575" max="12576" width="12.625" style="1" customWidth="1"/>
    <col min="12577" max="12577" width="15" style="1" customWidth="1"/>
    <col min="12578" max="12578" width="16.625" style="1" customWidth="1"/>
    <col min="12579" max="12579" width="13.625" style="1" customWidth="1"/>
    <col min="12580" max="12580" width="15.75" style="1" customWidth="1"/>
    <col min="12581" max="12581" width="1.375" style="1" customWidth="1"/>
    <col min="12582" max="12582" width="14.25" style="1" customWidth="1"/>
    <col min="12583" max="12583" width="14.25" style="1" bestFit="1" customWidth="1"/>
    <col min="12584" max="12584" width="12.375" style="1" customWidth="1"/>
    <col min="12585" max="12585" width="13.625" style="1" customWidth="1"/>
    <col min="12586" max="12586" width="14.875" style="1" customWidth="1"/>
    <col min="12587" max="12587" width="14.25" style="1" bestFit="1" customWidth="1"/>
    <col min="12588" max="12588" width="12.625" style="1" bestFit="1" customWidth="1"/>
    <col min="12589" max="12590" width="9.625" style="1" customWidth="1"/>
    <col min="12591" max="12591" width="14.25" style="1" bestFit="1" customWidth="1"/>
    <col min="12592" max="12594" width="12.5" style="1" customWidth="1"/>
    <col min="12595" max="12595" width="14.625" style="1" customWidth="1"/>
    <col min="12596" max="12598" width="9.625" style="1" customWidth="1"/>
    <col min="12599" max="12599" width="16.875" style="1" customWidth="1"/>
    <col min="12600" max="12602" width="14.5" style="1" customWidth="1"/>
    <col min="12603" max="12603" width="1.5" style="1" customWidth="1"/>
    <col min="12604" max="12604" width="15.625" style="1" customWidth="1"/>
    <col min="12605" max="12607" width="14.125" style="1" customWidth="1"/>
    <col min="12608" max="12608" width="4.625" style="1" customWidth="1"/>
    <col min="12609" max="12816" width="9" style="1"/>
    <col min="12817" max="12817" width="1.625" style="1" customWidth="1"/>
    <col min="12818" max="12818" width="17.125" style="1" customWidth="1"/>
    <col min="12819" max="12819" width="19.25" style="1" bestFit="1" customWidth="1"/>
    <col min="12820" max="12820" width="15.5" style="1" bestFit="1" customWidth="1"/>
    <col min="12821" max="12821" width="18.125" style="1" bestFit="1" customWidth="1"/>
    <col min="12822" max="12822" width="16.75" style="1" customWidth="1"/>
    <col min="12823" max="12824" width="12.625" style="1" customWidth="1"/>
    <col min="12825" max="12825" width="13.625" style="1" customWidth="1"/>
    <col min="12826" max="12826" width="16.625" style="1" customWidth="1"/>
    <col min="12827" max="12828" width="12.625" style="1" customWidth="1"/>
    <col min="12829" max="12829" width="13.625" style="1" customWidth="1"/>
    <col min="12830" max="12830" width="18.125" style="1" bestFit="1" customWidth="1"/>
    <col min="12831" max="12832" width="12.625" style="1" customWidth="1"/>
    <col min="12833" max="12833" width="15" style="1" customWidth="1"/>
    <col min="12834" max="12834" width="16.625" style="1" customWidth="1"/>
    <col min="12835" max="12835" width="13.625" style="1" customWidth="1"/>
    <col min="12836" max="12836" width="15.75" style="1" customWidth="1"/>
    <col min="12837" max="12837" width="1.375" style="1" customWidth="1"/>
    <col min="12838" max="12838" width="14.25" style="1" customWidth="1"/>
    <col min="12839" max="12839" width="14.25" style="1" bestFit="1" customWidth="1"/>
    <col min="12840" max="12840" width="12.375" style="1" customWidth="1"/>
    <col min="12841" max="12841" width="13.625" style="1" customWidth="1"/>
    <col min="12842" max="12842" width="14.875" style="1" customWidth="1"/>
    <col min="12843" max="12843" width="14.25" style="1" bestFit="1" customWidth="1"/>
    <col min="12844" max="12844" width="12.625" style="1" bestFit="1" customWidth="1"/>
    <col min="12845" max="12846" width="9.625" style="1" customWidth="1"/>
    <col min="12847" max="12847" width="14.25" style="1" bestFit="1" customWidth="1"/>
    <col min="12848" max="12850" width="12.5" style="1" customWidth="1"/>
    <col min="12851" max="12851" width="14.625" style="1" customWidth="1"/>
    <col min="12852" max="12854" width="9.625" style="1" customWidth="1"/>
    <col min="12855" max="12855" width="16.875" style="1" customWidth="1"/>
    <col min="12856" max="12858" width="14.5" style="1" customWidth="1"/>
    <col min="12859" max="12859" width="1.5" style="1" customWidth="1"/>
    <col min="12860" max="12860" width="15.625" style="1" customWidth="1"/>
    <col min="12861" max="12863" width="14.125" style="1" customWidth="1"/>
    <col min="12864" max="12864" width="4.625" style="1" customWidth="1"/>
    <col min="12865" max="13072" width="9" style="1"/>
    <col min="13073" max="13073" width="1.625" style="1" customWidth="1"/>
    <col min="13074" max="13074" width="17.125" style="1" customWidth="1"/>
    <col min="13075" max="13075" width="19.25" style="1" bestFit="1" customWidth="1"/>
    <col min="13076" max="13076" width="15.5" style="1" bestFit="1" customWidth="1"/>
    <col min="13077" max="13077" width="18.125" style="1" bestFit="1" customWidth="1"/>
    <col min="13078" max="13078" width="16.75" style="1" customWidth="1"/>
    <col min="13079" max="13080" width="12.625" style="1" customWidth="1"/>
    <col min="13081" max="13081" width="13.625" style="1" customWidth="1"/>
    <col min="13082" max="13082" width="16.625" style="1" customWidth="1"/>
    <col min="13083" max="13084" width="12.625" style="1" customWidth="1"/>
    <col min="13085" max="13085" width="13.625" style="1" customWidth="1"/>
    <col min="13086" max="13086" width="18.125" style="1" bestFit="1" customWidth="1"/>
    <col min="13087" max="13088" width="12.625" style="1" customWidth="1"/>
    <col min="13089" max="13089" width="15" style="1" customWidth="1"/>
    <col min="13090" max="13090" width="16.625" style="1" customWidth="1"/>
    <col min="13091" max="13091" width="13.625" style="1" customWidth="1"/>
    <col min="13092" max="13092" width="15.75" style="1" customWidth="1"/>
    <col min="13093" max="13093" width="1.375" style="1" customWidth="1"/>
    <col min="13094" max="13094" width="14.25" style="1" customWidth="1"/>
    <col min="13095" max="13095" width="14.25" style="1" bestFit="1" customWidth="1"/>
    <col min="13096" max="13096" width="12.375" style="1" customWidth="1"/>
    <col min="13097" max="13097" width="13.625" style="1" customWidth="1"/>
    <col min="13098" max="13098" width="14.875" style="1" customWidth="1"/>
    <col min="13099" max="13099" width="14.25" style="1" bestFit="1" customWidth="1"/>
    <col min="13100" max="13100" width="12.625" style="1" bestFit="1" customWidth="1"/>
    <col min="13101" max="13102" width="9.625" style="1" customWidth="1"/>
    <col min="13103" max="13103" width="14.25" style="1" bestFit="1" customWidth="1"/>
    <col min="13104" max="13106" width="12.5" style="1" customWidth="1"/>
    <col min="13107" max="13107" width="14.625" style="1" customWidth="1"/>
    <col min="13108" max="13110" width="9.625" style="1" customWidth="1"/>
    <col min="13111" max="13111" width="16.875" style="1" customWidth="1"/>
    <col min="13112" max="13114" width="14.5" style="1" customWidth="1"/>
    <col min="13115" max="13115" width="1.5" style="1" customWidth="1"/>
    <col min="13116" max="13116" width="15.625" style="1" customWidth="1"/>
    <col min="13117" max="13119" width="14.125" style="1" customWidth="1"/>
    <col min="13120" max="13120" width="4.625" style="1" customWidth="1"/>
    <col min="13121" max="13328" width="9" style="1"/>
    <col min="13329" max="13329" width="1.625" style="1" customWidth="1"/>
    <col min="13330" max="13330" width="17.125" style="1" customWidth="1"/>
    <col min="13331" max="13331" width="19.25" style="1" bestFit="1" customWidth="1"/>
    <col min="13332" max="13332" width="15.5" style="1" bestFit="1" customWidth="1"/>
    <col min="13333" max="13333" width="18.125" style="1" bestFit="1" customWidth="1"/>
    <col min="13334" max="13334" width="16.75" style="1" customWidth="1"/>
    <col min="13335" max="13336" width="12.625" style="1" customWidth="1"/>
    <col min="13337" max="13337" width="13.625" style="1" customWidth="1"/>
    <col min="13338" max="13338" width="16.625" style="1" customWidth="1"/>
    <col min="13339" max="13340" width="12.625" style="1" customWidth="1"/>
    <col min="13341" max="13341" width="13.625" style="1" customWidth="1"/>
    <col min="13342" max="13342" width="18.125" style="1" bestFit="1" customWidth="1"/>
    <col min="13343" max="13344" width="12.625" style="1" customWidth="1"/>
    <col min="13345" max="13345" width="15" style="1" customWidth="1"/>
    <col min="13346" max="13346" width="16.625" style="1" customWidth="1"/>
    <col min="13347" max="13347" width="13.625" style="1" customWidth="1"/>
    <col min="13348" max="13348" width="15.75" style="1" customWidth="1"/>
    <col min="13349" max="13349" width="1.375" style="1" customWidth="1"/>
    <col min="13350" max="13350" width="14.25" style="1" customWidth="1"/>
    <col min="13351" max="13351" width="14.25" style="1" bestFit="1" customWidth="1"/>
    <col min="13352" max="13352" width="12.375" style="1" customWidth="1"/>
    <col min="13353" max="13353" width="13.625" style="1" customWidth="1"/>
    <col min="13354" max="13354" width="14.875" style="1" customWidth="1"/>
    <col min="13355" max="13355" width="14.25" style="1" bestFit="1" customWidth="1"/>
    <col min="13356" max="13356" width="12.625" style="1" bestFit="1" customWidth="1"/>
    <col min="13357" max="13358" width="9.625" style="1" customWidth="1"/>
    <col min="13359" max="13359" width="14.25" style="1" bestFit="1" customWidth="1"/>
    <col min="13360" max="13362" width="12.5" style="1" customWidth="1"/>
    <col min="13363" max="13363" width="14.625" style="1" customWidth="1"/>
    <col min="13364" max="13366" width="9.625" style="1" customWidth="1"/>
    <col min="13367" max="13367" width="16.875" style="1" customWidth="1"/>
    <col min="13368" max="13370" width="14.5" style="1" customWidth="1"/>
    <col min="13371" max="13371" width="1.5" style="1" customWidth="1"/>
    <col min="13372" max="13372" width="15.625" style="1" customWidth="1"/>
    <col min="13373" max="13375" width="14.125" style="1" customWidth="1"/>
    <col min="13376" max="13376" width="4.625" style="1" customWidth="1"/>
    <col min="13377" max="13584" width="9" style="1"/>
    <col min="13585" max="13585" width="1.625" style="1" customWidth="1"/>
    <col min="13586" max="13586" width="17.125" style="1" customWidth="1"/>
    <col min="13587" max="13587" width="19.25" style="1" bestFit="1" customWidth="1"/>
    <col min="13588" max="13588" width="15.5" style="1" bestFit="1" customWidth="1"/>
    <col min="13589" max="13589" width="18.125" style="1" bestFit="1" customWidth="1"/>
    <col min="13590" max="13590" width="16.75" style="1" customWidth="1"/>
    <col min="13591" max="13592" width="12.625" style="1" customWidth="1"/>
    <col min="13593" max="13593" width="13.625" style="1" customWidth="1"/>
    <col min="13594" max="13594" width="16.625" style="1" customWidth="1"/>
    <col min="13595" max="13596" width="12.625" style="1" customWidth="1"/>
    <col min="13597" max="13597" width="13.625" style="1" customWidth="1"/>
    <col min="13598" max="13598" width="18.125" style="1" bestFit="1" customWidth="1"/>
    <col min="13599" max="13600" width="12.625" style="1" customWidth="1"/>
    <col min="13601" max="13601" width="15" style="1" customWidth="1"/>
    <col min="13602" max="13602" width="16.625" style="1" customWidth="1"/>
    <col min="13603" max="13603" width="13.625" style="1" customWidth="1"/>
    <col min="13604" max="13604" width="15.75" style="1" customWidth="1"/>
    <col min="13605" max="13605" width="1.375" style="1" customWidth="1"/>
    <col min="13606" max="13606" width="14.25" style="1" customWidth="1"/>
    <col min="13607" max="13607" width="14.25" style="1" bestFit="1" customWidth="1"/>
    <col min="13608" max="13608" width="12.375" style="1" customWidth="1"/>
    <col min="13609" max="13609" width="13.625" style="1" customWidth="1"/>
    <col min="13610" max="13610" width="14.875" style="1" customWidth="1"/>
    <col min="13611" max="13611" width="14.25" style="1" bestFit="1" customWidth="1"/>
    <col min="13612" max="13612" width="12.625" style="1" bestFit="1" customWidth="1"/>
    <col min="13613" max="13614" width="9.625" style="1" customWidth="1"/>
    <col min="13615" max="13615" width="14.25" style="1" bestFit="1" customWidth="1"/>
    <col min="13616" max="13618" width="12.5" style="1" customWidth="1"/>
    <col min="13619" max="13619" width="14.625" style="1" customWidth="1"/>
    <col min="13620" max="13622" width="9.625" style="1" customWidth="1"/>
    <col min="13623" max="13623" width="16.875" style="1" customWidth="1"/>
    <col min="13624" max="13626" width="14.5" style="1" customWidth="1"/>
    <col min="13627" max="13627" width="1.5" style="1" customWidth="1"/>
    <col min="13628" max="13628" width="15.625" style="1" customWidth="1"/>
    <col min="13629" max="13631" width="14.125" style="1" customWidth="1"/>
    <col min="13632" max="13632" width="4.625" style="1" customWidth="1"/>
    <col min="13633" max="13840" width="9" style="1"/>
    <col min="13841" max="13841" width="1.625" style="1" customWidth="1"/>
    <col min="13842" max="13842" width="17.125" style="1" customWidth="1"/>
    <col min="13843" max="13843" width="19.25" style="1" bestFit="1" customWidth="1"/>
    <col min="13844" max="13844" width="15.5" style="1" bestFit="1" customWidth="1"/>
    <col min="13845" max="13845" width="18.125" style="1" bestFit="1" customWidth="1"/>
    <col min="13846" max="13846" width="16.75" style="1" customWidth="1"/>
    <col min="13847" max="13848" width="12.625" style="1" customWidth="1"/>
    <col min="13849" max="13849" width="13.625" style="1" customWidth="1"/>
    <col min="13850" max="13850" width="16.625" style="1" customWidth="1"/>
    <col min="13851" max="13852" width="12.625" style="1" customWidth="1"/>
    <col min="13853" max="13853" width="13.625" style="1" customWidth="1"/>
    <col min="13854" max="13854" width="18.125" style="1" bestFit="1" customWidth="1"/>
    <col min="13855" max="13856" width="12.625" style="1" customWidth="1"/>
    <col min="13857" max="13857" width="15" style="1" customWidth="1"/>
    <col min="13858" max="13858" width="16.625" style="1" customWidth="1"/>
    <col min="13859" max="13859" width="13.625" style="1" customWidth="1"/>
    <col min="13860" max="13860" width="15.75" style="1" customWidth="1"/>
    <col min="13861" max="13861" width="1.375" style="1" customWidth="1"/>
    <col min="13862" max="13862" width="14.25" style="1" customWidth="1"/>
    <col min="13863" max="13863" width="14.25" style="1" bestFit="1" customWidth="1"/>
    <col min="13864" max="13864" width="12.375" style="1" customWidth="1"/>
    <col min="13865" max="13865" width="13.625" style="1" customWidth="1"/>
    <col min="13866" max="13866" width="14.875" style="1" customWidth="1"/>
    <col min="13867" max="13867" width="14.25" style="1" bestFit="1" customWidth="1"/>
    <col min="13868" max="13868" width="12.625" style="1" bestFit="1" customWidth="1"/>
    <col min="13869" max="13870" width="9.625" style="1" customWidth="1"/>
    <col min="13871" max="13871" width="14.25" style="1" bestFit="1" customWidth="1"/>
    <col min="13872" max="13874" width="12.5" style="1" customWidth="1"/>
    <col min="13875" max="13875" width="14.625" style="1" customWidth="1"/>
    <col min="13876" max="13878" width="9.625" style="1" customWidth="1"/>
    <col min="13879" max="13879" width="16.875" style="1" customWidth="1"/>
    <col min="13880" max="13882" width="14.5" style="1" customWidth="1"/>
    <col min="13883" max="13883" width="1.5" style="1" customWidth="1"/>
    <col min="13884" max="13884" width="15.625" style="1" customWidth="1"/>
    <col min="13885" max="13887" width="14.125" style="1" customWidth="1"/>
    <col min="13888" max="13888" width="4.625" style="1" customWidth="1"/>
    <col min="13889" max="14096" width="9" style="1"/>
    <col min="14097" max="14097" width="1.625" style="1" customWidth="1"/>
    <col min="14098" max="14098" width="17.125" style="1" customWidth="1"/>
    <col min="14099" max="14099" width="19.25" style="1" bestFit="1" customWidth="1"/>
    <col min="14100" max="14100" width="15.5" style="1" bestFit="1" customWidth="1"/>
    <col min="14101" max="14101" width="18.125" style="1" bestFit="1" customWidth="1"/>
    <col min="14102" max="14102" width="16.75" style="1" customWidth="1"/>
    <col min="14103" max="14104" width="12.625" style="1" customWidth="1"/>
    <col min="14105" max="14105" width="13.625" style="1" customWidth="1"/>
    <col min="14106" max="14106" width="16.625" style="1" customWidth="1"/>
    <col min="14107" max="14108" width="12.625" style="1" customWidth="1"/>
    <col min="14109" max="14109" width="13.625" style="1" customWidth="1"/>
    <col min="14110" max="14110" width="18.125" style="1" bestFit="1" customWidth="1"/>
    <col min="14111" max="14112" width="12.625" style="1" customWidth="1"/>
    <col min="14113" max="14113" width="15" style="1" customWidth="1"/>
    <col min="14114" max="14114" width="16.625" style="1" customWidth="1"/>
    <col min="14115" max="14115" width="13.625" style="1" customWidth="1"/>
    <col min="14116" max="14116" width="15.75" style="1" customWidth="1"/>
    <col min="14117" max="14117" width="1.375" style="1" customWidth="1"/>
    <col min="14118" max="14118" width="14.25" style="1" customWidth="1"/>
    <col min="14119" max="14119" width="14.25" style="1" bestFit="1" customWidth="1"/>
    <col min="14120" max="14120" width="12.375" style="1" customWidth="1"/>
    <col min="14121" max="14121" width="13.625" style="1" customWidth="1"/>
    <col min="14122" max="14122" width="14.875" style="1" customWidth="1"/>
    <col min="14123" max="14123" width="14.25" style="1" bestFit="1" customWidth="1"/>
    <col min="14124" max="14124" width="12.625" style="1" bestFit="1" customWidth="1"/>
    <col min="14125" max="14126" width="9.625" style="1" customWidth="1"/>
    <col min="14127" max="14127" width="14.25" style="1" bestFit="1" customWidth="1"/>
    <col min="14128" max="14130" width="12.5" style="1" customWidth="1"/>
    <col min="14131" max="14131" width="14.625" style="1" customWidth="1"/>
    <col min="14132" max="14134" width="9.625" style="1" customWidth="1"/>
    <col min="14135" max="14135" width="16.875" style="1" customWidth="1"/>
    <col min="14136" max="14138" width="14.5" style="1" customWidth="1"/>
    <col min="14139" max="14139" width="1.5" style="1" customWidth="1"/>
    <col min="14140" max="14140" width="15.625" style="1" customWidth="1"/>
    <col min="14141" max="14143" width="14.125" style="1" customWidth="1"/>
    <col min="14144" max="14144" width="4.625" style="1" customWidth="1"/>
    <col min="14145" max="14352" width="9" style="1"/>
    <col min="14353" max="14353" width="1.625" style="1" customWidth="1"/>
    <col min="14354" max="14354" width="17.125" style="1" customWidth="1"/>
    <col min="14355" max="14355" width="19.25" style="1" bestFit="1" customWidth="1"/>
    <col min="14356" max="14356" width="15.5" style="1" bestFit="1" customWidth="1"/>
    <col min="14357" max="14357" width="18.125" style="1" bestFit="1" customWidth="1"/>
    <col min="14358" max="14358" width="16.75" style="1" customWidth="1"/>
    <col min="14359" max="14360" width="12.625" style="1" customWidth="1"/>
    <col min="14361" max="14361" width="13.625" style="1" customWidth="1"/>
    <col min="14362" max="14362" width="16.625" style="1" customWidth="1"/>
    <col min="14363" max="14364" width="12.625" style="1" customWidth="1"/>
    <col min="14365" max="14365" width="13.625" style="1" customWidth="1"/>
    <col min="14366" max="14366" width="18.125" style="1" bestFit="1" customWidth="1"/>
    <col min="14367" max="14368" width="12.625" style="1" customWidth="1"/>
    <col min="14369" max="14369" width="15" style="1" customWidth="1"/>
    <col min="14370" max="14370" width="16.625" style="1" customWidth="1"/>
    <col min="14371" max="14371" width="13.625" style="1" customWidth="1"/>
    <col min="14372" max="14372" width="15.75" style="1" customWidth="1"/>
    <col min="14373" max="14373" width="1.375" style="1" customWidth="1"/>
    <col min="14374" max="14374" width="14.25" style="1" customWidth="1"/>
    <col min="14375" max="14375" width="14.25" style="1" bestFit="1" customWidth="1"/>
    <col min="14376" max="14376" width="12.375" style="1" customWidth="1"/>
    <col min="14377" max="14377" width="13.625" style="1" customWidth="1"/>
    <col min="14378" max="14378" width="14.875" style="1" customWidth="1"/>
    <col min="14379" max="14379" width="14.25" style="1" bestFit="1" customWidth="1"/>
    <col min="14380" max="14380" width="12.625" style="1" bestFit="1" customWidth="1"/>
    <col min="14381" max="14382" width="9.625" style="1" customWidth="1"/>
    <col min="14383" max="14383" width="14.25" style="1" bestFit="1" customWidth="1"/>
    <col min="14384" max="14386" width="12.5" style="1" customWidth="1"/>
    <col min="14387" max="14387" width="14.625" style="1" customWidth="1"/>
    <col min="14388" max="14390" width="9.625" style="1" customWidth="1"/>
    <col min="14391" max="14391" width="16.875" style="1" customWidth="1"/>
    <col min="14392" max="14394" width="14.5" style="1" customWidth="1"/>
    <col min="14395" max="14395" width="1.5" style="1" customWidth="1"/>
    <col min="14396" max="14396" width="15.625" style="1" customWidth="1"/>
    <col min="14397" max="14399" width="14.125" style="1" customWidth="1"/>
    <col min="14400" max="14400" width="4.625" style="1" customWidth="1"/>
    <col min="14401" max="14608" width="9" style="1"/>
    <col min="14609" max="14609" width="1.625" style="1" customWidth="1"/>
    <col min="14610" max="14610" width="17.125" style="1" customWidth="1"/>
    <col min="14611" max="14611" width="19.25" style="1" bestFit="1" customWidth="1"/>
    <col min="14612" max="14612" width="15.5" style="1" bestFit="1" customWidth="1"/>
    <col min="14613" max="14613" width="18.125" style="1" bestFit="1" customWidth="1"/>
    <col min="14614" max="14614" width="16.75" style="1" customWidth="1"/>
    <col min="14615" max="14616" width="12.625" style="1" customWidth="1"/>
    <col min="14617" max="14617" width="13.625" style="1" customWidth="1"/>
    <col min="14618" max="14618" width="16.625" style="1" customWidth="1"/>
    <col min="14619" max="14620" width="12.625" style="1" customWidth="1"/>
    <col min="14621" max="14621" width="13.625" style="1" customWidth="1"/>
    <col min="14622" max="14622" width="18.125" style="1" bestFit="1" customWidth="1"/>
    <col min="14623" max="14624" width="12.625" style="1" customWidth="1"/>
    <col min="14625" max="14625" width="15" style="1" customWidth="1"/>
    <col min="14626" max="14626" width="16.625" style="1" customWidth="1"/>
    <col min="14627" max="14627" width="13.625" style="1" customWidth="1"/>
    <col min="14628" max="14628" width="15.75" style="1" customWidth="1"/>
    <col min="14629" max="14629" width="1.375" style="1" customWidth="1"/>
    <col min="14630" max="14630" width="14.25" style="1" customWidth="1"/>
    <col min="14631" max="14631" width="14.25" style="1" bestFit="1" customWidth="1"/>
    <col min="14632" max="14632" width="12.375" style="1" customWidth="1"/>
    <col min="14633" max="14633" width="13.625" style="1" customWidth="1"/>
    <col min="14634" max="14634" width="14.875" style="1" customWidth="1"/>
    <col min="14635" max="14635" width="14.25" style="1" bestFit="1" customWidth="1"/>
    <col min="14636" max="14636" width="12.625" style="1" bestFit="1" customWidth="1"/>
    <col min="14637" max="14638" width="9.625" style="1" customWidth="1"/>
    <col min="14639" max="14639" width="14.25" style="1" bestFit="1" customWidth="1"/>
    <col min="14640" max="14642" width="12.5" style="1" customWidth="1"/>
    <col min="14643" max="14643" width="14.625" style="1" customWidth="1"/>
    <col min="14644" max="14646" width="9.625" style="1" customWidth="1"/>
    <col min="14647" max="14647" width="16.875" style="1" customWidth="1"/>
    <col min="14648" max="14650" width="14.5" style="1" customWidth="1"/>
    <col min="14651" max="14651" width="1.5" style="1" customWidth="1"/>
    <col min="14652" max="14652" width="15.625" style="1" customWidth="1"/>
    <col min="14653" max="14655" width="14.125" style="1" customWidth="1"/>
    <col min="14656" max="14656" width="4.625" style="1" customWidth="1"/>
    <col min="14657" max="14864" width="9" style="1"/>
    <col min="14865" max="14865" width="1.625" style="1" customWidth="1"/>
    <col min="14866" max="14866" width="17.125" style="1" customWidth="1"/>
    <col min="14867" max="14867" width="19.25" style="1" bestFit="1" customWidth="1"/>
    <col min="14868" max="14868" width="15.5" style="1" bestFit="1" customWidth="1"/>
    <col min="14869" max="14869" width="18.125" style="1" bestFit="1" customWidth="1"/>
    <col min="14870" max="14870" width="16.75" style="1" customWidth="1"/>
    <col min="14871" max="14872" width="12.625" style="1" customWidth="1"/>
    <col min="14873" max="14873" width="13.625" style="1" customWidth="1"/>
    <col min="14874" max="14874" width="16.625" style="1" customWidth="1"/>
    <col min="14875" max="14876" width="12.625" style="1" customWidth="1"/>
    <col min="14877" max="14877" width="13.625" style="1" customWidth="1"/>
    <col min="14878" max="14878" width="18.125" style="1" bestFit="1" customWidth="1"/>
    <col min="14879" max="14880" width="12.625" style="1" customWidth="1"/>
    <col min="14881" max="14881" width="15" style="1" customWidth="1"/>
    <col min="14882" max="14882" width="16.625" style="1" customWidth="1"/>
    <col min="14883" max="14883" width="13.625" style="1" customWidth="1"/>
    <col min="14884" max="14884" width="15.75" style="1" customWidth="1"/>
    <col min="14885" max="14885" width="1.375" style="1" customWidth="1"/>
    <col min="14886" max="14886" width="14.25" style="1" customWidth="1"/>
    <col min="14887" max="14887" width="14.25" style="1" bestFit="1" customWidth="1"/>
    <col min="14888" max="14888" width="12.375" style="1" customWidth="1"/>
    <col min="14889" max="14889" width="13.625" style="1" customWidth="1"/>
    <col min="14890" max="14890" width="14.875" style="1" customWidth="1"/>
    <col min="14891" max="14891" width="14.25" style="1" bestFit="1" customWidth="1"/>
    <col min="14892" max="14892" width="12.625" style="1" bestFit="1" customWidth="1"/>
    <col min="14893" max="14894" width="9.625" style="1" customWidth="1"/>
    <col min="14895" max="14895" width="14.25" style="1" bestFit="1" customWidth="1"/>
    <col min="14896" max="14898" width="12.5" style="1" customWidth="1"/>
    <col min="14899" max="14899" width="14.625" style="1" customWidth="1"/>
    <col min="14900" max="14902" width="9.625" style="1" customWidth="1"/>
    <col min="14903" max="14903" width="16.875" style="1" customWidth="1"/>
    <col min="14904" max="14906" width="14.5" style="1" customWidth="1"/>
    <col min="14907" max="14907" width="1.5" style="1" customWidth="1"/>
    <col min="14908" max="14908" width="15.625" style="1" customWidth="1"/>
    <col min="14909" max="14911" width="14.125" style="1" customWidth="1"/>
    <col min="14912" max="14912" width="4.625" style="1" customWidth="1"/>
    <col min="14913" max="15120" width="9" style="1"/>
    <col min="15121" max="15121" width="1.625" style="1" customWidth="1"/>
    <col min="15122" max="15122" width="17.125" style="1" customWidth="1"/>
    <col min="15123" max="15123" width="19.25" style="1" bestFit="1" customWidth="1"/>
    <col min="15124" max="15124" width="15.5" style="1" bestFit="1" customWidth="1"/>
    <col min="15125" max="15125" width="18.125" style="1" bestFit="1" customWidth="1"/>
    <col min="15126" max="15126" width="16.75" style="1" customWidth="1"/>
    <col min="15127" max="15128" width="12.625" style="1" customWidth="1"/>
    <col min="15129" max="15129" width="13.625" style="1" customWidth="1"/>
    <col min="15130" max="15130" width="16.625" style="1" customWidth="1"/>
    <col min="15131" max="15132" width="12.625" style="1" customWidth="1"/>
    <col min="15133" max="15133" width="13.625" style="1" customWidth="1"/>
    <col min="15134" max="15134" width="18.125" style="1" bestFit="1" customWidth="1"/>
    <col min="15135" max="15136" width="12.625" style="1" customWidth="1"/>
    <col min="15137" max="15137" width="15" style="1" customWidth="1"/>
    <col min="15138" max="15138" width="16.625" style="1" customWidth="1"/>
    <col min="15139" max="15139" width="13.625" style="1" customWidth="1"/>
    <col min="15140" max="15140" width="15.75" style="1" customWidth="1"/>
    <col min="15141" max="15141" width="1.375" style="1" customWidth="1"/>
    <col min="15142" max="15142" width="14.25" style="1" customWidth="1"/>
    <col min="15143" max="15143" width="14.25" style="1" bestFit="1" customWidth="1"/>
    <col min="15144" max="15144" width="12.375" style="1" customWidth="1"/>
    <col min="15145" max="15145" width="13.625" style="1" customWidth="1"/>
    <col min="15146" max="15146" width="14.875" style="1" customWidth="1"/>
    <col min="15147" max="15147" width="14.25" style="1" bestFit="1" customWidth="1"/>
    <col min="15148" max="15148" width="12.625" style="1" bestFit="1" customWidth="1"/>
    <col min="15149" max="15150" width="9.625" style="1" customWidth="1"/>
    <col min="15151" max="15151" width="14.25" style="1" bestFit="1" customWidth="1"/>
    <col min="15152" max="15154" width="12.5" style="1" customWidth="1"/>
    <col min="15155" max="15155" width="14.625" style="1" customWidth="1"/>
    <col min="15156" max="15158" width="9.625" style="1" customWidth="1"/>
    <col min="15159" max="15159" width="16.875" style="1" customWidth="1"/>
    <col min="15160" max="15162" width="14.5" style="1" customWidth="1"/>
    <col min="15163" max="15163" width="1.5" style="1" customWidth="1"/>
    <col min="15164" max="15164" width="15.625" style="1" customWidth="1"/>
    <col min="15165" max="15167" width="14.125" style="1" customWidth="1"/>
    <col min="15168" max="15168" width="4.625" style="1" customWidth="1"/>
    <col min="15169" max="15376" width="9" style="1"/>
    <col min="15377" max="15377" width="1.625" style="1" customWidth="1"/>
    <col min="15378" max="15378" width="17.125" style="1" customWidth="1"/>
    <col min="15379" max="15379" width="19.25" style="1" bestFit="1" customWidth="1"/>
    <col min="15380" max="15380" width="15.5" style="1" bestFit="1" customWidth="1"/>
    <col min="15381" max="15381" width="18.125" style="1" bestFit="1" customWidth="1"/>
    <col min="15382" max="15382" width="16.75" style="1" customWidth="1"/>
    <col min="15383" max="15384" width="12.625" style="1" customWidth="1"/>
    <col min="15385" max="15385" width="13.625" style="1" customWidth="1"/>
    <col min="15386" max="15386" width="16.625" style="1" customWidth="1"/>
    <col min="15387" max="15388" width="12.625" style="1" customWidth="1"/>
    <col min="15389" max="15389" width="13.625" style="1" customWidth="1"/>
    <col min="15390" max="15390" width="18.125" style="1" bestFit="1" customWidth="1"/>
    <col min="15391" max="15392" width="12.625" style="1" customWidth="1"/>
    <col min="15393" max="15393" width="15" style="1" customWidth="1"/>
    <col min="15394" max="15394" width="16.625" style="1" customWidth="1"/>
    <col min="15395" max="15395" width="13.625" style="1" customWidth="1"/>
    <col min="15396" max="15396" width="15.75" style="1" customWidth="1"/>
    <col min="15397" max="15397" width="1.375" style="1" customWidth="1"/>
    <col min="15398" max="15398" width="14.25" style="1" customWidth="1"/>
    <col min="15399" max="15399" width="14.25" style="1" bestFit="1" customWidth="1"/>
    <col min="15400" max="15400" width="12.375" style="1" customWidth="1"/>
    <col min="15401" max="15401" width="13.625" style="1" customWidth="1"/>
    <col min="15402" max="15402" width="14.875" style="1" customWidth="1"/>
    <col min="15403" max="15403" width="14.25" style="1" bestFit="1" customWidth="1"/>
    <col min="15404" max="15404" width="12.625" style="1" bestFit="1" customWidth="1"/>
    <col min="15405" max="15406" width="9.625" style="1" customWidth="1"/>
    <col min="15407" max="15407" width="14.25" style="1" bestFit="1" customWidth="1"/>
    <col min="15408" max="15410" width="12.5" style="1" customWidth="1"/>
    <col min="15411" max="15411" width="14.625" style="1" customWidth="1"/>
    <col min="15412" max="15414" width="9.625" style="1" customWidth="1"/>
    <col min="15415" max="15415" width="16.875" style="1" customWidth="1"/>
    <col min="15416" max="15418" width="14.5" style="1" customWidth="1"/>
    <col min="15419" max="15419" width="1.5" style="1" customWidth="1"/>
    <col min="15420" max="15420" width="15.625" style="1" customWidth="1"/>
    <col min="15421" max="15423" width="14.125" style="1" customWidth="1"/>
    <col min="15424" max="15424" width="4.625" style="1" customWidth="1"/>
    <col min="15425" max="15632" width="9" style="1"/>
    <col min="15633" max="15633" width="1.625" style="1" customWidth="1"/>
    <col min="15634" max="15634" width="17.125" style="1" customWidth="1"/>
    <col min="15635" max="15635" width="19.25" style="1" bestFit="1" customWidth="1"/>
    <col min="15636" max="15636" width="15.5" style="1" bestFit="1" customWidth="1"/>
    <col min="15637" max="15637" width="18.125" style="1" bestFit="1" customWidth="1"/>
    <col min="15638" max="15638" width="16.75" style="1" customWidth="1"/>
    <col min="15639" max="15640" width="12.625" style="1" customWidth="1"/>
    <col min="15641" max="15641" width="13.625" style="1" customWidth="1"/>
    <col min="15642" max="15642" width="16.625" style="1" customWidth="1"/>
    <col min="15643" max="15644" width="12.625" style="1" customWidth="1"/>
    <col min="15645" max="15645" width="13.625" style="1" customWidth="1"/>
    <col min="15646" max="15646" width="18.125" style="1" bestFit="1" customWidth="1"/>
    <col min="15647" max="15648" width="12.625" style="1" customWidth="1"/>
    <col min="15649" max="15649" width="15" style="1" customWidth="1"/>
    <col min="15650" max="15650" width="16.625" style="1" customWidth="1"/>
    <col min="15651" max="15651" width="13.625" style="1" customWidth="1"/>
    <col min="15652" max="15652" width="15.75" style="1" customWidth="1"/>
    <col min="15653" max="15653" width="1.375" style="1" customWidth="1"/>
    <col min="15654" max="15654" width="14.25" style="1" customWidth="1"/>
    <col min="15655" max="15655" width="14.25" style="1" bestFit="1" customWidth="1"/>
    <col min="15656" max="15656" width="12.375" style="1" customWidth="1"/>
    <col min="15657" max="15657" width="13.625" style="1" customWidth="1"/>
    <col min="15658" max="15658" width="14.875" style="1" customWidth="1"/>
    <col min="15659" max="15659" width="14.25" style="1" bestFit="1" customWidth="1"/>
    <col min="15660" max="15660" width="12.625" style="1" bestFit="1" customWidth="1"/>
    <col min="15661" max="15662" width="9.625" style="1" customWidth="1"/>
    <col min="15663" max="15663" width="14.25" style="1" bestFit="1" customWidth="1"/>
    <col min="15664" max="15666" width="12.5" style="1" customWidth="1"/>
    <col min="15667" max="15667" width="14.625" style="1" customWidth="1"/>
    <col min="15668" max="15670" width="9.625" style="1" customWidth="1"/>
    <col min="15671" max="15671" width="16.875" style="1" customWidth="1"/>
    <col min="15672" max="15674" width="14.5" style="1" customWidth="1"/>
    <col min="15675" max="15675" width="1.5" style="1" customWidth="1"/>
    <col min="15676" max="15676" width="15.625" style="1" customWidth="1"/>
    <col min="15677" max="15679" width="14.125" style="1" customWidth="1"/>
    <col min="15680" max="15680" width="4.625" style="1" customWidth="1"/>
    <col min="15681" max="15888" width="9" style="1"/>
    <col min="15889" max="15889" width="1.625" style="1" customWidth="1"/>
    <col min="15890" max="15890" width="17.125" style="1" customWidth="1"/>
    <col min="15891" max="15891" width="19.25" style="1" bestFit="1" customWidth="1"/>
    <col min="15892" max="15892" width="15.5" style="1" bestFit="1" customWidth="1"/>
    <col min="15893" max="15893" width="18.125" style="1" bestFit="1" customWidth="1"/>
    <col min="15894" max="15894" width="16.75" style="1" customWidth="1"/>
    <col min="15895" max="15896" width="12.625" style="1" customWidth="1"/>
    <col min="15897" max="15897" width="13.625" style="1" customWidth="1"/>
    <col min="15898" max="15898" width="16.625" style="1" customWidth="1"/>
    <col min="15899" max="15900" width="12.625" style="1" customWidth="1"/>
    <col min="15901" max="15901" width="13.625" style="1" customWidth="1"/>
    <col min="15902" max="15902" width="18.125" style="1" bestFit="1" customWidth="1"/>
    <col min="15903" max="15904" width="12.625" style="1" customWidth="1"/>
    <col min="15905" max="15905" width="15" style="1" customWidth="1"/>
    <col min="15906" max="15906" width="16.625" style="1" customWidth="1"/>
    <col min="15907" max="15907" width="13.625" style="1" customWidth="1"/>
    <col min="15908" max="15908" width="15.75" style="1" customWidth="1"/>
    <col min="15909" max="15909" width="1.375" style="1" customWidth="1"/>
    <col min="15910" max="15910" width="14.25" style="1" customWidth="1"/>
    <col min="15911" max="15911" width="14.25" style="1" bestFit="1" customWidth="1"/>
    <col min="15912" max="15912" width="12.375" style="1" customWidth="1"/>
    <col min="15913" max="15913" width="13.625" style="1" customWidth="1"/>
    <col min="15914" max="15914" width="14.875" style="1" customWidth="1"/>
    <col min="15915" max="15915" width="14.25" style="1" bestFit="1" customWidth="1"/>
    <col min="15916" max="15916" width="12.625" style="1" bestFit="1" customWidth="1"/>
    <col min="15917" max="15918" width="9.625" style="1" customWidth="1"/>
    <col min="15919" max="15919" width="14.25" style="1" bestFit="1" customWidth="1"/>
    <col min="15920" max="15922" width="12.5" style="1" customWidth="1"/>
    <col min="15923" max="15923" width="14.625" style="1" customWidth="1"/>
    <col min="15924" max="15926" width="9.625" style="1" customWidth="1"/>
    <col min="15927" max="15927" width="16.875" style="1" customWidth="1"/>
    <col min="15928" max="15930" width="14.5" style="1" customWidth="1"/>
    <col min="15931" max="15931" width="1.5" style="1" customWidth="1"/>
    <col min="15932" max="15932" width="15.625" style="1" customWidth="1"/>
    <col min="15933" max="15935" width="14.125" style="1" customWidth="1"/>
    <col min="15936" max="15936" width="4.625" style="1" customWidth="1"/>
    <col min="15937" max="16144" width="9" style="1"/>
    <col min="16145" max="16145" width="1.625" style="1" customWidth="1"/>
    <col min="16146" max="16146" width="17.125" style="1" customWidth="1"/>
    <col min="16147" max="16147" width="19.25" style="1" bestFit="1" customWidth="1"/>
    <col min="16148" max="16148" width="15.5" style="1" bestFit="1" customWidth="1"/>
    <col min="16149" max="16149" width="18.125" style="1" bestFit="1" customWidth="1"/>
    <col min="16150" max="16150" width="16.75" style="1" customWidth="1"/>
    <col min="16151" max="16152" width="12.625" style="1" customWidth="1"/>
    <col min="16153" max="16153" width="13.625" style="1" customWidth="1"/>
    <col min="16154" max="16154" width="16.625" style="1" customWidth="1"/>
    <col min="16155" max="16156" width="12.625" style="1" customWidth="1"/>
    <col min="16157" max="16157" width="13.625" style="1" customWidth="1"/>
    <col min="16158" max="16158" width="18.125" style="1" bestFit="1" customWidth="1"/>
    <col min="16159" max="16160" width="12.625" style="1" customWidth="1"/>
    <col min="16161" max="16161" width="15" style="1" customWidth="1"/>
    <col min="16162" max="16162" width="16.625" style="1" customWidth="1"/>
    <col min="16163" max="16163" width="13.625" style="1" customWidth="1"/>
    <col min="16164" max="16164" width="15.75" style="1" customWidth="1"/>
    <col min="16165" max="16165" width="1.375" style="1" customWidth="1"/>
    <col min="16166" max="16166" width="14.25" style="1" customWidth="1"/>
    <col min="16167" max="16167" width="14.25" style="1" bestFit="1" customWidth="1"/>
    <col min="16168" max="16168" width="12.375" style="1" customWidth="1"/>
    <col min="16169" max="16169" width="13.625" style="1" customWidth="1"/>
    <col min="16170" max="16170" width="14.875" style="1" customWidth="1"/>
    <col min="16171" max="16171" width="14.25" style="1" bestFit="1" customWidth="1"/>
    <col min="16172" max="16172" width="12.625" style="1" bestFit="1" customWidth="1"/>
    <col min="16173" max="16174" width="9.625" style="1" customWidth="1"/>
    <col min="16175" max="16175" width="14.25" style="1" bestFit="1" customWidth="1"/>
    <col min="16176" max="16178" width="12.5" style="1" customWidth="1"/>
    <col min="16179" max="16179" width="14.625" style="1" customWidth="1"/>
    <col min="16180" max="16182" width="9.625" style="1" customWidth="1"/>
    <col min="16183" max="16183" width="16.875" style="1" customWidth="1"/>
    <col min="16184" max="16186" width="14.5" style="1" customWidth="1"/>
    <col min="16187" max="16187" width="1.5" style="1" customWidth="1"/>
    <col min="16188" max="16188" width="15.625" style="1" customWidth="1"/>
    <col min="16189" max="16191" width="14.125" style="1" customWidth="1"/>
    <col min="16192" max="16192" width="4.625" style="1" customWidth="1"/>
    <col min="16193" max="16384" width="9" style="1"/>
  </cols>
  <sheetData>
    <row r="1" spans="2:64" ht="18" customHeight="1">
      <c r="B1" s="5" t="s">
        <v>175</v>
      </c>
      <c r="R1" s="1081"/>
      <c r="S1" s="1081"/>
      <c r="T1" s="1081"/>
      <c r="BH1" s="1081"/>
      <c r="BI1" s="1081"/>
      <c r="BJ1" s="1081"/>
      <c r="BK1" s="1081"/>
    </row>
    <row r="2" spans="2:64" ht="18" customHeight="1">
      <c r="B2" s="4" t="s">
        <v>0</v>
      </c>
      <c r="C2" s="5"/>
      <c r="D2" s="5"/>
      <c r="E2" s="5"/>
      <c r="F2" s="2"/>
      <c r="G2" s="5"/>
      <c r="H2" s="5"/>
      <c r="I2" s="5"/>
      <c r="J2" s="2"/>
      <c r="N2" s="2"/>
      <c r="R2" s="2"/>
      <c r="S2" s="83"/>
      <c r="T2" s="2"/>
      <c r="V2" s="6" t="s">
        <v>1</v>
      </c>
      <c r="W2" s="7"/>
      <c r="X2" s="7"/>
      <c r="Y2" s="7"/>
      <c r="Z2" s="7"/>
      <c r="AA2" s="7"/>
      <c r="AB2" s="7"/>
      <c r="AC2" s="7"/>
      <c r="AD2" s="7"/>
      <c r="AE2" s="7"/>
      <c r="AF2" s="7"/>
      <c r="AG2" s="7"/>
      <c r="AH2" s="7"/>
      <c r="AI2" s="7"/>
      <c r="AJ2" s="7"/>
      <c r="AK2" s="7"/>
      <c r="AL2" s="7"/>
      <c r="AM2" s="7"/>
      <c r="AN2" s="7"/>
      <c r="AO2" s="7"/>
      <c r="AP2" s="7"/>
      <c r="AQ2" s="7"/>
      <c r="AR2" s="7"/>
      <c r="AS2" s="7"/>
      <c r="AT2" s="7"/>
      <c r="AU2" s="34"/>
      <c r="AV2" s="8"/>
      <c r="AW2" s="8"/>
      <c r="AX2" s="8"/>
      <c r="AY2" s="8"/>
      <c r="AZ2" s="8"/>
      <c r="BA2" s="8"/>
      <c r="BB2" s="8"/>
      <c r="BC2" s="9"/>
      <c r="BD2" s="206"/>
      <c r="BE2" s="206"/>
      <c r="BF2" s="206"/>
      <c r="BG2" s="88"/>
      <c r="BH2" s="9"/>
      <c r="BI2" s="90"/>
      <c r="BJ2" s="959"/>
      <c r="BK2" s="959"/>
    </row>
    <row r="3" spans="2:64" ht="18" customHeight="1">
      <c r="B3" s="4"/>
      <c r="C3" s="5"/>
      <c r="D3" s="5"/>
      <c r="E3" s="5"/>
      <c r="F3" s="2"/>
      <c r="G3" s="5"/>
      <c r="H3" s="5"/>
      <c r="I3" s="5"/>
      <c r="J3" s="2"/>
      <c r="N3" s="2"/>
      <c r="R3" s="2"/>
      <c r="S3" s="83"/>
      <c r="T3" s="2"/>
      <c r="V3" s="6"/>
      <c r="W3" s="7"/>
      <c r="X3" s="7"/>
      <c r="Y3" s="7"/>
      <c r="Z3" s="7"/>
      <c r="AA3" s="7"/>
      <c r="AB3" s="7"/>
      <c r="AC3" s="7"/>
      <c r="AD3" s="7"/>
      <c r="AE3" s="7"/>
      <c r="AF3" s="7"/>
      <c r="AG3" s="7"/>
      <c r="AH3" s="7"/>
      <c r="AI3" s="7"/>
      <c r="AJ3" s="7"/>
      <c r="AK3" s="7"/>
      <c r="AL3" s="7"/>
      <c r="AM3" s="7"/>
      <c r="AN3" s="7"/>
      <c r="AO3" s="7"/>
      <c r="AP3" s="7"/>
      <c r="AQ3" s="7"/>
      <c r="AR3" s="7"/>
      <c r="AS3" s="7"/>
      <c r="AT3" s="7"/>
      <c r="AU3" s="34"/>
      <c r="AV3" s="8"/>
      <c r="AW3" s="8"/>
      <c r="AX3" s="8"/>
      <c r="AY3" s="8"/>
      <c r="AZ3" s="8"/>
      <c r="BA3" s="8"/>
      <c r="BB3" s="8"/>
      <c r="BC3" s="9"/>
      <c r="BD3" s="206"/>
      <c r="BE3" s="206"/>
      <c r="BF3" s="206"/>
      <c r="BG3" s="88"/>
      <c r="BH3" s="9"/>
      <c r="BI3" s="90"/>
      <c r="BJ3" s="206"/>
      <c r="BK3" s="206"/>
    </row>
    <row r="4" spans="2:64" ht="17.25" customHeight="1" thickBot="1">
      <c r="B4" s="40" t="s">
        <v>176</v>
      </c>
      <c r="C4" s="39"/>
      <c r="D4" s="39"/>
      <c r="E4" s="39"/>
      <c r="F4" s="11"/>
      <c r="G4" s="93" t="s">
        <v>116</v>
      </c>
      <c r="I4" s="10"/>
      <c r="J4" s="11"/>
      <c r="K4" s="207"/>
      <c r="L4" s="207"/>
      <c r="M4" s="207"/>
      <c r="N4" s="11"/>
      <c r="O4" s="207"/>
      <c r="P4" s="207"/>
      <c r="Q4" s="955"/>
      <c r="R4" s="955"/>
      <c r="S4" s="955"/>
      <c r="T4" s="11"/>
      <c r="V4" s="1082" t="s">
        <v>118</v>
      </c>
      <c r="W4" s="1082"/>
      <c r="X4" s="1082"/>
      <c r="Y4" s="1082"/>
      <c r="Z4" s="1082"/>
      <c r="AA4" s="1082"/>
      <c r="AB4" s="1082"/>
      <c r="AC4" s="1082"/>
      <c r="AD4" s="1082"/>
      <c r="AE4" s="1082"/>
      <c r="AF4" s="1082"/>
      <c r="AG4" s="1082"/>
      <c r="AH4" s="1082"/>
      <c r="AI4" s="211"/>
      <c r="AJ4" s="211"/>
      <c r="AK4" s="211"/>
      <c r="AL4" s="211"/>
      <c r="AM4" s="211"/>
      <c r="AN4" s="41" t="s">
        <v>117</v>
      </c>
      <c r="AO4" s="209"/>
      <c r="AP4" s="209"/>
      <c r="AQ4" s="209"/>
      <c r="AR4" s="209"/>
      <c r="AS4" s="209"/>
      <c r="AT4" s="209"/>
      <c r="AU4" s="211"/>
      <c r="AV4" s="209"/>
      <c r="AW4" s="209"/>
      <c r="AX4" s="209"/>
      <c r="AY4" s="208"/>
      <c r="AZ4" s="208"/>
      <c r="BA4" s="208"/>
      <c r="BB4" s="208"/>
      <c r="BC4" s="35"/>
      <c r="BD4" s="208"/>
      <c r="BE4" s="208"/>
      <c r="BF4" s="208"/>
      <c r="BG4" s="277"/>
      <c r="BH4" s="211"/>
      <c r="BI4" s="209"/>
      <c r="BJ4" s="209"/>
      <c r="BK4" s="209"/>
    </row>
    <row r="5" spans="2:64" ht="16.5" customHeight="1" thickBot="1">
      <c r="B5" s="14" t="s">
        <v>3</v>
      </c>
      <c r="C5" s="902" t="s">
        <v>4</v>
      </c>
      <c r="D5" s="939"/>
      <c r="E5" s="939"/>
      <c r="F5" s="939"/>
      <c r="G5" s="939"/>
      <c r="H5" s="939"/>
      <c r="I5" s="939"/>
      <c r="J5" s="939"/>
      <c r="K5" s="939"/>
      <c r="L5" s="939"/>
      <c r="M5" s="939"/>
      <c r="N5" s="939"/>
      <c r="O5" s="939"/>
      <c r="P5" s="939"/>
      <c r="Q5" s="939"/>
      <c r="R5" s="1068"/>
      <c r="S5" s="110" t="s">
        <v>5</v>
      </c>
      <c r="T5" s="1069" t="s">
        <v>6</v>
      </c>
      <c r="V5" s="15" t="s">
        <v>7</v>
      </c>
      <c r="W5" s="1072" t="s">
        <v>107</v>
      </c>
      <c r="X5" s="1072"/>
      <c r="Y5" s="1072"/>
      <c r="Z5" s="1072"/>
      <c r="AA5" s="943" t="s">
        <v>12</v>
      </c>
      <c r="AB5" s="943"/>
      <c r="AC5" s="943"/>
      <c r="AD5" s="943"/>
      <c r="AE5" s="1073" t="s">
        <v>8</v>
      </c>
      <c r="AF5" s="1073"/>
      <c r="AG5" s="1073"/>
      <c r="AH5" s="1073"/>
      <c r="AI5" s="945" t="s">
        <v>12</v>
      </c>
      <c r="AJ5" s="945"/>
      <c r="AK5" s="945"/>
      <c r="AL5" s="945"/>
      <c r="AM5" s="1074" t="s">
        <v>9</v>
      </c>
      <c r="AN5" s="1074"/>
      <c r="AO5" s="1074"/>
      <c r="AP5" s="1074"/>
      <c r="AQ5" s="947" t="s">
        <v>12</v>
      </c>
      <c r="AR5" s="947"/>
      <c r="AS5" s="947"/>
      <c r="AT5" s="947"/>
      <c r="AU5" s="948" t="s">
        <v>10</v>
      </c>
      <c r="AV5" s="948"/>
      <c r="AW5" s="948"/>
      <c r="AX5" s="948"/>
      <c r="AY5" s="948" t="s">
        <v>12</v>
      </c>
      <c r="AZ5" s="948"/>
      <c r="BA5" s="948"/>
      <c r="BB5" s="948"/>
      <c r="BC5" s="1091" t="s">
        <v>11</v>
      </c>
      <c r="BD5" s="1091"/>
      <c r="BE5" s="1091"/>
      <c r="BF5" s="1092"/>
      <c r="BG5" s="279"/>
      <c r="BH5" s="1093" t="s">
        <v>12</v>
      </c>
      <c r="BI5" s="1094"/>
      <c r="BJ5" s="1094"/>
      <c r="BK5" s="1095"/>
    </row>
    <row r="6" spans="2:64" ht="18" customHeight="1">
      <c r="B6" s="16" t="s">
        <v>15</v>
      </c>
      <c r="C6" s="906" t="s">
        <v>106</v>
      </c>
      <c r="D6" s="907"/>
      <c r="E6" s="907"/>
      <c r="F6" s="1067"/>
      <c r="G6" s="909" t="s">
        <v>13</v>
      </c>
      <c r="H6" s="907"/>
      <c r="I6" s="907"/>
      <c r="J6" s="1067"/>
      <c r="K6" s="909" t="s">
        <v>163</v>
      </c>
      <c r="L6" s="907"/>
      <c r="M6" s="907"/>
      <c r="N6" s="1067"/>
      <c r="O6" s="909" t="s">
        <v>16</v>
      </c>
      <c r="P6" s="907"/>
      <c r="Q6" s="907"/>
      <c r="R6" s="1067"/>
      <c r="S6" s="17"/>
      <c r="T6" s="1070"/>
      <c r="V6" s="15"/>
      <c r="W6" s="229"/>
      <c r="X6" s="1078" t="s">
        <v>17</v>
      </c>
      <c r="Y6" s="1079"/>
      <c r="Z6" s="1080"/>
      <c r="AA6" s="218"/>
      <c r="AB6" s="1075" t="s">
        <v>17</v>
      </c>
      <c r="AC6" s="1076"/>
      <c r="AD6" s="1077"/>
      <c r="AE6" s="229"/>
      <c r="AF6" s="1078" t="s">
        <v>17</v>
      </c>
      <c r="AG6" s="1079"/>
      <c r="AH6" s="1080"/>
      <c r="AI6" s="223"/>
      <c r="AJ6" s="1088" t="s">
        <v>17</v>
      </c>
      <c r="AK6" s="1089"/>
      <c r="AL6" s="1090"/>
      <c r="AM6" s="229"/>
      <c r="AN6" s="1078" t="s">
        <v>17</v>
      </c>
      <c r="AO6" s="1079"/>
      <c r="AP6" s="1080"/>
      <c r="AQ6" s="226"/>
      <c r="AR6" s="1075" t="s">
        <v>17</v>
      </c>
      <c r="AS6" s="1076"/>
      <c r="AT6" s="1077"/>
      <c r="AU6" s="229"/>
      <c r="AV6" s="1083" t="s">
        <v>17</v>
      </c>
      <c r="AW6" s="1084"/>
      <c r="AX6" s="1085"/>
      <c r="AY6" s="223"/>
      <c r="AZ6" s="227" t="s">
        <v>17</v>
      </c>
      <c r="BA6" s="227"/>
      <c r="BB6" s="228"/>
      <c r="BC6" s="112"/>
      <c r="BD6" s="210" t="s">
        <v>17</v>
      </c>
      <c r="BE6" s="214"/>
      <c r="BF6" s="215"/>
      <c r="BG6" s="279"/>
      <c r="BH6" s="1086" t="s">
        <v>24</v>
      </c>
      <c r="BI6" s="216" t="s">
        <v>177</v>
      </c>
      <c r="BJ6" s="118"/>
      <c r="BK6" s="213"/>
    </row>
    <row r="7" spans="2:64" ht="44.25" customHeight="1">
      <c r="B7" s="20" t="s">
        <v>18</v>
      </c>
      <c r="C7" s="21" t="s">
        <v>19</v>
      </c>
      <c r="D7" s="21" t="s">
        <v>20</v>
      </c>
      <c r="E7" s="22" t="s">
        <v>21</v>
      </c>
      <c r="F7" s="23" t="s">
        <v>22</v>
      </c>
      <c r="G7" s="104" t="s">
        <v>19</v>
      </c>
      <c r="H7" s="25" t="s">
        <v>20</v>
      </c>
      <c r="I7" s="22" t="s">
        <v>21</v>
      </c>
      <c r="J7" s="23" t="s">
        <v>22</v>
      </c>
      <c r="K7" s="104" t="s">
        <v>19</v>
      </c>
      <c r="L7" s="25" t="s">
        <v>20</v>
      </c>
      <c r="M7" s="22" t="s">
        <v>21</v>
      </c>
      <c r="N7" s="23" t="s">
        <v>22</v>
      </c>
      <c r="O7" s="24" t="s">
        <v>19</v>
      </c>
      <c r="P7" s="25" t="s">
        <v>20</v>
      </c>
      <c r="Q7" s="22" t="s">
        <v>21</v>
      </c>
      <c r="R7" s="23" t="s">
        <v>22</v>
      </c>
      <c r="S7" s="111" t="s">
        <v>19</v>
      </c>
      <c r="T7" s="1071"/>
      <c r="V7" s="26" t="s">
        <v>23</v>
      </c>
      <c r="W7" s="233" t="s">
        <v>24</v>
      </c>
      <c r="X7" s="230" t="s">
        <v>25</v>
      </c>
      <c r="Y7" s="231" t="s">
        <v>26</v>
      </c>
      <c r="Z7" s="232" t="s">
        <v>173</v>
      </c>
      <c r="AA7" s="219" t="s">
        <v>24</v>
      </c>
      <c r="AB7" s="220" t="s">
        <v>25</v>
      </c>
      <c r="AC7" s="221" t="s">
        <v>26</v>
      </c>
      <c r="AD7" s="222" t="s">
        <v>173</v>
      </c>
      <c r="AE7" s="233" t="s">
        <v>24</v>
      </c>
      <c r="AF7" s="230" t="s">
        <v>25</v>
      </c>
      <c r="AG7" s="231" t="s">
        <v>26</v>
      </c>
      <c r="AH7" s="232" t="s">
        <v>173</v>
      </c>
      <c r="AI7" s="224" t="s">
        <v>24</v>
      </c>
      <c r="AJ7" s="220" t="s">
        <v>25</v>
      </c>
      <c r="AK7" s="221" t="s">
        <v>26</v>
      </c>
      <c r="AL7" s="225" t="s">
        <v>173</v>
      </c>
      <c r="AM7" s="234" t="s">
        <v>24</v>
      </c>
      <c r="AN7" s="230" t="s">
        <v>25</v>
      </c>
      <c r="AO7" s="231" t="s">
        <v>26</v>
      </c>
      <c r="AP7" s="232" t="s">
        <v>173</v>
      </c>
      <c r="AQ7" s="224" t="s">
        <v>24</v>
      </c>
      <c r="AR7" s="220" t="s">
        <v>25</v>
      </c>
      <c r="AS7" s="221" t="s">
        <v>26</v>
      </c>
      <c r="AT7" s="222" t="s">
        <v>173</v>
      </c>
      <c r="AU7" s="233" t="s">
        <v>24</v>
      </c>
      <c r="AV7" s="230" t="s">
        <v>25</v>
      </c>
      <c r="AW7" s="231" t="s">
        <v>26</v>
      </c>
      <c r="AX7" s="232" t="s">
        <v>173</v>
      </c>
      <c r="AY7" s="224" t="s">
        <v>24</v>
      </c>
      <c r="AZ7" s="220" t="s">
        <v>25</v>
      </c>
      <c r="BA7" s="221" t="s">
        <v>26</v>
      </c>
      <c r="BB7" s="222" t="s">
        <v>173</v>
      </c>
      <c r="BC7" s="113" t="s">
        <v>24</v>
      </c>
      <c r="BD7" s="36" t="s">
        <v>25</v>
      </c>
      <c r="BE7" s="37" t="s">
        <v>26</v>
      </c>
      <c r="BF7" s="38" t="s">
        <v>162</v>
      </c>
      <c r="BG7" s="280"/>
      <c r="BH7" s="1087"/>
      <c r="BI7" s="91" t="s">
        <v>25</v>
      </c>
      <c r="BJ7" s="30" t="s">
        <v>26</v>
      </c>
      <c r="BK7" s="278" t="s">
        <v>162</v>
      </c>
    </row>
    <row r="8" spans="2:64" s="33" customFormat="1" ht="18" customHeight="1" thickBot="1">
      <c r="B8" s="96" t="s">
        <v>74</v>
      </c>
      <c r="C8" s="97">
        <v>332854</v>
      </c>
      <c r="D8" s="97">
        <v>307856</v>
      </c>
      <c r="E8" s="97">
        <v>8252129</v>
      </c>
      <c r="F8" s="102">
        <v>9074719</v>
      </c>
      <c r="G8" s="105">
        <v>89619</v>
      </c>
      <c r="H8" s="97">
        <v>64233</v>
      </c>
      <c r="I8" s="97">
        <v>4312211</v>
      </c>
      <c r="J8" s="102">
        <v>4507100</v>
      </c>
      <c r="K8" s="105">
        <v>131564</v>
      </c>
      <c r="L8" s="97">
        <v>98602</v>
      </c>
      <c r="M8" s="97">
        <v>5730005</v>
      </c>
      <c r="N8" s="102">
        <v>6007794</v>
      </c>
      <c r="O8" s="101">
        <v>114523</v>
      </c>
      <c r="P8" s="97">
        <v>50887</v>
      </c>
      <c r="Q8" s="97">
        <v>914695</v>
      </c>
      <c r="R8" s="102">
        <v>1090007</v>
      </c>
      <c r="S8" s="103">
        <v>453237</v>
      </c>
      <c r="T8" s="100">
        <v>21132857</v>
      </c>
      <c r="U8" s="98"/>
      <c r="V8" s="114" t="s">
        <v>74</v>
      </c>
      <c r="W8" s="108">
        <v>107584</v>
      </c>
      <c r="X8" s="99">
        <v>11802</v>
      </c>
      <c r="Y8" s="99">
        <v>7234</v>
      </c>
      <c r="Z8" s="109">
        <v>3875</v>
      </c>
      <c r="AA8" s="108">
        <v>2458</v>
      </c>
      <c r="AB8" s="99">
        <v>348</v>
      </c>
      <c r="AC8" s="99">
        <v>112</v>
      </c>
      <c r="AD8" s="109">
        <v>83</v>
      </c>
      <c r="AE8" s="108">
        <v>27459</v>
      </c>
      <c r="AF8" s="99">
        <v>1285</v>
      </c>
      <c r="AG8" s="99">
        <v>552</v>
      </c>
      <c r="AH8" s="109">
        <v>3429</v>
      </c>
      <c r="AI8" s="108">
        <v>568</v>
      </c>
      <c r="AJ8" s="99">
        <v>24</v>
      </c>
      <c r="AK8" s="99">
        <v>17</v>
      </c>
      <c r="AL8" s="109">
        <v>119</v>
      </c>
      <c r="AM8" s="108">
        <v>35392</v>
      </c>
      <c r="AN8" s="99">
        <v>1486</v>
      </c>
      <c r="AO8" s="99">
        <v>3515</v>
      </c>
      <c r="AP8" s="109">
        <v>2552</v>
      </c>
      <c r="AQ8" s="108">
        <v>1533</v>
      </c>
      <c r="AR8" s="99">
        <v>84</v>
      </c>
      <c r="AS8" s="99">
        <v>100</v>
      </c>
      <c r="AT8" s="109">
        <v>163</v>
      </c>
      <c r="AU8" s="108">
        <v>9348</v>
      </c>
      <c r="AV8" s="99">
        <v>682</v>
      </c>
      <c r="AW8" s="99">
        <v>786</v>
      </c>
      <c r="AX8" s="107">
        <v>134</v>
      </c>
      <c r="AY8" s="235">
        <v>493</v>
      </c>
      <c r="AZ8" s="99">
        <v>25</v>
      </c>
      <c r="BA8" s="99">
        <v>16</v>
      </c>
      <c r="BB8" s="99">
        <v>8</v>
      </c>
      <c r="BC8" s="106">
        <v>180133</v>
      </c>
      <c r="BD8" s="99">
        <v>15255</v>
      </c>
      <c r="BE8" s="99">
        <v>12087</v>
      </c>
      <c r="BF8" s="109">
        <v>9990</v>
      </c>
      <c r="BG8" s="281"/>
      <c r="BH8" s="217">
        <v>72161</v>
      </c>
      <c r="BI8" s="99">
        <v>4009</v>
      </c>
      <c r="BJ8" s="99">
        <v>3239</v>
      </c>
      <c r="BK8" s="109">
        <v>3380</v>
      </c>
    </row>
    <row r="9" spans="2:64" s="283" customFormat="1" ht="18" customHeight="1" thickTop="1">
      <c r="B9" s="301" t="s">
        <v>28</v>
      </c>
      <c r="C9" s="302">
        <v>3278</v>
      </c>
      <c r="D9" s="302">
        <v>3576</v>
      </c>
      <c r="E9" s="302">
        <v>51989</v>
      </c>
      <c r="F9" s="303">
        <v>61973</v>
      </c>
      <c r="G9" s="304">
        <v>1192</v>
      </c>
      <c r="H9" s="305">
        <v>901</v>
      </c>
      <c r="I9" s="305">
        <v>30332</v>
      </c>
      <c r="J9" s="306">
        <v>34501</v>
      </c>
      <c r="K9" s="304">
        <v>1962</v>
      </c>
      <c r="L9" s="305">
        <v>1251</v>
      </c>
      <c r="M9" s="305">
        <v>41646</v>
      </c>
      <c r="N9" s="306">
        <v>45917</v>
      </c>
      <c r="O9" s="305">
        <v>1631</v>
      </c>
      <c r="P9" s="302">
        <v>297</v>
      </c>
      <c r="Q9" s="302">
        <v>2079</v>
      </c>
      <c r="R9" s="303">
        <v>4589</v>
      </c>
      <c r="S9" s="307">
        <v>2858</v>
      </c>
      <c r="T9" s="308">
        <v>149838</v>
      </c>
      <c r="U9" s="285"/>
      <c r="V9" s="309" t="s">
        <v>28</v>
      </c>
      <c r="W9" s="310">
        <v>1207</v>
      </c>
      <c r="X9" s="311">
        <v>13</v>
      </c>
      <c r="Y9" s="311">
        <v>3</v>
      </c>
      <c r="Z9" s="312">
        <v>54</v>
      </c>
      <c r="AA9" s="313">
        <v>41</v>
      </c>
      <c r="AB9" s="311">
        <v>0</v>
      </c>
      <c r="AC9" s="311">
        <v>0</v>
      </c>
      <c r="AD9" s="312">
        <v>0</v>
      </c>
      <c r="AE9" s="313">
        <v>392</v>
      </c>
      <c r="AF9" s="311">
        <v>3</v>
      </c>
      <c r="AG9" s="311">
        <v>1</v>
      </c>
      <c r="AH9" s="312">
        <v>26</v>
      </c>
      <c r="AI9" s="313">
        <v>14</v>
      </c>
      <c r="AJ9" s="311">
        <v>0</v>
      </c>
      <c r="AK9" s="311">
        <v>0</v>
      </c>
      <c r="AL9" s="312">
        <v>0</v>
      </c>
      <c r="AM9" s="313">
        <v>473</v>
      </c>
      <c r="AN9" s="311">
        <v>6</v>
      </c>
      <c r="AO9" s="311">
        <v>7</v>
      </c>
      <c r="AP9" s="312">
        <v>38</v>
      </c>
      <c r="AQ9" s="313">
        <v>28</v>
      </c>
      <c r="AR9" s="311">
        <v>0</v>
      </c>
      <c r="AS9" s="311">
        <v>0</v>
      </c>
      <c r="AT9" s="312">
        <v>0</v>
      </c>
      <c r="AU9" s="313">
        <v>0</v>
      </c>
      <c r="AV9" s="311">
        <v>0</v>
      </c>
      <c r="AW9" s="311">
        <v>0</v>
      </c>
      <c r="AX9" s="314">
        <v>0</v>
      </c>
      <c r="AY9" s="315">
        <v>0</v>
      </c>
      <c r="AZ9" s="311">
        <v>0</v>
      </c>
      <c r="BA9" s="311">
        <v>0</v>
      </c>
      <c r="BB9" s="311">
        <v>0</v>
      </c>
      <c r="BC9" s="316">
        <v>2072</v>
      </c>
      <c r="BD9" s="317">
        <v>22</v>
      </c>
      <c r="BE9" s="317">
        <v>11</v>
      </c>
      <c r="BF9" s="318">
        <v>118</v>
      </c>
      <c r="BG9" s="319"/>
      <c r="BH9" s="320">
        <v>1246</v>
      </c>
      <c r="BI9" s="311">
        <v>8</v>
      </c>
      <c r="BJ9" s="311">
        <v>3</v>
      </c>
      <c r="BK9" s="312">
        <v>70</v>
      </c>
      <c r="BL9" s="321"/>
    </row>
    <row r="10" spans="2:64" s="283" customFormat="1" ht="18" customHeight="1">
      <c r="B10" s="322" t="s">
        <v>75</v>
      </c>
      <c r="C10" s="323">
        <v>3242</v>
      </c>
      <c r="D10" s="323">
        <v>2705</v>
      </c>
      <c r="E10" s="323">
        <v>33376</v>
      </c>
      <c r="F10" s="324">
        <v>41025</v>
      </c>
      <c r="G10" s="325">
        <v>564</v>
      </c>
      <c r="H10" s="326">
        <v>301</v>
      </c>
      <c r="I10" s="326">
        <v>13428</v>
      </c>
      <c r="J10" s="324">
        <v>14611</v>
      </c>
      <c r="K10" s="325">
        <v>969</v>
      </c>
      <c r="L10" s="326">
        <v>640</v>
      </c>
      <c r="M10" s="326">
        <v>21010</v>
      </c>
      <c r="N10" s="324">
        <v>22812</v>
      </c>
      <c r="O10" s="326">
        <v>805</v>
      </c>
      <c r="P10" s="323">
        <v>310</v>
      </c>
      <c r="Q10" s="323">
        <v>4331</v>
      </c>
      <c r="R10" s="324">
        <v>5888</v>
      </c>
      <c r="S10" s="327">
        <v>150</v>
      </c>
      <c r="T10" s="328">
        <v>84486</v>
      </c>
      <c r="U10" s="285"/>
      <c r="V10" s="329" t="s">
        <v>75</v>
      </c>
      <c r="W10" s="330">
        <v>1521</v>
      </c>
      <c r="X10" s="331">
        <v>357</v>
      </c>
      <c r="Y10" s="331">
        <v>93</v>
      </c>
      <c r="Z10" s="332">
        <v>178</v>
      </c>
      <c r="AA10" s="333">
        <v>67</v>
      </c>
      <c r="AB10" s="331">
        <v>18</v>
      </c>
      <c r="AC10" s="331">
        <v>1</v>
      </c>
      <c r="AD10" s="332">
        <v>3</v>
      </c>
      <c r="AE10" s="333">
        <v>222</v>
      </c>
      <c r="AF10" s="331">
        <v>28</v>
      </c>
      <c r="AG10" s="331">
        <v>7</v>
      </c>
      <c r="AH10" s="332">
        <v>16</v>
      </c>
      <c r="AI10" s="333">
        <v>7</v>
      </c>
      <c r="AJ10" s="331">
        <v>0</v>
      </c>
      <c r="AK10" s="331">
        <v>1</v>
      </c>
      <c r="AL10" s="332">
        <v>0</v>
      </c>
      <c r="AM10" s="333">
        <v>326</v>
      </c>
      <c r="AN10" s="331">
        <v>42</v>
      </c>
      <c r="AO10" s="331">
        <v>43</v>
      </c>
      <c r="AP10" s="332">
        <v>13</v>
      </c>
      <c r="AQ10" s="333">
        <v>16</v>
      </c>
      <c r="AR10" s="331">
        <v>2</v>
      </c>
      <c r="AS10" s="331">
        <v>1</v>
      </c>
      <c r="AT10" s="332">
        <v>0</v>
      </c>
      <c r="AU10" s="333">
        <v>129</v>
      </c>
      <c r="AV10" s="331">
        <v>28</v>
      </c>
      <c r="AW10" s="331">
        <v>15</v>
      </c>
      <c r="AX10" s="334">
        <v>7</v>
      </c>
      <c r="AY10" s="335">
        <v>2</v>
      </c>
      <c r="AZ10" s="331">
        <v>1</v>
      </c>
      <c r="BA10" s="331">
        <v>1</v>
      </c>
      <c r="BB10" s="331">
        <v>0</v>
      </c>
      <c r="BC10" s="336">
        <v>2198</v>
      </c>
      <c r="BD10" s="337">
        <v>455</v>
      </c>
      <c r="BE10" s="337">
        <v>158</v>
      </c>
      <c r="BF10" s="338">
        <v>214</v>
      </c>
      <c r="BG10" s="319"/>
      <c r="BH10" s="339">
        <v>1104</v>
      </c>
      <c r="BI10" s="331">
        <v>168</v>
      </c>
      <c r="BJ10" s="331">
        <v>29</v>
      </c>
      <c r="BK10" s="332">
        <v>78</v>
      </c>
      <c r="BL10" s="340"/>
    </row>
    <row r="11" spans="2:64" s="283" customFormat="1" ht="18" customHeight="1">
      <c r="B11" s="341" t="s">
        <v>29</v>
      </c>
      <c r="C11" s="323">
        <v>1124</v>
      </c>
      <c r="D11" s="323">
        <v>2571</v>
      </c>
      <c r="E11" s="323">
        <v>77371</v>
      </c>
      <c r="F11" s="324">
        <v>85284</v>
      </c>
      <c r="G11" s="325">
        <v>295</v>
      </c>
      <c r="H11" s="326">
        <v>954</v>
      </c>
      <c r="I11" s="326">
        <v>59217</v>
      </c>
      <c r="J11" s="324">
        <v>62698</v>
      </c>
      <c r="K11" s="325">
        <v>526</v>
      </c>
      <c r="L11" s="326">
        <v>1271</v>
      </c>
      <c r="M11" s="326">
        <v>88907</v>
      </c>
      <c r="N11" s="324">
        <v>91616</v>
      </c>
      <c r="O11" s="326">
        <v>347</v>
      </c>
      <c r="P11" s="323">
        <v>288</v>
      </c>
      <c r="Q11" s="323">
        <v>5103</v>
      </c>
      <c r="R11" s="324">
        <v>5756</v>
      </c>
      <c r="S11" s="327">
        <v>174</v>
      </c>
      <c r="T11" s="328">
        <v>245528</v>
      </c>
      <c r="U11" s="285"/>
      <c r="V11" s="342" t="s">
        <v>29</v>
      </c>
      <c r="W11" s="330">
        <v>1570</v>
      </c>
      <c r="X11" s="331">
        <v>265</v>
      </c>
      <c r="Y11" s="331">
        <v>134</v>
      </c>
      <c r="Z11" s="332">
        <v>68</v>
      </c>
      <c r="AA11" s="333">
        <v>35</v>
      </c>
      <c r="AB11" s="331">
        <v>14</v>
      </c>
      <c r="AC11" s="331">
        <v>3</v>
      </c>
      <c r="AD11" s="332">
        <v>0</v>
      </c>
      <c r="AE11" s="333">
        <v>571</v>
      </c>
      <c r="AF11" s="331">
        <v>28</v>
      </c>
      <c r="AG11" s="331">
        <v>32</v>
      </c>
      <c r="AH11" s="332">
        <v>80</v>
      </c>
      <c r="AI11" s="333">
        <v>9</v>
      </c>
      <c r="AJ11" s="331">
        <v>0</v>
      </c>
      <c r="AK11" s="331">
        <v>0</v>
      </c>
      <c r="AL11" s="332">
        <v>3</v>
      </c>
      <c r="AM11" s="333">
        <v>772</v>
      </c>
      <c r="AN11" s="331">
        <v>45</v>
      </c>
      <c r="AO11" s="331">
        <v>131</v>
      </c>
      <c r="AP11" s="332">
        <v>116</v>
      </c>
      <c r="AQ11" s="333">
        <v>20</v>
      </c>
      <c r="AR11" s="331">
        <v>2</v>
      </c>
      <c r="AS11" s="331">
        <v>1</v>
      </c>
      <c r="AT11" s="332">
        <v>4</v>
      </c>
      <c r="AU11" s="333">
        <v>93</v>
      </c>
      <c r="AV11" s="331">
        <v>7</v>
      </c>
      <c r="AW11" s="331">
        <v>12</v>
      </c>
      <c r="AX11" s="334">
        <v>5</v>
      </c>
      <c r="AY11" s="335">
        <v>2</v>
      </c>
      <c r="AZ11" s="331">
        <v>0</v>
      </c>
      <c r="BA11" s="331">
        <v>0</v>
      </c>
      <c r="BB11" s="331">
        <v>1</v>
      </c>
      <c r="BC11" s="336">
        <v>3006</v>
      </c>
      <c r="BD11" s="337">
        <v>345</v>
      </c>
      <c r="BE11" s="337">
        <v>309</v>
      </c>
      <c r="BF11" s="338">
        <v>269</v>
      </c>
      <c r="BG11" s="319"/>
      <c r="BH11" s="339">
        <v>1185</v>
      </c>
      <c r="BI11" s="331">
        <v>141</v>
      </c>
      <c r="BJ11" s="331">
        <v>117</v>
      </c>
      <c r="BK11" s="332">
        <v>120</v>
      </c>
      <c r="BL11" s="340"/>
    </row>
    <row r="12" spans="2:64" s="283" customFormat="1" ht="18" customHeight="1">
      <c r="B12" s="341" t="s">
        <v>30</v>
      </c>
      <c r="C12" s="323">
        <v>767</v>
      </c>
      <c r="D12" s="323">
        <v>1356</v>
      </c>
      <c r="E12" s="323">
        <v>67991</v>
      </c>
      <c r="F12" s="324">
        <v>72066</v>
      </c>
      <c r="G12" s="325">
        <v>410</v>
      </c>
      <c r="H12" s="326">
        <v>602</v>
      </c>
      <c r="I12" s="326">
        <v>95293</v>
      </c>
      <c r="J12" s="324">
        <v>97314</v>
      </c>
      <c r="K12" s="325">
        <v>618</v>
      </c>
      <c r="L12" s="326">
        <v>729</v>
      </c>
      <c r="M12" s="326">
        <v>109829</v>
      </c>
      <c r="N12" s="324">
        <v>112256</v>
      </c>
      <c r="O12" s="326">
        <v>483</v>
      </c>
      <c r="P12" s="323">
        <v>462</v>
      </c>
      <c r="Q12" s="323">
        <v>31854</v>
      </c>
      <c r="R12" s="324">
        <v>32934</v>
      </c>
      <c r="S12" s="327">
        <v>1104</v>
      </c>
      <c r="T12" s="328">
        <v>315674</v>
      </c>
      <c r="U12" s="285"/>
      <c r="V12" s="342" t="s">
        <v>30</v>
      </c>
      <c r="W12" s="330">
        <v>646</v>
      </c>
      <c r="X12" s="331">
        <v>63</v>
      </c>
      <c r="Y12" s="331">
        <v>30</v>
      </c>
      <c r="Z12" s="332">
        <v>59</v>
      </c>
      <c r="AA12" s="333">
        <v>6</v>
      </c>
      <c r="AB12" s="331">
        <v>2</v>
      </c>
      <c r="AC12" s="331">
        <v>0</v>
      </c>
      <c r="AD12" s="332">
        <v>1</v>
      </c>
      <c r="AE12" s="333">
        <v>338</v>
      </c>
      <c r="AF12" s="331">
        <v>10</v>
      </c>
      <c r="AG12" s="331">
        <v>6</v>
      </c>
      <c r="AH12" s="332">
        <v>22</v>
      </c>
      <c r="AI12" s="333">
        <v>4</v>
      </c>
      <c r="AJ12" s="331">
        <v>1</v>
      </c>
      <c r="AK12" s="331">
        <v>0</v>
      </c>
      <c r="AL12" s="332">
        <v>0</v>
      </c>
      <c r="AM12" s="333">
        <v>411</v>
      </c>
      <c r="AN12" s="331">
        <v>14</v>
      </c>
      <c r="AO12" s="331">
        <v>30</v>
      </c>
      <c r="AP12" s="332">
        <v>24</v>
      </c>
      <c r="AQ12" s="333">
        <v>11</v>
      </c>
      <c r="AR12" s="331">
        <v>1</v>
      </c>
      <c r="AS12" s="331">
        <v>1</v>
      </c>
      <c r="AT12" s="332">
        <v>1</v>
      </c>
      <c r="AU12" s="333">
        <v>146</v>
      </c>
      <c r="AV12" s="331">
        <v>19</v>
      </c>
      <c r="AW12" s="331">
        <v>9</v>
      </c>
      <c r="AX12" s="334">
        <v>3</v>
      </c>
      <c r="AY12" s="335">
        <v>2</v>
      </c>
      <c r="AZ12" s="331">
        <v>0</v>
      </c>
      <c r="BA12" s="331">
        <v>0</v>
      </c>
      <c r="BB12" s="331">
        <v>0</v>
      </c>
      <c r="BC12" s="336">
        <v>1541</v>
      </c>
      <c r="BD12" s="337">
        <v>106</v>
      </c>
      <c r="BE12" s="337">
        <v>75</v>
      </c>
      <c r="BF12" s="338">
        <v>108</v>
      </c>
      <c r="BG12" s="319"/>
      <c r="BH12" s="339">
        <v>596</v>
      </c>
      <c r="BI12" s="331">
        <v>35</v>
      </c>
      <c r="BJ12" s="331">
        <v>20</v>
      </c>
      <c r="BK12" s="332">
        <v>26</v>
      </c>
      <c r="BL12" s="340"/>
    </row>
    <row r="13" spans="2:64" s="283" customFormat="1" ht="18" customHeight="1">
      <c r="B13" s="341" t="s">
        <v>31</v>
      </c>
      <c r="C13" s="323">
        <v>3970</v>
      </c>
      <c r="D13" s="323">
        <v>3205</v>
      </c>
      <c r="E13" s="323">
        <v>33876</v>
      </c>
      <c r="F13" s="324">
        <v>42636</v>
      </c>
      <c r="G13" s="325">
        <v>670</v>
      </c>
      <c r="H13" s="326">
        <v>518</v>
      </c>
      <c r="I13" s="326">
        <v>8364</v>
      </c>
      <c r="J13" s="324">
        <v>9884</v>
      </c>
      <c r="K13" s="325">
        <v>855</v>
      </c>
      <c r="L13" s="326">
        <v>630</v>
      </c>
      <c r="M13" s="326">
        <v>16600</v>
      </c>
      <c r="N13" s="324">
        <v>18319</v>
      </c>
      <c r="O13" s="326">
        <v>364</v>
      </c>
      <c r="P13" s="323">
        <v>121</v>
      </c>
      <c r="Q13" s="323">
        <v>223</v>
      </c>
      <c r="R13" s="324">
        <v>710</v>
      </c>
      <c r="S13" s="327">
        <v>232</v>
      </c>
      <c r="T13" s="328">
        <v>71781</v>
      </c>
      <c r="U13" s="285"/>
      <c r="V13" s="342" t="s">
        <v>31</v>
      </c>
      <c r="W13" s="330">
        <v>1053</v>
      </c>
      <c r="X13" s="331">
        <v>247</v>
      </c>
      <c r="Y13" s="331">
        <v>93</v>
      </c>
      <c r="Z13" s="332">
        <v>209</v>
      </c>
      <c r="AA13" s="333">
        <v>35</v>
      </c>
      <c r="AB13" s="331">
        <v>9</v>
      </c>
      <c r="AC13" s="331">
        <v>3</v>
      </c>
      <c r="AD13" s="332">
        <v>4</v>
      </c>
      <c r="AE13" s="333">
        <v>141</v>
      </c>
      <c r="AF13" s="331">
        <v>16</v>
      </c>
      <c r="AG13" s="331">
        <v>3</v>
      </c>
      <c r="AH13" s="332">
        <v>9</v>
      </c>
      <c r="AI13" s="333">
        <v>3</v>
      </c>
      <c r="AJ13" s="331">
        <v>2</v>
      </c>
      <c r="AK13" s="331">
        <v>0</v>
      </c>
      <c r="AL13" s="332">
        <v>0</v>
      </c>
      <c r="AM13" s="333">
        <v>161</v>
      </c>
      <c r="AN13" s="331">
        <v>19</v>
      </c>
      <c r="AO13" s="331">
        <v>34</v>
      </c>
      <c r="AP13" s="332">
        <v>24</v>
      </c>
      <c r="AQ13" s="333">
        <v>13</v>
      </c>
      <c r="AR13" s="331">
        <v>1</v>
      </c>
      <c r="AS13" s="331">
        <v>6</v>
      </c>
      <c r="AT13" s="332">
        <v>1</v>
      </c>
      <c r="AU13" s="333">
        <v>11</v>
      </c>
      <c r="AV13" s="331">
        <v>2</v>
      </c>
      <c r="AW13" s="331">
        <v>4</v>
      </c>
      <c r="AX13" s="334">
        <v>0</v>
      </c>
      <c r="AY13" s="335">
        <v>1</v>
      </c>
      <c r="AZ13" s="331">
        <v>0</v>
      </c>
      <c r="BA13" s="331">
        <v>0</v>
      </c>
      <c r="BB13" s="331">
        <v>0</v>
      </c>
      <c r="BC13" s="336">
        <v>1366</v>
      </c>
      <c r="BD13" s="337">
        <v>284</v>
      </c>
      <c r="BE13" s="337">
        <v>134</v>
      </c>
      <c r="BF13" s="338">
        <v>242</v>
      </c>
      <c r="BG13" s="319"/>
      <c r="BH13" s="339">
        <v>543</v>
      </c>
      <c r="BI13" s="331">
        <v>76</v>
      </c>
      <c r="BJ13" s="331">
        <v>25</v>
      </c>
      <c r="BK13" s="332">
        <v>108</v>
      </c>
      <c r="BL13" s="340"/>
    </row>
    <row r="14" spans="2:64" s="283" customFormat="1" ht="18" customHeight="1">
      <c r="B14" s="341" t="s">
        <v>32</v>
      </c>
      <c r="C14" s="323">
        <v>3857</v>
      </c>
      <c r="D14" s="323">
        <v>4088</v>
      </c>
      <c r="E14" s="323">
        <v>46432</v>
      </c>
      <c r="F14" s="324">
        <v>56482</v>
      </c>
      <c r="G14" s="325">
        <v>1271</v>
      </c>
      <c r="H14" s="326">
        <v>810</v>
      </c>
      <c r="I14" s="326">
        <v>23644</v>
      </c>
      <c r="J14" s="324">
        <v>26153</v>
      </c>
      <c r="K14" s="325">
        <v>1120</v>
      </c>
      <c r="L14" s="326">
        <v>948</v>
      </c>
      <c r="M14" s="326">
        <v>22988</v>
      </c>
      <c r="N14" s="324">
        <v>25435</v>
      </c>
      <c r="O14" s="326">
        <v>823</v>
      </c>
      <c r="P14" s="323">
        <v>553</v>
      </c>
      <c r="Q14" s="323">
        <v>5987</v>
      </c>
      <c r="R14" s="324">
        <v>7363</v>
      </c>
      <c r="S14" s="327">
        <v>825</v>
      </c>
      <c r="T14" s="328">
        <v>116258</v>
      </c>
      <c r="U14" s="285"/>
      <c r="V14" s="342" t="s">
        <v>32</v>
      </c>
      <c r="W14" s="330">
        <v>1915</v>
      </c>
      <c r="X14" s="331">
        <v>424</v>
      </c>
      <c r="Y14" s="331">
        <v>282</v>
      </c>
      <c r="Z14" s="332">
        <v>107</v>
      </c>
      <c r="AA14" s="333">
        <v>50</v>
      </c>
      <c r="AB14" s="331">
        <v>18</v>
      </c>
      <c r="AC14" s="331">
        <v>4</v>
      </c>
      <c r="AD14" s="332">
        <v>3</v>
      </c>
      <c r="AE14" s="333">
        <v>412</v>
      </c>
      <c r="AF14" s="331">
        <v>26</v>
      </c>
      <c r="AG14" s="331">
        <v>17</v>
      </c>
      <c r="AH14" s="332">
        <v>71</v>
      </c>
      <c r="AI14" s="333">
        <v>8</v>
      </c>
      <c r="AJ14" s="331">
        <v>2</v>
      </c>
      <c r="AK14" s="331">
        <v>6</v>
      </c>
      <c r="AL14" s="332">
        <v>7</v>
      </c>
      <c r="AM14" s="333">
        <v>450</v>
      </c>
      <c r="AN14" s="331">
        <v>23</v>
      </c>
      <c r="AO14" s="331">
        <v>122</v>
      </c>
      <c r="AP14" s="332">
        <v>55</v>
      </c>
      <c r="AQ14" s="333">
        <v>17</v>
      </c>
      <c r="AR14" s="331">
        <v>1</v>
      </c>
      <c r="AS14" s="331">
        <v>1</v>
      </c>
      <c r="AT14" s="332">
        <v>1</v>
      </c>
      <c r="AU14" s="333">
        <v>182</v>
      </c>
      <c r="AV14" s="331">
        <v>30</v>
      </c>
      <c r="AW14" s="331">
        <v>41</v>
      </c>
      <c r="AX14" s="334">
        <v>1</v>
      </c>
      <c r="AY14" s="335">
        <v>8</v>
      </c>
      <c r="AZ14" s="331">
        <v>1</v>
      </c>
      <c r="BA14" s="331">
        <v>4</v>
      </c>
      <c r="BB14" s="331">
        <v>0</v>
      </c>
      <c r="BC14" s="336">
        <v>2959</v>
      </c>
      <c r="BD14" s="337">
        <v>503</v>
      </c>
      <c r="BE14" s="337">
        <v>462</v>
      </c>
      <c r="BF14" s="338">
        <v>234</v>
      </c>
      <c r="BG14" s="319"/>
      <c r="BH14" s="339">
        <v>1113</v>
      </c>
      <c r="BI14" s="331">
        <v>132</v>
      </c>
      <c r="BJ14" s="331">
        <v>146</v>
      </c>
      <c r="BK14" s="332">
        <v>90</v>
      </c>
      <c r="BL14" s="340"/>
    </row>
    <row r="15" spans="2:64" s="283" customFormat="1" ht="18" customHeight="1">
      <c r="B15" s="341" t="s">
        <v>33</v>
      </c>
      <c r="C15" s="323">
        <v>2502</v>
      </c>
      <c r="D15" s="323">
        <v>2784</v>
      </c>
      <c r="E15" s="323">
        <v>71156</v>
      </c>
      <c r="F15" s="324">
        <v>77302</v>
      </c>
      <c r="G15" s="325">
        <v>777</v>
      </c>
      <c r="H15" s="326">
        <v>661</v>
      </c>
      <c r="I15" s="326">
        <v>51221</v>
      </c>
      <c r="J15" s="324">
        <v>52821</v>
      </c>
      <c r="K15" s="325">
        <v>638</v>
      </c>
      <c r="L15" s="326">
        <v>886</v>
      </c>
      <c r="M15" s="326">
        <v>51839</v>
      </c>
      <c r="N15" s="324">
        <v>53452</v>
      </c>
      <c r="O15" s="326">
        <v>1527</v>
      </c>
      <c r="P15" s="323">
        <v>582</v>
      </c>
      <c r="Q15" s="323">
        <v>17928</v>
      </c>
      <c r="R15" s="324">
        <v>20076</v>
      </c>
      <c r="S15" s="327">
        <v>269</v>
      </c>
      <c r="T15" s="328">
        <v>203920</v>
      </c>
      <c r="U15" s="285"/>
      <c r="V15" s="342" t="s">
        <v>33</v>
      </c>
      <c r="W15" s="330">
        <v>823</v>
      </c>
      <c r="X15" s="331">
        <v>69</v>
      </c>
      <c r="Y15" s="331">
        <v>52</v>
      </c>
      <c r="Z15" s="332">
        <v>15</v>
      </c>
      <c r="AA15" s="333">
        <v>25</v>
      </c>
      <c r="AB15" s="331">
        <v>1</v>
      </c>
      <c r="AC15" s="331">
        <v>0</v>
      </c>
      <c r="AD15" s="332">
        <v>0</v>
      </c>
      <c r="AE15" s="333">
        <v>278</v>
      </c>
      <c r="AF15" s="331">
        <v>18</v>
      </c>
      <c r="AG15" s="331">
        <v>5</v>
      </c>
      <c r="AH15" s="332">
        <v>14</v>
      </c>
      <c r="AI15" s="333">
        <v>9</v>
      </c>
      <c r="AJ15" s="331">
        <v>0</v>
      </c>
      <c r="AK15" s="331">
        <v>0</v>
      </c>
      <c r="AL15" s="332">
        <v>1</v>
      </c>
      <c r="AM15" s="333">
        <v>306</v>
      </c>
      <c r="AN15" s="331">
        <v>9</v>
      </c>
      <c r="AO15" s="331">
        <v>24</v>
      </c>
      <c r="AP15" s="332">
        <v>24</v>
      </c>
      <c r="AQ15" s="333">
        <v>14</v>
      </c>
      <c r="AR15" s="331">
        <v>0</v>
      </c>
      <c r="AS15" s="331">
        <v>0</v>
      </c>
      <c r="AT15" s="332">
        <v>0</v>
      </c>
      <c r="AU15" s="333">
        <v>113</v>
      </c>
      <c r="AV15" s="331">
        <v>6</v>
      </c>
      <c r="AW15" s="331">
        <v>7</v>
      </c>
      <c r="AX15" s="334">
        <v>1</v>
      </c>
      <c r="AY15" s="335">
        <v>1</v>
      </c>
      <c r="AZ15" s="331">
        <v>0</v>
      </c>
      <c r="BA15" s="331">
        <v>0</v>
      </c>
      <c r="BB15" s="331">
        <v>0</v>
      </c>
      <c r="BC15" s="336">
        <v>1520</v>
      </c>
      <c r="BD15" s="337">
        <v>102</v>
      </c>
      <c r="BE15" s="337">
        <v>88</v>
      </c>
      <c r="BF15" s="338">
        <v>54</v>
      </c>
      <c r="BG15" s="319"/>
      <c r="BH15" s="339">
        <v>600</v>
      </c>
      <c r="BI15" s="331">
        <v>27</v>
      </c>
      <c r="BJ15" s="331">
        <v>19</v>
      </c>
      <c r="BK15" s="332">
        <v>8</v>
      </c>
      <c r="BL15" s="340"/>
    </row>
    <row r="16" spans="2:64" s="283" customFormat="1" ht="18" customHeight="1">
      <c r="B16" s="341" t="s">
        <v>34</v>
      </c>
      <c r="C16" s="323">
        <v>5611</v>
      </c>
      <c r="D16" s="323">
        <v>4033</v>
      </c>
      <c r="E16" s="323">
        <v>102762</v>
      </c>
      <c r="F16" s="324">
        <v>113006</v>
      </c>
      <c r="G16" s="325">
        <v>2233</v>
      </c>
      <c r="H16" s="326">
        <v>689</v>
      </c>
      <c r="I16" s="326">
        <v>48488</v>
      </c>
      <c r="J16" s="324">
        <v>51630</v>
      </c>
      <c r="K16" s="325">
        <v>2405</v>
      </c>
      <c r="L16" s="326">
        <v>1204</v>
      </c>
      <c r="M16" s="326">
        <v>82758</v>
      </c>
      <c r="N16" s="324">
        <v>86487</v>
      </c>
      <c r="O16" s="326">
        <v>802</v>
      </c>
      <c r="P16" s="323">
        <v>387</v>
      </c>
      <c r="Q16" s="323">
        <v>10350</v>
      </c>
      <c r="R16" s="324">
        <v>11570</v>
      </c>
      <c r="S16" s="327">
        <v>803</v>
      </c>
      <c r="T16" s="328">
        <v>263496</v>
      </c>
      <c r="U16" s="285"/>
      <c r="V16" s="342" t="s">
        <v>34</v>
      </c>
      <c r="W16" s="330">
        <v>2156</v>
      </c>
      <c r="X16" s="331">
        <v>430</v>
      </c>
      <c r="Y16" s="331">
        <v>233</v>
      </c>
      <c r="Z16" s="332">
        <v>181</v>
      </c>
      <c r="AA16" s="333">
        <v>61</v>
      </c>
      <c r="AB16" s="331">
        <v>3</v>
      </c>
      <c r="AC16" s="331">
        <v>1</v>
      </c>
      <c r="AD16" s="332">
        <v>2</v>
      </c>
      <c r="AE16" s="333">
        <v>420</v>
      </c>
      <c r="AF16" s="331">
        <v>20</v>
      </c>
      <c r="AG16" s="331">
        <v>17</v>
      </c>
      <c r="AH16" s="332">
        <v>28</v>
      </c>
      <c r="AI16" s="333">
        <v>5</v>
      </c>
      <c r="AJ16" s="331">
        <v>0</v>
      </c>
      <c r="AK16" s="331">
        <v>0</v>
      </c>
      <c r="AL16" s="332">
        <v>2</v>
      </c>
      <c r="AM16" s="333">
        <v>701</v>
      </c>
      <c r="AN16" s="331">
        <v>40</v>
      </c>
      <c r="AO16" s="331">
        <v>115</v>
      </c>
      <c r="AP16" s="332">
        <v>54</v>
      </c>
      <c r="AQ16" s="333">
        <v>34</v>
      </c>
      <c r="AR16" s="331">
        <v>0</v>
      </c>
      <c r="AS16" s="331">
        <v>7</v>
      </c>
      <c r="AT16" s="332">
        <v>1</v>
      </c>
      <c r="AU16" s="333">
        <v>111</v>
      </c>
      <c r="AV16" s="331">
        <v>21</v>
      </c>
      <c r="AW16" s="331">
        <v>12</v>
      </c>
      <c r="AX16" s="334">
        <v>3</v>
      </c>
      <c r="AY16" s="335">
        <v>7</v>
      </c>
      <c r="AZ16" s="331">
        <v>0</v>
      </c>
      <c r="BA16" s="331">
        <v>1</v>
      </c>
      <c r="BB16" s="331">
        <v>1</v>
      </c>
      <c r="BC16" s="336">
        <v>3388</v>
      </c>
      <c r="BD16" s="337">
        <v>511</v>
      </c>
      <c r="BE16" s="337">
        <v>377</v>
      </c>
      <c r="BF16" s="338">
        <v>266</v>
      </c>
      <c r="BG16" s="319"/>
      <c r="BH16" s="339">
        <v>1137</v>
      </c>
      <c r="BI16" s="331">
        <v>130</v>
      </c>
      <c r="BJ16" s="331">
        <v>83</v>
      </c>
      <c r="BK16" s="332">
        <v>83</v>
      </c>
      <c r="BL16" s="340"/>
    </row>
    <row r="17" spans="2:64" s="283" customFormat="1" ht="18" customHeight="1">
      <c r="B17" s="341" t="s">
        <v>35</v>
      </c>
      <c r="C17" s="323">
        <v>8428</v>
      </c>
      <c r="D17" s="323">
        <v>8184</v>
      </c>
      <c r="E17" s="323">
        <v>59596</v>
      </c>
      <c r="F17" s="324">
        <v>78433</v>
      </c>
      <c r="G17" s="325">
        <v>2040</v>
      </c>
      <c r="H17" s="326">
        <v>3121</v>
      </c>
      <c r="I17" s="326">
        <v>34222</v>
      </c>
      <c r="J17" s="324">
        <v>40176</v>
      </c>
      <c r="K17" s="325">
        <v>2155</v>
      </c>
      <c r="L17" s="326">
        <v>3686</v>
      </c>
      <c r="M17" s="326">
        <v>45408</v>
      </c>
      <c r="N17" s="324">
        <v>51636</v>
      </c>
      <c r="O17" s="326">
        <v>520</v>
      </c>
      <c r="P17" s="323">
        <v>572</v>
      </c>
      <c r="Q17" s="323">
        <v>2863</v>
      </c>
      <c r="R17" s="324">
        <v>3993</v>
      </c>
      <c r="S17" s="327">
        <v>857</v>
      </c>
      <c r="T17" s="328">
        <v>175095</v>
      </c>
      <c r="U17" s="285"/>
      <c r="V17" s="342" t="s">
        <v>35</v>
      </c>
      <c r="W17" s="330">
        <v>2206</v>
      </c>
      <c r="X17" s="331">
        <v>353</v>
      </c>
      <c r="Y17" s="331">
        <v>289</v>
      </c>
      <c r="Z17" s="332">
        <v>25</v>
      </c>
      <c r="AA17" s="333">
        <v>35</v>
      </c>
      <c r="AB17" s="331">
        <v>6</v>
      </c>
      <c r="AC17" s="331">
        <v>3</v>
      </c>
      <c r="AD17" s="332">
        <v>0</v>
      </c>
      <c r="AE17" s="333">
        <v>698</v>
      </c>
      <c r="AF17" s="331">
        <v>62</v>
      </c>
      <c r="AG17" s="331">
        <v>43</v>
      </c>
      <c r="AH17" s="332">
        <v>62</v>
      </c>
      <c r="AI17" s="333">
        <v>8</v>
      </c>
      <c r="AJ17" s="331">
        <v>0</v>
      </c>
      <c r="AK17" s="331">
        <v>0</v>
      </c>
      <c r="AL17" s="332">
        <v>1</v>
      </c>
      <c r="AM17" s="333">
        <v>473</v>
      </c>
      <c r="AN17" s="331">
        <v>28</v>
      </c>
      <c r="AO17" s="331">
        <v>100</v>
      </c>
      <c r="AP17" s="332">
        <v>28</v>
      </c>
      <c r="AQ17" s="333">
        <v>19</v>
      </c>
      <c r="AR17" s="331">
        <v>1</v>
      </c>
      <c r="AS17" s="331">
        <v>5</v>
      </c>
      <c r="AT17" s="332">
        <v>4</v>
      </c>
      <c r="AU17" s="333">
        <v>38</v>
      </c>
      <c r="AV17" s="331">
        <v>3</v>
      </c>
      <c r="AW17" s="331">
        <v>6</v>
      </c>
      <c r="AX17" s="334">
        <v>0</v>
      </c>
      <c r="AY17" s="335">
        <v>2</v>
      </c>
      <c r="AZ17" s="331">
        <v>1</v>
      </c>
      <c r="BA17" s="331">
        <v>1</v>
      </c>
      <c r="BB17" s="331">
        <v>0</v>
      </c>
      <c r="BC17" s="336">
        <v>3415</v>
      </c>
      <c r="BD17" s="337">
        <v>446</v>
      </c>
      <c r="BE17" s="337">
        <v>438</v>
      </c>
      <c r="BF17" s="338">
        <v>115</v>
      </c>
      <c r="BG17" s="319"/>
      <c r="BH17" s="339">
        <v>1288</v>
      </c>
      <c r="BI17" s="331">
        <v>135</v>
      </c>
      <c r="BJ17" s="331">
        <v>111</v>
      </c>
      <c r="BK17" s="332">
        <v>29</v>
      </c>
      <c r="BL17" s="340"/>
    </row>
    <row r="18" spans="2:64" s="283" customFormat="1" ht="18" customHeight="1">
      <c r="B18" s="341" t="s">
        <v>36</v>
      </c>
      <c r="C18" s="323">
        <v>4445</v>
      </c>
      <c r="D18" s="323">
        <v>6995</v>
      </c>
      <c r="E18" s="323">
        <v>126391</v>
      </c>
      <c r="F18" s="324">
        <v>138903</v>
      </c>
      <c r="G18" s="325">
        <v>791</v>
      </c>
      <c r="H18" s="326">
        <v>2507</v>
      </c>
      <c r="I18" s="326">
        <v>61605</v>
      </c>
      <c r="J18" s="324">
        <v>65166</v>
      </c>
      <c r="K18" s="325">
        <v>1437</v>
      </c>
      <c r="L18" s="326">
        <v>2327</v>
      </c>
      <c r="M18" s="326">
        <v>93034</v>
      </c>
      <c r="N18" s="324">
        <v>97127</v>
      </c>
      <c r="O18" s="326">
        <v>691</v>
      </c>
      <c r="P18" s="323">
        <v>447</v>
      </c>
      <c r="Q18" s="323">
        <v>604</v>
      </c>
      <c r="R18" s="324">
        <v>2027</v>
      </c>
      <c r="S18" s="327">
        <v>29123</v>
      </c>
      <c r="T18" s="328">
        <v>332346</v>
      </c>
      <c r="U18" s="285"/>
      <c r="V18" s="342" t="s">
        <v>36</v>
      </c>
      <c r="W18" s="330">
        <v>2390</v>
      </c>
      <c r="X18" s="331">
        <v>518</v>
      </c>
      <c r="Y18" s="331">
        <v>285</v>
      </c>
      <c r="Z18" s="332">
        <v>76</v>
      </c>
      <c r="AA18" s="333">
        <v>45</v>
      </c>
      <c r="AB18" s="331">
        <v>12</v>
      </c>
      <c r="AC18" s="331">
        <v>1</v>
      </c>
      <c r="AD18" s="332">
        <v>1</v>
      </c>
      <c r="AE18" s="333">
        <v>502</v>
      </c>
      <c r="AF18" s="331">
        <v>25</v>
      </c>
      <c r="AG18" s="331">
        <v>14</v>
      </c>
      <c r="AH18" s="332">
        <v>38</v>
      </c>
      <c r="AI18" s="333">
        <v>7</v>
      </c>
      <c r="AJ18" s="331">
        <v>0</v>
      </c>
      <c r="AK18" s="331">
        <v>0</v>
      </c>
      <c r="AL18" s="332">
        <v>1</v>
      </c>
      <c r="AM18" s="333">
        <v>744</v>
      </c>
      <c r="AN18" s="331">
        <v>48</v>
      </c>
      <c r="AO18" s="331">
        <v>97</v>
      </c>
      <c r="AP18" s="332">
        <v>85</v>
      </c>
      <c r="AQ18" s="333">
        <v>26</v>
      </c>
      <c r="AR18" s="331">
        <v>3</v>
      </c>
      <c r="AS18" s="331">
        <v>0</v>
      </c>
      <c r="AT18" s="332">
        <v>2</v>
      </c>
      <c r="AU18" s="333">
        <v>0</v>
      </c>
      <c r="AV18" s="331">
        <v>0</v>
      </c>
      <c r="AW18" s="331">
        <v>0</v>
      </c>
      <c r="AX18" s="334">
        <v>1</v>
      </c>
      <c r="AY18" s="335">
        <v>0</v>
      </c>
      <c r="AZ18" s="331">
        <v>0</v>
      </c>
      <c r="BA18" s="331">
        <v>0</v>
      </c>
      <c r="BB18" s="331">
        <v>0</v>
      </c>
      <c r="BC18" s="336">
        <v>3636</v>
      </c>
      <c r="BD18" s="337">
        <v>591</v>
      </c>
      <c r="BE18" s="337">
        <v>396</v>
      </c>
      <c r="BF18" s="338">
        <v>200</v>
      </c>
      <c r="BG18" s="319"/>
      <c r="BH18" s="339">
        <v>1164</v>
      </c>
      <c r="BI18" s="331">
        <v>172</v>
      </c>
      <c r="BJ18" s="331">
        <v>104</v>
      </c>
      <c r="BK18" s="332">
        <v>67</v>
      </c>
      <c r="BL18" s="340"/>
    </row>
    <row r="19" spans="2:64" s="283" customFormat="1" ht="18" customHeight="1">
      <c r="B19" s="341" t="s">
        <v>37</v>
      </c>
      <c r="C19" s="323">
        <v>11417</v>
      </c>
      <c r="D19" s="323">
        <v>8306</v>
      </c>
      <c r="E19" s="323">
        <v>186315</v>
      </c>
      <c r="F19" s="324">
        <v>207830</v>
      </c>
      <c r="G19" s="325">
        <v>1703</v>
      </c>
      <c r="H19" s="326">
        <v>1118</v>
      </c>
      <c r="I19" s="326">
        <v>52241</v>
      </c>
      <c r="J19" s="324">
        <v>55282</v>
      </c>
      <c r="K19" s="325">
        <v>3431</v>
      </c>
      <c r="L19" s="326">
        <v>2084</v>
      </c>
      <c r="M19" s="326">
        <v>106926</v>
      </c>
      <c r="N19" s="324">
        <v>112724</v>
      </c>
      <c r="O19" s="326">
        <v>2397</v>
      </c>
      <c r="P19" s="323">
        <v>750</v>
      </c>
      <c r="Q19" s="323">
        <v>10240</v>
      </c>
      <c r="R19" s="324">
        <v>13469</v>
      </c>
      <c r="S19" s="327">
        <v>1614</v>
      </c>
      <c r="T19" s="328">
        <v>390919</v>
      </c>
      <c r="U19" s="285"/>
      <c r="V19" s="342" t="s">
        <v>37</v>
      </c>
      <c r="W19" s="330">
        <v>3524</v>
      </c>
      <c r="X19" s="331">
        <v>397</v>
      </c>
      <c r="Y19" s="331">
        <v>226</v>
      </c>
      <c r="Z19" s="332">
        <v>146</v>
      </c>
      <c r="AA19" s="333">
        <v>96</v>
      </c>
      <c r="AB19" s="331">
        <v>7</v>
      </c>
      <c r="AC19" s="331">
        <v>3</v>
      </c>
      <c r="AD19" s="332">
        <v>1</v>
      </c>
      <c r="AE19" s="333">
        <v>671</v>
      </c>
      <c r="AF19" s="331">
        <v>20</v>
      </c>
      <c r="AG19" s="331">
        <v>16</v>
      </c>
      <c r="AH19" s="332">
        <v>84</v>
      </c>
      <c r="AI19" s="333">
        <v>18</v>
      </c>
      <c r="AJ19" s="331">
        <v>0</v>
      </c>
      <c r="AK19" s="331">
        <v>0</v>
      </c>
      <c r="AL19" s="332">
        <v>6</v>
      </c>
      <c r="AM19" s="333">
        <v>1048</v>
      </c>
      <c r="AN19" s="331">
        <v>27</v>
      </c>
      <c r="AO19" s="331">
        <v>109</v>
      </c>
      <c r="AP19" s="332">
        <v>30</v>
      </c>
      <c r="AQ19" s="333">
        <v>34</v>
      </c>
      <c r="AR19" s="331">
        <v>1</v>
      </c>
      <c r="AS19" s="331">
        <v>1</v>
      </c>
      <c r="AT19" s="332">
        <v>3</v>
      </c>
      <c r="AU19" s="333">
        <v>192</v>
      </c>
      <c r="AV19" s="331">
        <v>11</v>
      </c>
      <c r="AW19" s="331">
        <v>13</v>
      </c>
      <c r="AX19" s="334">
        <v>5</v>
      </c>
      <c r="AY19" s="335">
        <v>3</v>
      </c>
      <c r="AZ19" s="331">
        <v>0</v>
      </c>
      <c r="BA19" s="331">
        <v>0</v>
      </c>
      <c r="BB19" s="331">
        <v>0</v>
      </c>
      <c r="BC19" s="336">
        <v>5435</v>
      </c>
      <c r="BD19" s="337">
        <v>455</v>
      </c>
      <c r="BE19" s="337">
        <v>364</v>
      </c>
      <c r="BF19" s="338">
        <v>265</v>
      </c>
      <c r="BG19" s="319"/>
      <c r="BH19" s="339">
        <v>2559</v>
      </c>
      <c r="BI19" s="331">
        <v>127</v>
      </c>
      <c r="BJ19" s="331">
        <v>123</v>
      </c>
      <c r="BK19" s="332">
        <v>124</v>
      </c>
      <c r="BL19" s="340"/>
    </row>
    <row r="20" spans="2:64" s="283" customFormat="1" ht="18" customHeight="1">
      <c r="B20" s="341" t="s">
        <v>38</v>
      </c>
      <c r="C20" s="323">
        <v>1975</v>
      </c>
      <c r="D20" s="323">
        <v>15467</v>
      </c>
      <c r="E20" s="323">
        <v>64951</v>
      </c>
      <c r="F20" s="324">
        <v>88203</v>
      </c>
      <c r="G20" s="325">
        <v>170</v>
      </c>
      <c r="H20" s="326">
        <v>1552</v>
      </c>
      <c r="I20" s="326">
        <v>11227</v>
      </c>
      <c r="J20" s="324">
        <v>13643</v>
      </c>
      <c r="K20" s="325">
        <v>289</v>
      </c>
      <c r="L20" s="326">
        <v>2809</v>
      </c>
      <c r="M20" s="326">
        <v>18215</v>
      </c>
      <c r="N20" s="324">
        <v>22116</v>
      </c>
      <c r="O20" s="326">
        <v>594</v>
      </c>
      <c r="P20" s="323">
        <v>1840</v>
      </c>
      <c r="Q20" s="323">
        <v>6975</v>
      </c>
      <c r="R20" s="324">
        <v>9409</v>
      </c>
      <c r="S20" s="327">
        <v>1901</v>
      </c>
      <c r="T20" s="328">
        <v>135272</v>
      </c>
      <c r="U20" s="285"/>
      <c r="V20" s="342" t="s">
        <v>38</v>
      </c>
      <c r="W20" s="330">
        <v>2664</v>
      </c>
      <c r="X20" s="331">
        <v>232</v>
      </c>
      <c r="Y20" s="331">
        <v>129</v>
      </c>
      <c r="Z20" s="332">
        <v>36</v>
      </c>
      <c r="AA20" s="333">
        <v>121</v>
      </c>
      <c r="AB20" s="331">
        <v>14</v>
      </c>
      <c r="AC20" s="331">
        <v>7</v>
      </c>
      <c r="AD20" s="332">
        <v>4</v>
      </c>
      <c r="AE20" s="333">
        <v>305</v>
      </c>
      <c r="AF20" s="331">
        <v>18</v>
      </c>
      <c r="AG20" s="331">
        <v>2</v>
      </c>
      <c r="AH20" s="332">
        <v>39</v>
      </c>
      <c r="AI20" s="333">
        <v>8</v>
      </c>
      <c r="AJ20" s="331">
        <v>0</v>
      </c>
      <c r="AK20" s="331">
        <v>0</v>
      </c>
      <c r="AL20" s="332">
        <v>4</v>
      </c>
      <c r="AM20" s="333">
        <v>637</v>
      </c>
      <c r="AN20" s="331">
        <v>11</v>
      </c>
      <c r="AO20" s="331">
        <v>41</v>
      </c>
      <c r="AP20" s="332">
        <v>56</v>
      </c>
      <c r="AQ20" s="333">
        <v>38</v>
      </c>
      <c r="AR20" s="331">
        <v>2</v>
      </c>
      <c r="AS20" s="331">
        <v>1</v>
      </c>
      <c r="AT20" s="332">
        <v>7</v>
      </c>
      <c r="AU20" s="333">
        <v>308</v>
      </c>
      <c r="AV20" s="331">
        <v>14</v>
      </c>
      <c r="AW20" s="331">
        <v>14</v>
      </c>
      <c r="AX20" s="334">
        <v>7</v>
      </c>
      <c r="AY20" s="335">
        <v>19</v>
      </c>
      <c r="AZ20" s="331">
        <v>0</v>
      </c>
      <c r="BA20" s="331">
        <v>2</v>
      </c>
      <c r="BB20" s="331">
        <v>0</v>
      </c>
      <c r="BC20" s="336">
        <v>3914</v>
      </c>
      <c r="BD20" s="337">
        <v>275</v>
      </c>
      <c r="BE20" s="337">
        <v>186</v>
      </c>
      <c r="BF20" s="338">
        <v>138</v>
      </c>
      <c r="BG20" s="319"/>
      <c r="BH20" s="339">
        <v>1531</v>
      </c>
      <c r="BI20" s="331">
        <v>60</v>
      </c>
      <c r="BJ20" s="331">
        <v>38</v>
      </c>
      <c r="BK20" s="332">
        <v>39</v>
      </c>
      <c r="BL20" s="340"/>
    </row>
    <row r="21" spans="2:64" s="283" customFormat="1" ht="18" customHeight="1">
      <c r="B21" s="341" t="s">
        <v>39</v>
      </c>
      <c r="C21" s="323">
        <v>65474</v>
      </c>
      <c r="D21" s="323">
        <v>58881</v>
      </c>
      <c r="E21" s="323">
        <v>1424840</v>
      </c>
      <c r="F21" s="324">
        <v>1577712</v>
      </c>
      <c r="G21" s="325">
        <v>7079</v>
      </c>
      <c r="H21" s="326">
        <v>4757</v>
      </c>
      <c r="I21" s="326">
        <v>189240</v>
      </c>
      <c r="J21" s="324">
        <v>204111</v>
      </c>
      <c r="K21" s="325">
        <v>16012</v>
      </c>
      <c r="L21" s="326">
        <v>9484</v>
      </c>
      <c r="M21" s="326">
        <v>530553</v>
      </c>
      <c r="N21" s="324">
        <v>567291</v>
      </c>
      <c r="O21" s="326">
        <v>35782</v>
      </c>
      <c r="P21" s="323">
        <v>9844</v>
      </c>
      <c r="Q21" s="323">
        <v>100096</v>
      </c>
      <c r="R21" s="324">
        <v>147260</v>
      </c>
      <c r="S21" s="327">
        <v>67298</v>
      </c>
      <c r="T21" s="328">
        <v>2563672</v>
      </c>
      <c r="U21" s="285"/>
      <c r="V21" s="342" t="s">
        <v>39</v>
      </c>
      <c r="W21" s="330">
        <v>10923</v>
      </c>
      <c r="X21" s="331">
        <v>365</v>
      </c>
      <c r="Y21" s="331">
        <v>279</v>
      </c>
      <c r="Z21" s="332">
        <v>70</v>
      </c>
      <c r="AA21" s="333">
        <v>220</v>
      </c>
      <c r="AB21" s="331">
        <v>3</v>
      </c>
      <c r="AC21" s="331">
        <v>2</v>
      </c>
      <c r="AD21" s="332">
        <v>2</v>
      </c>
      <c r="AE21" s="333">
        <v>802</v>
      </c>
      <c r="AF21" s="331">
        <v>13</v>
      </c>
      <c r="AG21" s="331">
        <v>7</v>
      </c>
      <c r="AH21" s="332">
        <v>87</v>
      </c>
      <c r="AI21" s="333">
        <v>23</v>
      </c>
      <c r="AJ21" s="331">
        <v>0</v>
      </c>
      <c r="AK21" s="331">
        <v>1</v>
      </c>
      <c r="AL21" s="332">
        <v>0</v>
      </c>
      <c r="AM21" s="333">
        <v>1916</v>
      </c>
      <c r="AN21" s="331">
        <v>44</v>
      </c>
      <c r="AO21" s="331">
        <v>77</v>
      </c>
      <c r="AP21" s="332">
        <v>86</v>
      </c>
      <c r="AQ21" s="333">
        <v>69</v>
      </c>
      <c r="AR21" s="331">
        <v>0</v>
      </c>
      <c r="AS21" s="331">
        <v>1</v>
      </c>
      <c r="AT21" s="332">
        <v>4</v>
      </c>
      <c r="AU21" s="333">
        <v>774</v>
      </c>
      <c r="AV21" s="331">
        <v>14</v>
      </c>
      <c r="AW21" s="331">
        <v>23</v>
      </c>
      <c r="AX21" s="334">
        <v>2</v>
      </c>
      <c r="AY21" s="335">
        <v>13</v>
      </c>
      <c r="AZ21" s="331">
        <v>0</v>
      </c>
      <c r="BA21" s="331">
        <v>0</v>
      </c>
      <c r="BB21" s="331">
        <v>0</v>
      </c>
      <c r="BC21" s="336">
        <v>14415</v>
      </c>
      <c r="BD21" s="337">
        <v>436</v>
      </c>
      <c r="BE21" s="337">
        <v>386</v>
      </c>
      <c r="BF21" s="338">
        <v>245</v>
      </c>
      <c r="BG21" s="319"/>
      <c r="BH21" s="339">
        <v>4003</v>
      </c>
      <c r="BI21" s="331">
        <v>45</v>
      </c>
      <c r="BJ21" s="331">
        <v>49</v>
      </c>
      <c r="BK21" s="332">
        <v>83</v>
      </c>
      <c r="BL21" s="340"/>
    </row>
    <row r="22" spans="2:64" s="283" customFormat="1" ht="18" customHeight="1">
      <c r="B22" s="341" t="s">
        <v>40</v>
      </c>
      <c r="C22" s="323">
        <v>6396</v>
      </c>
      <c r="D22" s="323">
        <v>8976</v>
      </c>
      <c r="E22" s="323">
        <v>216858</v>
      </c>
      <c r="F22" s="324">
        <v>254753</v>
      </c>
      <c r="G22" s="325">
        <v>1301</v>
      </c>
      <c r="H22" s="326">
        <v>1458</v>
      </c>
      <c r="I22" s="326">
        <v>67638</v>
      </c>
      <c r="J22" s="324">
        <v>73798</v>
      </c>
      <c r="K22" s="325">
        <v>2125</v>
      </c>
      <c r="L22" s="326">
        <v>2812</v>
      </c>
      <c r="M22" s="326">
        <v>106015</v>
      </c>
      <c r="N22" s="324">
        <v>115047</v>
      </c>
      <c r="O22" s="326">
        <v>1827</v>
      </c>
      <c r="P22" s="323">
        <v>1464</v>
      </c>
      <c r="Q22" s="323">
        <v>41024</v>
      </c>
      <c r="R22" s="324">
        <v>44800</v>
      </c>
      <c r="S22" s="327">
        <v>7914</v>
      </c>
      <c r="T22" s="328">
        <v>496312</v>
      </c>
      <c r="U22" s="285"/>
      <c r="V22" s="342" t="s">
        <v>40</v>
      </c>
      <c r="W22" s="330">
        <v>2490</v>
      </c>
      <c r="X22" s="331">
        <v>253</v>
      </c>
      <c r="Y22" s="331">
        <v>140</v>
      </c>
      <c r="Z22" s="332">
        <v>42</v>
      </c>
      <c r="AA22" s="333">
        <v>54</v>
      </c>
      <c r="AB22" s="331">
        <v>7</v>
      </c>
      <c r="AC22" s="331">
        <v>3</v>
      </c>
      <c r="AD22" s="332">
        <v>2</v>
      </c>
      <c r="AE22" s="333">
        <v>439</v>
      </c>
      <c r="AF22" s="331">
        <v>27</v>
      </c>
      <c r="AG22" s="331">
        <v>13</v>
      </c>
      <c r="AH22" s="332">
        <v>84</v>
      </c>
      <c r="AI22" s="333">
        <v>4</v>
      </c>
      <c r="AJ22" s="331">
        <v>0</v>
      </c>
      <c r="AK22" s="331">
        <v>0</v>
      </c>
      <c r="AL22" s="332">
        <v>1</v>
      </c>
      <c r="AM22" s="333">
        <v>653</v>
      </c>
      <c r="AN22" s="331">
        <v>15</v>
      </c>
      <c r="AO22" s="331">
        <v>62</v>
      </c>
      <c r="AP22" s="332">
        <v>71</v>
      </c>
      <c r="AQ22" s="333">
        <v>37</v>
      </c>
      <c r="AR22" s="331">
        <v>2</v>
      </c>
      <c r="AS22" s="331">
        <v>0</v>
      </c>
      <c r="AT22" s="332">
        <v>8</v>
      </c>
      <c r="AU22" s="333">
        <v>476</v>
      </c>
      <c r="AV22" s="331">
        <v>42</v>
      </c>
      <c r="AW22" s="331">
        <v>29</v>
      </c>
      <c r="AX22" s="334">
        <v>2</v>
      </c>
      <c r="AY22" s="335">
        <v>10</v>
      </c>
      <c r="AZ22" s="331">
        <v>0</v>
      </c>
      <c r="BA22" s="331">
        <v>0</v>
      </c>
      <c r="BB22" s="331">
        <v>0</v>
      </c>
      <c r="BC22" s="336">
        <v>4058</v>
      </c>
      <c r="BD22" s="337">
        <v>337</v>
      </c>
      <c r="BE22" s="337">
        <v>244</v>
      </c>
      <c r="BF22" s="338">
        <v>199</v>
      </c>
      <c r="BG22" s="319"/>
      <c r="BH22" s="339">
        <v>1728</v>
      </c>
      <c r="BI22" s="331">
        <v>80</v>
      </c>
      <c r="BJ22" s="331">
        <v>82</v>
      </c>
      <c r="BK22" s="332">
        <v>92</v>
      </c>
      <c r="BL22" s="340"/>
    </row>
    <row r="23" spans="2:64" s="283" customFormat="1" ht="17.25">
      <c r="B23" s="341" t="s">
        <v>41</v>
      </c>
      <c r="C23" s="323">
        <v>1709</v>
      </c>
      <c r="D23" s="323">
        <v>2674</v>
      </c>
      <c r="E23" s="323">
        <v>84077</v>
      </c>
      <c r="F23" s="324">
        <v>94453</v>
      </c>
      <c r="G23" s="325">
        <v>412</v>
      </c>
      <c r="H23" s="326">
        <v>795</v>
      </c>
      <c r="I23" s="326">
        <v>54887</v>
      </c>
      <c r="J23" s="324">
        <v>58112</v>
      </c>
      <c r="K23" s="325">
        <v>528</v>
      </c>
      <c r="L23" s="326">
        <v>931</v>
      </c>
      <c r="M23" s="326">
        <v>65215</v>
      </c>
      <c r="N23" s="324">
        <v>68758</v>
      </c>
      <c r="O23" s="326">
        <v>921</v>
      </c>
      <c r="P23" s="323">
        <v>161</v>
      </c>
      <c r="Q23" s="323">
        <v>1308</v>
      </c>
      <c r="R23" s="324">
        <v>2842</v>
      </c>
      <c r="S23" s="327">
        <v>1252</v>
      </c>
      <c r="T23" s="328">
        <v>225417</v>
      </c>
      <c r="U23" s="285"/>
      <c r="V23" s="342" t="s">
        <v>41</v>
      </c>
      <c r="W23" s="330">
        <v>1370</v>
      </c>
      <c r="X23" s="331">
        <v>215</v>
      </c>
      <c r="Y23" s="331">
        <v>110</v>
      </c>
      <c r="Z23" s="332">
        <v>38</v>
      </c>
      <c r="AA23" s="333">
        <v>8</v>
      </c>
      <c r="AB23" s="331">
        <v>0</v>
      </c>
      <c r="AC23" s="331">
        <v>0</v>
      </c>
      <c r="AD23" s="332">
        <v>1</v>
      </c>
      <c r="AE23" s="333">
        <v>503</v>
      </c>
      <c r="AF23" s="331">
        <v>71</v>
      </c>
      <c r="AG23" s="331">
        <v>6</v>
      </c>
      <c r="AH23" s="332">
        <v>51</v>
      </c>
      <c r="AI23" s="333">
        <v>4</v>
      </c>
      <c r="AJ23" s="331">
        <v>0</v>
      </c>
      <c r="AK23" s="331">
        <v>0</v>
      </c>
      <c r="AL23" s="332">
        <v>1</v>
      </c>
      <c r="AM23" s="333">
        <v>562</v>
      </c>
      <c r="AN23" s="331">
        <v>46</v>
      </c>
      <c r="AO23" s="331">
        <v>86</v>
      </c>
      <c r="AP23" s="332">
        <v>52</v>
      </c>
      <c r="AQ23" s="333">
        <v>9</v>
      </c>
      <c r="AR23" s="331">
        <v>0</v>
      </c>
      <c r="AS23" s="331">
        <v>0</v>
      </c>
      <c r="AT23" s="332">
        <v>2</v>
      </c>
      <c r="AU23" s="333">
        <v>1</v>
      </c>
      <c r="AV23" s="331">
        <v>0</v>
      </c>
      <c r="AW23" s="331">
        <v>0</v>
      </c>
      <c r="AX23" s="334">
        <v>0</v>
      </c>
      <c r="AY23" s="335">
        <v>0</v>
      </c>
      <c r="AZ23" s="331">
        <v>0</v>
      </c>
      <c r="BA23" s="331">
        <v>0</v>
      </c>
      <c r="BB23" s="331">
        <v>0</v>
      </c>
      <c r="BC23" s="336">
        <v>2436</v>
      </c>
      <c r="BD23" s="337">
        <v>332</v>
      </c>
      <c r="BE23" s="337">
        <v>202</v>
      </c>
      <c r="BF23" s="338">
        <v>141</v>
      </c>
      <c r="BG23" s="319"/>
      <c r="BH23" s="339">
        <v>554</v>
      </c>
      <c r="BI23" s="331">
        <v>24</v>
      </c>
      <c r="BJ23" s="331">
        <v>29</v>
      </c>
      <c r="BK23" s="332">
        <v>24</v>
      </c>
      <c r="BL23" s="340"/>
    </row>
    <row r="24" spans="2:64" s="283" customFormat="1" ht="18" customHeight="1">
      <c r="B24" s="341" t="s">
        <v>42</v>
      </c>
      <c r="C24" s="323">
        <v>6124</v>
      </c>
      <c r="D24" s="323">
        <v>1633</v>
      </c>
      <c r="E24" s="323">
        <v>91683</v>
      </c>
      <c r="F24" s="324">
        <v>103451</v>
      </c>
      <c r="G24" s="325">
        <v>1043</v>
      </c>
      <c r="H24" s="326">
        <v>328</v>
      </c>
      <c r="I24" s="326">
        <v>40996</v>
      </c>
      <c r="J24" s="324">
        <v>42677</v>
      </c>
      <c r="K24" s="325">
        <v>4461</v>
      </c>
      <c r="L24" s="326">
        <v>586</v>
      </c>
      <c r="M24" s="326">
        <v>61394</v>
      </c>
      <c r="N24" s="324">
        <v>66936</v>
      </c>
      <c r="O24" s="326">
        <v>2501</v>
      </c>
      <c r="P24" s="323">
        <v>243</v>
      </c>
      <c r="Q24" s="323">
        <v>17850</v>
      </c>
      <c r="R24" s="324">
        <v>20843</v>
      </c>
      <c r="S24" s="327">
        <v>3696</v>
      </c>
      <c r="T24" s="328">
        <v>237603</v>
      </c>
      <c r="U24" s="285"/>
      <c r="V24" s="342" t="s">
        <v>42</v>
      </c>
      <c r="W24" s="330">
        <v>822</v>
      </c>
      <c r="X24" s="331">
        <v>124</v>
      </c>
      <c r="Y24" s="331">
        <v>60</v>
      </c>
      <c r="Z24" s="332">
        <v>12</v>
      </c>
      <c r="AA24" s="333">
        <v>12</v>
      </c>
      <c r="AB24" s="331">
        <v>1</v>
      </c>
      <c r="AC24" s="331">
        <v>0</v>
      </c>
      <c r="AD24" s="332">
        <v>0</v>
      </c>
      <c r="AE24" s="333">
        <v>218</v>
      </c>
      <c r="AF24" s="331">
        <v>10</v>
      </c>
      <c r="AG24" s="331">
        <v>3</v>
      </c>
      <c r="AH24" s="332">
        <v>34</v>
      </c>
      <c r="AI24" s="333">
        <v>1</v>
      </c>
      <c r="AJ24" s="331">
        <v>0</v>
      </c>
      <c r="AK24" s="331">
        <v>0</v>
      </c>
      <c r="AL24" s="332">
        <v>0</v>
      </c>
      <c r="AM24" s="333">
        <v>328</v>
      </c>
      <c r="AN24" s="331">
        <v>21</v>
      </c>
      <c r="AO24" s="331">
        <v>76</v>
      </c>
      <c r="AP24" s="332">
        <v>25</v>
      </c>
      <c r="AQ24" s="333">
        <v>6</v>
      </c>
      <c r="AR24" s="331">
        <v>0</v>
      </c>
      <c r="AS24" s="331">
        <v>0</v>
      </c>
      <c r="AT24" s="332">
        <v>1</v>
      </c>
      <c r="AU24" s="333">
        <v>129</v>
      </c>
      <c r="AV24" s="331">
        <v>15</v>
      </c>
      <c r="AW24" s="331">
        <v>10</v>
      </c>
      <c r="AX24" s="334">
        <v>1</v>
      </c>
      <c r="AY24" s="335">
        <v>2</v>
      </c>
      <c r="AZ24" s="331">
        <v>0</v>
      </c>
      <c r="BA24" s="331">
        <v>0</v>
      </c>
      <c r="BB24" s="331">
        <v>0</v>
      </c>
      <c r="BC24" s="336">
        <v>1497</v>
      </c>
      <c r="BD24" s="337">
        <v>170</v>
      </c>
      <c r="BE24" s="337">
        <v>149</v>
      </c>
      <c r="BF24" s="338">
        <v>72</v>
      </c>
      <c r="BG24" s="319"/>
      <c r="BH24" s="339">
        <v>385</v>
      </c>
      <c r="BI24" s="331">
        <v>20</v>
      </c>
      <c r="BJ24" s="331">
        <v>22</v>
      </c>
      <c r="BK24" s="332">
        <v>12</v>
      </c>
      <c r="BL24" s="340"/>
    </row>
    <row r="25" spans="2:64" s="283" customFormat="1" ht="18" customHeight="1">
      <c r="B25" s="341" t="s">
        <v>43</v>
      </c>
      <c r="C25" s="323">
        <v>2427</v>
      </c>
      <c r="D25" s="323">
        <v>2710</v>
      </c>
      <c r="E25" s="323">
        <v>75222</v>
      </c>
      <c r="F25" s="324">
        <v>83823</v>
      </c>
      <c r="G25" s="325">
        <v>433</v>
      </c>
      <c r="H25" s="326">
        <v>521</v>
      </c>
      <c r="I25" s="326">
        <v>34032</v>
      </c>
      <c r="J25" s="324">
        <v>35379</v>
      </c>
      <c r="K25" s="325">
        <v>999</v>
      </c>
      <c r="L25" s="326">
        <v>864</v>
      </c>
      <c r="M25" s="326">
        <v>58704</v>
      </c>
      <c r="N25" s="324">
        <v>61041</v>
      </c>
      <c r="O25" s="326">
        <v>739</v>
      </c>
      <c r="P25" s="323">
        <v>526</v>
      </c>
      <c r="Q25" s="323">
        <v>3305</v>
      </c>
      <c r="R25" s="324">
        <v>4639</v>
      </c>
      <c r="S25" s="327">
        <v>1868</v>
      </c>
      <c r="T25" s="328">
        <v>186750</v>
      </c>
      <c r="U25" s="285"/>
      <c r="V25" s="342" t="s">
        <v>43</v>
      </c>
      <c r="W25" s="330">
        <v>799</v>
      </c>
      <c r="X25" s="331">
        <v>148</v>
      </c>
      <c r="Y25" s="331">
        <v>85</v>
      </c>
      <c r="Z25" s="332">
        <v>75</v>
      </c>
      <c r="AA25" s="333">
        <v>15</v>
      </c>
      <c r="AB25" s="331">
        <v>1</v>
      </c>
      <c r="AC25" s="331">
        <v>1</v>
      </c>
      <c r="AD25" s="332">
        <v>0</v>
      </c>
      <c r="AE25" s="333">
        <v>172</v>
      </c>
      <c r="AF25" s="331">
        <v>19</v>
      </c>
      <c r="AG25" s="331">
        <v>8</v>
      </c>
      <c r="AH25" s="332">
        <v>35</v>
      </c>
      <c r="AI25" s="333">
        <v>2</v>
      </c>
      <c r="AJ25" s="331">
        <v>0</v>
      </c>
      <c r="AK25" s="331">
        <v>1</v>
      </c>
      <c r="AL25" s="332">
        <v>0</v>
      </c>
      <c r="AM25" s="333">
        <v>292</v>
      </c>
      <c r="AN25" s="331">
        <v>12</v>
      </c>
      <c r="AO25" s="331">
        <v>45</v>
      </c>
      <c r="AP25" s="332">
        <v>52</v>
      </c>
      <c r="AQ25" s="333">
        <v>11</v>
      </c>
      <c r="AR25" s="331">
        <v>0</v>
      </c>
      <c r="AS25" s="331">
        <v>2</v>
      </c>
      <c r="AT25" s="332">
        <v>2</v>
      </c>
      <c r="AU25" s="333">
        <v>17</v>
      </c>
      <c r="AV25" s="331">
        <v>3</v>
      </c>
      <c r="AW25" s="331">
        <v>1</v>
      </c>
      <c r="AX25" s="334">
        <v>0</v>
      </c>
      <c r="AY25" s="335">
        <v>0</v>
      </c>
      <c r="AZ25" s="331">
        <v>0</v>
      </c>
      <c r="BA25" s="331">
        <v>0</v>
      </c>
      <c r="BB25" s="331">
        <v>0</v>
      </c>
      <c r="BC25" s="336">
        <v>1280</v>
      </c>
      <c r="BD25" s="337">
        <v>182</v>
      </c>
      <c r="BE25" s="337">
        <v>139</v>
      </c>
      <c r="BF25" s="338">
        <v>162</v>
      </c>
      <c r="BG25" s="319"/>
      <c r="BH25" s="339">
        <v>413</v>
      </c>
      <c r="BI25" s="331">
        <v>32</v>
      </c>
      <c r="BJ25" s="331">
        <v>40</v>
      </c>
      <c r="BK25" s="332">
        <v>51</v>
      </c>
      <c r="BL25" s="340"/>
    </row>
    <row r="26" spans="2:64" s="283" customFormat="1" ht="18" customHeight="1">
      <c r="B26" s="341" t="s">
        <v>44</v>
      </c>
      <c r="C26" s="323">
        <v>4422</v>
      </c>
      <c r="D26" s="323">
        <v>1689</v>
      </c>
      <c r="E26" s="323">
        <v>114561</v>
      </c>
      <c r="F26" s="324">
        <v>122500</v>
      </c>
      <c r="G26" s="325">
        <v>1826</v>
      </c>
      <c r="H26" s="326">
        <v>641</v>
      </c>
      <c r="I26" s="326">
        <v>62414</v>
      </c>
      <c r="J26" s="324">
        <v>65345</v>
      </c>
      <c r="K26" s="325">
        <v>1355</v>
      </c>
      <c r="L26" s="326">
        <v>567</v>
      </c>
      <c r="M26" s="326">
        <v>49292</v>
      </c>
      <c r="N26" s="324">
        <v>51410</v>
      </c>
      <c r="O26" s="326">
        <v>541</v>
      </c>
      <c r="P26" s="323">
        <v>163</v>
      </c>
      <c r="Q26" s="323">
        <v>6589</v>
      </c>
      <c r="R26" s="324">
        <v>7346</v>
      </c>
      <c r="S26" s="327">
        <v>1709</v>
      </c>
      <c r="T26" s="328">
        <v>248310</v>
      </c>
      <c r="U26" s="285"/>
      <c r="V26" s="342" t="s">
        <v>44</v>
      </c>
      <c r="W26" s="330">
        <v>1308</v>
      </c>
      <c r="X26" s="331">
        <v>142</v>
      </c>
      <c r="Y26" s="331">
        <v>128</v>
      </c>
      <c r="Z26" s="332">
        <v>14</v>
      </c>
      <c r="AA26" s="333">
        <v>13</v>
      </c>
      <c r="AB26" s="331">
        <v>2</v>
      </c>
      <c r="AC26" s="331">
        <v>0</v>
      </c>
      <c r="AD26" s="332">
        <v>0</v>
      </c>
      <c r="AE26" s="333">
        <v>388</v>
      </c>
      <c r="AF26" s="331">
        <v>17</v>
      </c>
      <c r="AG26" s="331">
        <v>7</v>
      </c>
      <c r="AH26" s="332">
        <v>120</v>
      </c>
      <c r="AI26" s="333">
        <v>3</v>
      </c>
      <c r="AJ26" s="331">
        <v>0</v>
      </c>
      <c r="AK26" s="331">
        <v>0</v>
      </c>
      <c r="AL26" s="332">
        <v>0</v>
      </c>
      <c r="AM26" s="333">
        <v>315</v>
      </c>
      <c r="AN26" s="331">
        <v>8</v>
      </c>
      <c r="AO26" s="331">
        <v>45</v>
      </c>
      <c r="AP26" s="332">
        <v>27</v>
      </c>
      <c r="AQ26" s="333">
        <v>15</v>
      </c>
      <c r="AR26" s="331">
        <v>0</v>
      </c>
      <c r="AS26" s="331">
        <v>4</v>
      </c>
      <c r="AT26" s="332">
        <v>0</v>
      </c>
      <c r="AU26" s="333">
        <v>58</v>
      </c>
      <c r="AV26" s="331">
        <v>3</v>
      </c>
      <c r="AW26" s="331">
        <v>4</v>
      </c>
      <c r="AX26" s="334">
        <v>2</v>
      </c>
      <c r="AY26" s="335">
        <v>1</v>
      </c>
      <c r="AZ26" s="331">
        <v>0</v>
      </c>
      <c r="BA26" s="331">
        <v>0</v>
      </c>
      <c r="BB26" s="331">
        <v>0</v>
      </c>
      <c r="BC26" s="336">
        <v>2069</v>
      </c>
      <c r="BD26" s="337">
        <v>170</v>
      </c>
      <c r="BE26" s="337">
        <v>184</v>
      </c>
      <c r="BF26" s="338">
        <v>163</v>
      </c>
      <c r="BG26" s="319"/>
      <c r="BH26" s="339">
        <v>558</v>
      </c>
      <c r="BI26" s="331">
        <v>12</v>
      </c>
      <c r="BJ26" s="331">
        <v>29</v>
      </c>
      <c r="BK26" s="332">
        <v>3</v>
      </c>
      <c r="BL26" s="340"/>
    </row>
    <row r="27" spans="2:64" s="283" customFormat="1" ht="18" customHeight="1">
      <c r="B27" s="341" t="s">
        <v>45</v>
      </c>
      <c r="C27" s="323">
        <v>1731</v>
      </c>
      <c r="D27" s="323">
        <v>1549</v>
      </c>
      <c r="E27" s="323">
        <v>60532</v>
      </c>
      <c r="F27" s="324">
        <v>65030</v>
      </c>
      <c r="G27" s="325">
        <v>682</v>
      </c>
      <c r="H27" s="326">
        <v>555</v>
      </c>
      <c r="I27" s="326">
        <v>52300</v>
      </c>
      <c r="J27" s="324">
        <v>54374</v>
      </c>
      <c r="K27" s="325">
        <v>642</v>
      </c>
      <c r="L27" s="326">
        <v>608</v>
      </c>
      <c r="M27" s="326">
        <v>67702</v>
      </c>
      <c r="N27" s="324">
        <v>69222</v>
      </c>
      <c r="O27" s="326">
        <v>371</v>
      </c>
      <c r="P27" s="323">
        <v>213</v>
      </c>
      <c r="Q27" s="323">
        <v>8744</v>
      </c>
      <c r="R27" s="324">
        <v>9538</v>
      </c>
      <c r="S27" s="327">
        <v>306</v>
      </c>
      <c r="T27" s="328">
        <v>198470</v>
      </c>
      <c r="U27" s="285"/>
      <c r="V27" s="342" t="s">
        <v>45</v>
      </c>
      <c r="W27" s="330">
        <v>927</v>
      </c>
      <c r="X27" s="331">
        <v>93</v>
      </c>
      <c r="Y27" s="331">
        <v>62</v>
      </c>
      <c r="Z27" s="332">
        <v>6</v>
      </c>
      <c r="AA27" s="333">
        <v>7</v>
      </c>
      <c r="AB27" s="331">
        <v>1</v>
      </c>
      <c r="AC27" s="331">
        <v>2</v>
      </c>
      <c r="AD27" s="332">
        <v>0</v>
      </c>
      <c r="AE27" s="333">
        <v>399</v>
      </c>
      <c r="AF27" s="331">
        <v>11</v>
      </c>
      <c r="AG27" s="331">
        <v>3</v>
      </c>
      <c r="AH27" s="332">
        <v>55</v>
      </c>
      <c r="AI27" s="333">
        <v>5</v>
      </c>
      <c r="AJ27" s="331">
        <v>0</v>
      </c>
      <c r="AK27" s="331">
        <v>0</v>
      </c>
      <c r="AL27" s="332">
        <v>0</v>
      </c>
      <c r="AM27" s="333">
        <v>421</v>
      </c>
      <c r="AN27" s="331">
        <v>8</v>
      </c>
      <c r="AO27" s="331">
        <v>29</v>
      </c>
      <c r="AP27" s="332">
        <v>17</v>
      </c>
      <c r="AQ27" s="333">
        <v>9</v>
      </c>
      <c r="AR27" s="331">
        <v>1</v>
      </c>
      <c r="AS27" s="331">
        <v>1</v>
      </c>
      <c r="AT27" s="332">
        <v>2</v>
      </c>
      <c r="AU27" s="333">
        <v>180</v>
      </c>
      <c r="AV27" s="331">
        <v>8</v>
      </c>
      <c r="AW27" s="331">
        <v>10</v>
      </c>
      <c r="AX27" s="334">
        <v>2</v>
      </c>
      <c r="AY27" s="335">
        <v>2</v>
      </c>
      <c r="AZ27" s="331">
        <v>0</v>
      </c>
      <c r="BA27" s="331">
        <v>0</v>
      </c>
      <c r="BB27" s="331">
        <v>0</v>
      </c>
      <c r="BC27" s="336">
        <v>1927</v>
      </c>
      <c r="BD27" s="337">
        <v>120</v>
      </c>
      <c r="BE27" s="337">
        <v>104</v>
      </c>
      <c r="BF27" s="338">
        <v>80</v>
      </c>
      <c r="BG27" s="319"/>
      <c r="BH27" s="339">
        <v>366</v>
      </c>
      <c r="BI27" s="331">
        <v>16</v>
      </c>
      <c r="BJ27" s="331">
        <v>18</v>
      </c>
      <c r="BK27" s="332">
        <v>10</v>
      </c>
      <c r="BL27" s="340"/>
    </row>
    <row r="28" spans="2:64" s="283" customFormat="1" ht="18" customHeight="1">
      <c r="B28" s="341" t="s">
        <v>46</v>
      </c>
      <c r="C28" s="323">
        <v>16429</v>
      </c>
      <c r="D28" s="323">
        <v>5707</v>
      </c>
      <c r="E28" s="323">
        <v>157826</v>
      </c>
      <c r="F28" s="324">
        <v>182689</v>
      </c>
      <c r="G28" s="325">
        <v>9008</v>
      </c>
      <c r="H28" s="326">
        <v>2495</v>
      </c>
      <c r="I28" s="326">
        <v>193342</v>
      </c>
      <c r="J28" s="324">
        <v>205863</v>
      </c>
      <c r="K28" s="325">
        <v>15412</v>
      </c>
      <c r="L28" s="326">
        <v>4625</v>
      </c>
      <c r="M28" s="326">
        <v>260220</v>
      </c>
      <c r="N28" s="324">
        <v>281279</v>
      </c>
      <c r="O28" s="326">
        <v>1331</v>
      </c>
      <c r="P28" s="323">
        <v>788</v>
      </c>
      <c r="Q28" s="323">
        <v>8000</v>
      </c>
      <c r="R28" s="324">
        <v>10409</v>
      </c>
      <c r="S28" s="327">
        <v>2664</v>
      </c>
      <c r="T28" s="328">
        <v>682904</v>
      </c>
      <c r="U28" s="285"/>
      <c r="V28" s="342" t="s">
        <v>46</v>
      </c>
      <c r="W28" s="330">
        <v>1767</v>
      </c>
      <c r="X28" s="331">
        <v>137</v>
      </c>
      <c r="Y28" s="331">
        <v>97</v>
      </c>
      <c r="Z28" s="332">
        <v>32</v>
      </c>
      <c r="AA28" s="333">
        <v>18</v>
      </c>
      <c r="AB28" s="331">
        <v>1</v>
      </c>
      <c r="AC28" s="331">
        <v>2</v>
      </c>
      <c r="AD28" s="332">
        <v>0</v>
      </c>
      <c r="AE28" s="333">
        <v>827</v>
      </c>
      <c r="AF28" s="331">
        <v>26</v>
      </c>
      <c r="AG28" s="331">
        <v>13</v>
      </c>
      <c r="AH28" s="332">
        <v>131</v>
      </c>
      <c r="AI28" s="333">
        <v>8</v>
      </c>
      <c r="AJ28" s="331">
        <v>0</v>
      </c>
      <c r="AK28" s="331">
        <v>0</v>
      </c>
      <c r="AL28" s="332">
        <v>3</v>
      </c>
      <c r="AM28" s="333">
        <v>1054</v>
      </c>
      <c r="AN28" s="331">
        <v>39</v>
      </c>
      <c r="AO28" s="331">
        <v>70</v>
      </c>
      <c r="AP28" s="332">
        <v>148</v>
      </c>
      <c r="AQ28" s="333">
        <v>15</v>
      </c>
      <c r="AR28" s="331">
        <v>0</v>
      </c>
      <c r="AS28" s="331">
        <v>3</v>
      </c>
      <c r="AT28" s="332">
        <v>2</v>
      </c>
      <c r="AU28" s="333">
        <v>214</v>
      </c>
      <c r="AV28" s="331">
        <v>18</v>
      </c>
      <c r="AW28" s="331">
        <v>24</v>
      </c>
      <c r="AX28" s="334">
        <v>4</v>
      </c>
      <c r="AY28" s="335">
        <v>3</v>
      </c>
      <c r="AZ28" s="331">
        <v>0</v>
      </c>
      <c r="BA28" s="331">
        <v>0</v>
      </c>
      <c r="BB28" s="331">
        <v>0</v>
      </c>
      <c r="BC28" s="336">
        <v>3862</v>
      </c>
      <c r="BD28" s="337">
        <v>220</v>
      </c>
      <c r="BE28" s="337">
        <v>204</v>
      </c>
      <c r="BF28" s="338">
        <v>315</v>
      </c>
      <c r="BG28" s="319"/>
      <c r="BH28" s="339">
        <v>920</v>
      </c>
      <c r="BI28" s="331">
        <v>33</v>
      </c>
      <c r="BJ28" s="331">
        <v>38</v>
      </c>
      <c r="BK28" s="332">
        <v>64</v>
      </c>
      <c r="BL28" s="340"/>
    </row>
    <row r="29" spans="2:64" s="283" customFormat="1" ht="18" customHeight="1">
      <c r="B29" s="341" t="s">
        <v>47</v>
      </c>
      <c r="C29" s="323">
        <v>8913</v>
      </c>
      <c r="D29" s="323">
        <v>2589</v>
      </c>
      <c r="E29" s="323">
        <v>58524</v>
      </c>
      <c r="F29" s="324">
        <v>72125</v>
      </c>
      <c r="G29" s="325">
        <v>2816</v>
      </c>
      <c r="H29" s="326">
        <v>981</v>
      </c>
      <c r="I29" s="326">
        <v>84126</v>
      </c>
      <c r="J29" s="324">
        <v>88263</v>
      </c>
      <c r="K29" s="325">
        <v>2972</v>
      </c>
      <c r="L29" s="326">
        <v>971</v>
      </c>
      <c r="M29" s="326">
        <v>109607</v>
      </c>
      <c r="N29" s="324">
        <v>113759</v>
      </c>
      <c r="O29" s="326">
        <v>3251</v>
      </c>
      <c r="P29" s="323">
        <v>1236</v>
      </c>
      <c r="Q29" s="323">
        <v>53337</v>
      </c>
      <c r="R29" s="324">
        <v>57876</v>
      </c>
      <c r="S29" s="327">
        <v>7702</v>
      </c>
      <c r="T29" s="328">
        <v>339725</v>
      </c>
      <c r="U29" s="285"/>
      <c r="V29" s="342" t="s">
        <v>47</v>
      </c>
      <c r="W29" s="330">
        <v>1002</v>
      </c>
      <c r="X29" s="331">
        <v>149</v>
      </c>
      <c r="Y29" s="331">
        <v>39</v>
      </c>
      <c r="Z29" s="332">
        <v>22</v>
      </c>
      <c r="AA29" s="333">
        <v>10</v>
      </c>
      <c r="AB29" s="331">
        <v>5</v>
      </c>
      <c r="AC29" s="331">
        <v>0</v>
      </c>
      <c r="AD29" s="332">
        <v>0</v>
      </c>
      <c r="AE29" s="333">
        <v>440</v>
      </c>
      <c r="AF29" s="331">
        <v>47</v>
      </c>
      <c r="AG29" s="331">
        <v>2</v>
      </c>
      <c r="AH29" s="332">
        <v>27</v>
      </c>
      <c r="AI29" s="333">
        <v>9</v>
      </c>
      <c r="AJ29" s="331">
        <v>3</v>
      </c>
      <c r="AK29" s="331">
        <v>0</v>
      </c>
      <c r="AL29" s="332">
        <v>0</v>
      </c>
      <c r="AM29" s="333">
        <v>432</v>
      </c>
      <c r="AN29" s="331">
        <v>56</v>
      </c>
      <c r="AO29" s="331">
        <v>36</v>
      </c>
      <c r="AP29" s="332">
        <v>16</v>
      </c>
      <c r="AQ29" s="333">
        <v>10</v>
      </c>
      <c r="AR29" s="331">
        <v>7</v>
      </c>
      <c r="AS29" s="331">
        <v>0</v>
      </c>
      <c r="AT29" s="332">
        <v>0</v>
      </c>
      <c r="AU29" s="333">
        <v>523</v>
      </c>
      <c r="AV29" s="331">
        <v>70</v>
      </c>
      <c r="AW29" s="331">
        <v>33</v>
      </c>
      <c r="AX29" s="334">
        <v>6</v>
      </c>
      <c r="AY29" s="335">
        <v>11</v>
      </c>
      <c r="AZ29" s="331">
        <v>6</v>
      </c>
      <c r="BA29" s="331">
        <v>0</v>
      </c>
      <c r="BB29" s="331">
        <v>0</v>
      </c>
      <c r="BC29" s="336">
        <v>2397</v>
      </c>
      <c r="BD29" s="337">
        <v>322</v>
      </c>
      <c r="BE29" s="337">
        <v>110</v>
      </c>
      <c r="BF29" s="338">
        <v>71</v>
      </c>
      <c r="BG29" s="319"/>
      <c r="BH29" s="339">
        <v>701</v>
      </c>
      <c r="BI29" s="331">
        <v>89</v>
      </c>
      <c r="BJ29" s="331">
        <v>17</v>
      </c>
      <c r="BK29" s="332">
        <v>7</v>
      </c>
      <c r="BL29" s="340"/>
    </row>
    <row r="30" spans="2:64" s="283" customFormat="1" ht="18" customHeight="1">
      <c r="B30" s="341" t="s">
        <v>48</v>
      </c>
      <c r="C30" s="323">
        <v>2476</v>
      </c>
      <c r="D30" s="323">
        <v>2786</v>
      </c>
      <c r="E30" s="323">
        <v>73527</v>
      </c>
      <c r="F30" s="324">
        <v>79348</v>
      </c>
      <c r="G30" s="325">
        <v>979</v>
      </c>
      <c r="H30" s="326">
        <v>750</v>
      </c>
      <c r="I30" s="326">
        <v>45887</v>
      </c>
      <c r="J30" s="324">
        <v>47743</v>
      </c>
      <c r="K30" s="325">
        <v>822</v>
      </c>
      <c r="L30" s="326">
        <v>787</v>
      </c>
      <c r="M30" s="326">
        <v>54089</v>
      </c>
      <c r="N30" s="324">
        <v>55851</v>
      </c>
      <c r="O30" s="326">
        <v>1450</v>
      </c>
      <c r="P30" s="323">
        <v>573</v>
      </c>
      <c r="Q30" s="323">
        <v>18480</v>
      </c>
      <c r="R30" s="324">
        <v>20549</v>
      </c>
      <c r="S30" s="327">
        <v>508</v>
      </c>
      <c r="T30" s="328">
        <v>203999</v>
      </c>
      <c r="U30" s="285"/>
      <c r="V30" s="342" t="s">
        <v>48</v>
      </c>
      <c r="W30" s="330">
        <v>1625</v>
      </c>
      <c r="X30" s="331">
        <v>174</v>
      </c>
      <c r="Y30" s="331">
        <v>177</v>
      </c>
      <c r="Z30" s="332">
        <v>87</v>
      </c>
      <c r="AA30" s="333">
        <v>38</v>
      </c>
      <c r="AB30" s="331">
        <v>5</v>
      </c>
      <c r="AC30" s="331">
        <v>1</v>
      </c>
      <c r="AD30" s="332">
        <v>1</v>
      </c>
      <c r="AE30" s="333">
        <v>545</v>
      </c>
      <c r="AF30" s="331">
        <v>26</v>
      </c>
      <c r="AG30" s="331">
        <v>21</v>
      </c>
      <c r="AH30" s="332">
        <v>50</v>
      </c>
      <c r="AI30" s="333">
        <v>5</v>
      </c>
      <c r="AJ30" s="331">
        <v>1</v>
      </c>
      <c r="AK30" s="331">
        <v>0</v>
      </c>
      <c r="AL30" s="332">
        <v>1</v>
      </c>
      <c r="AM30" s="333">
        <v>470</v>
      </c>
      <c r="AN30" s="331">
        <v>39</v>
      </c>
      <c r="AO30" s="331">
        <v>72</v>
      </c>
      <c r="AP30" s="332">
        <v>26</v>
      </c>
      <c r="AQ30" s="333">
        <v>22</v>
      </c>
      <c r="AR30" s="331">
        <v>1</v>
      </c>
      <c r="AS30" s="331">
        <v>0</v>
      </c>
      <c r="AT30" s="332">
        <v>3</v>
      </c>
      <c r="AU30" s="333">
        <v>208</v>
      </c>
      <c r="AV30" s="331">
        <v>12</v>
      </c>
      <c r="AW30" s="331">
        <v>50</v>
      </c>
      <c r="AX30" s="334">
        <v>1</v>
      </c>
      <c r="AY30" s="335">
        <v>14</v>
      </c>
      <c r="AZ30" s="331">
        <v>1</v>
      </c>
      <c r="BA30" s="331">
        <v>1</v>
      </c>
      <c r="BB30" s="331">
        <v>0</v>
      </c>
      <c r="BC30" s="336">
        <v>2848</v>
      </c>
      <c r="BD30" s="337">
        <v>251</v>
      </c>
      <c r="BE30" s="337">
        <v>320</v>
      </c>
      <c r="BF30" s="338">
        <v>164</v>
      </c>
      <c r="BG30" s="319"/>
      <c r="BH30" s="339">
        <v>849</v>
      </c>
      <c r="BI30" s="331">
        <v>65</v>
      </c>
      <c r="BJ30" s="331">
        <v>75</v>
      </c>
      <c r="BK30" s="332">
        <v>47</v>
      </c>
      <c r="BL30" s="340"/>
    </row>
    <row r="31" spans="2:64" s="283" customFormat="1" ht="18" customHeight="1">
      <c r="B31" s="341" t="s">
        <v>49</v>
      </c>
      <c r="C31" s="323">
        <v>4307</v>
      </c>
      <c r="D31" s="323">
        <v>6220</v>
      </c>
      <c r="E31" s="323">
        <v>202822</v>
      </c>
      <c r="F31" s="324">
        <v>232959</v>
      </c>
      <c r="G31" s="325">
        <v>1250</v>
      </c>
      <c r="H31" s="326">
        <v>1769</v>
      </c>
      <c r="I31" s="326">
        <v>127595</v>
      </c>
      <c r="J31" s="324">
        <v>133101</v>
      </c>
      <c r="K31" s="325">
        <v>3865</v>
      </c>
      <c r="L31" s="326">
        <v>3152</v>
      </c>
      <c r="M31" s="326">
        <v>154798</v>
      </c>
      <c r="N31" s="324">
        <v>164714</v>
      </c>
      <c r="O31" s="326">
        <v>264</v>
      </c>
      <c r="P31" s="323">
        <v>146</v>
      </c>
      <c r="Q31" s="323">
        <v>715</v>
      </c>
      <c r="R31" s="324">
        <v>1125</v>
      </c>
      <c r="S31" s="327">
        <v>315</v>
      </c>
      <c r="T31" s="328">
        <v>532214</v>
      </c>
      <c r="U31" s="285"/>
      <c r="V31" s="342" t="s">
        <v>49</v>
      </c>
      <c r="W31" s="330">
        <v>2542</v>
      </c>
      <c r="X31" s="331">
        <v>240</v>
      </c>
      <c r="Y31" s="331">
        <v>162</v>
      </c>
      <c r="Z31" s="332">
        <v>73</v>
      </c>
      <c r="AA31" s="333">
        <v>37</v>
      </c>
      <c r="AB31" s="331">
        <v>2</v>
      </c>
      <c r="AC31" s="331">
        <v>1</v>
      </c>
      <c r="AD31" s="332">
        <v>0</v>
      </c>
      <c r="AE31" s="333">
        <v>743</v>
      </c>
      <c r="AF31" s="331">
        <v>30</v>
      </c>
      <c r="AG31" s="331">
        <v>9</v>
      </c>
      <c r="AH31" s="332">
        <v>87</v>
      </c>
      <c r="AI31" s="333">
        <v>13</v>
      </c>
      <c r="AJ31" s="331">
        <v>2</v>
      </c>
      <c r="AK31" s="331">
        <v>0</v>
      </c>
      <c r="AL31" s="332">
        <v>4</v>
      </c>
      <c r="AM31" s="333">
        <v>854</v>
      </c>
      <c r="AN31" s="331">
        <v>23</v>
      </c>
      <c r="AO31" s="331">
        <v>73</v>
      </c>
      <c r="AP31" s="332">
        <v>45</v>
      </c>
      <c r="AQ31" s="333">
        <v>24</v>
      </c>
      <c r="AR31" s="331">
        <v>1</v>
      </c>
      <c r="AS31" s="331">
        <v>0</v>
      </c>
      <c r="AT31" s="332">
        <v>3</v>
      </c>
      <c r="AU31" s="333">
        <v>0</v>
      </c>
      <c r="AV31" s="331">
        <v>0</v>
      </c>
      <c r="AW31" s="331">
        <v>0</v>
      </c>
      <c r="AX31" s="334">
        <v>0</v>
      </c>
      <c r="AY31" s="335">
        <v>0</v>
      </c>
      <c r="AZ31" s="331">
        <v>0</v>
      </c>
      <c r="BA31" s="331">
        <v>0</v>
      </c>
      <c r="BB31" s="331">
        <v>0</v>
      </c>
      <c r="BC31" s="336">
        <v>4139</v>
      </c>
      <c r="BD31" s="337">
        <v>293</v>
      </c>
      <c r="BE31" s="337">
        <v>244</v>
      </c>
      <c r="BF31" s="338">
        <v>205</v>
      </c>
      <c r="BG31" s="319"/>
      <c r="BH31" s="339">
        <v>1149</v>
      </c>
      <c r="BI31" s="331">
        <v>47</v>
      </c>
      <c r="BJ31" s="331">
        <v>42</v>
      </c>
      <c r="BK31" s="332">
        <v>59</v>
      </c>
      <c r="BL31" s="340"/>
    </row>
    <row r="32" spans="2:64" s="283" customFormat="1" ht="18" customHeight="1">
      <c r="B32" s="341" t="s">
        <v>50</v>
      </c>
      <c r="C32" s="323">
        <v>4033</v>
      </c>
      <c r="D32" s="323">
        <v>4939</v>
      </c>
      <c r="E32" s="323">
        <v>134578</v>
      </c>
      <c r="F32" s="324">
        <v>145509</v>
      </c>
      <c r="G32" s="325">
        <v>2586</v>
      </c>
      <c r="H32" s="326">
        <v>1456</v>
      </c>
      <c r="I32" s="326">
        <v>137067</v>
      </c>
      <c r="J32" s="324">
        <v>141735</v>
      </c>
      <c r="K32" s="325">
        <v>2257</v>
      </c>
      <c r="L32" s="326">
        <v>2086</v>
      </c>
      <c r="M32" s="326">
        <v>155941</v>
      </c>
      <c r="N32" s="324">
        <v>160659</v>
      </c>
      <c r="O32" s="326">
        <v>1158</v>
      </c>
      <c r="P32" s="323">
        <v>646</v>
      </c>
      <c r="Q32" s="323">
        <v>17733</v>
      </c>
      <c r="R32" s="324">
        <v>19659</v>
      </c>
      <c r="S32" s="327">
        <v>574</v>
      </c>
      <c r="T32" s="328">
        <v>468136</v>
      </c>
      <c r="U32" s="285"/>
      <c r="V32" s="342" t="s">
        <v>50</v>
      </c>
      <c r="W32" s="330">
        <v>2585</v>
      </c>
      <c r="X32" s="331">
        <v>387</v>
      </c>
      <c r="Y32" s="331">
        <v>162</v>
      </c>
      <c r="Z32" s="332">
        <v>69</v>
      </c>
      <c r="AA32" s="333">
        <v>48</v>
      </c>
      <c r="AB32" s="331">
        <v>6</v>
      </c>
      <c r="AC32" s="331">
        <v>5</v>
      </c>
      <c r="AD32" s="332">
        <v>4</v>
      </c>
      <c r="AE32" s="333">
        <v>938</v>
      </c>
      <c r="AF32" s="331">
        <v>65</v>
      </c>
      <c r="AG32" s="331">
        <v>27</v>
      </c>
      <c r="AH32" s="332">
        <v>105</v>
      </c>
      <c r="AI32" s="333">
        <v>14</v>
      </c>
      <c r="AJ32" s="331">
        <v>0</v>
      </c>
      <c r="AK32" s="331">
        <v>0</v>
      </c>
      <c r="AL32" s="332">
        <v>3</v>
      </c>
      <c r="AM32" s="333">
        <v>1277</v>
      </c>
      <c r="AN32" s="331">
        <v>88</v>
      </c>
      <c r="AO32" s="331">
        <v>172</v>
      </c>
      <c r="AP32" s="332">
        <v>62</v>
      </c>
      <c r="AQ32" s="333">
        <v>70</v>
      </c>
      <c r="AR32" s="331">
        <v>5</v>
      </c>
      <c r="AS32" s="331">
        <v>4</v>
      </c>
      <c r="AT32" s="332">
        <v>6</v>
      </c>
      <c r="AU32" s="333">
        <v>205</v>
      </c>
      <c r="AV32" s="331">
        <v>24</v>
      </c>
      <c r="AW32" s="331">
        <v>17</v>
      </c>
      <c r="AX32" s="334">
        <v>4</v>
      </c>
      <c r="AY32" s="335">
        <v>8</v>
      </c>
      <c r="AZ32" s="331">
        <v>3</v>
      </c>
      <c r="BA32" s="331">
        <v>1</v>
      </c>
      <c r="BB32" s="331">
        <v>0</v>
      </c>
      <c r="BC32" s="336">
        <v>5005</v>
      </c>
      <c r="BD32" s="337">
        <v>564</v>
      </c>
      <c r="BE32" s="337">
        <v>378</v>
      </c>
      <c r="BF32" s="338">
        <v>240</v>
      </c>
      <c r="BG32" s="319"/>
      <c r="BH32" s="339">
        <v>1628</v>
      </c>
      <c r="BI32" s="331">
        <v>111</v>
      </c>
      <c r="BJ32" s="331">
        <v>95</v>
      </c>
      <c r="BK32" s="332">
        <v>51</v>
      </c>
      <c r="BL32" s="340"/>
    </row>
    <row r="33" spans="2:64" s="283" customFormat="1" ht="18" customHeight="1">
      <c r="B33" s="341" t="s">
        <v>51</v>
      </c>
      <c r="C33" s="323">
        <v>5205</v>
      </c>
      <c r="D33" s="323">
        <v>5105</v>
      </c>
      <c r="E33" s="323">
        <v>316150</v>
      </c>
      <c r="F33" s="324">
        <v>330750</v>
      </c>
      <c r="G33" s="325">
        <v>2556</v>
      </c>
      <c r="H33" s="326">
        <v>2530</v>
      </c>
      <c r="I33" s="326">
        <v>357617</v>
      </c>
      <c r="J33" s="324">
        <v>364299</v>
      </c>
      <c r="K33" s="325">
        <v>1716</v>
      </c>
      <c r="L33" s="326">
        <v>2165</v>
      </c>
      <c r="M33" s="326">
        <v>268516</v>
      </c>
      <c r="N33" s="324">
        <v>274386</v>
      </c>
      <c r="O33" s="326">
        <v>1255</v>
      </c>
      <c r="P33" s="323">
        <v>870</v>
      </c>
      <c r="Q33" s="323">
        <v>47194</v>
      </c>
      <c r="R33" s="324">
        <v>49414</v>
      </c>
      <c r="S33" s="327">
        <v>1313</v>
      </c>
      <c r="T33" s="328">
        <v>1020162</v>
      </c>
      <c r="U33" s="285"/>
      <c r="V33" s="342" t="s">
        <v>51</v>
      </c>
      <c r="W33" s="330">
        <v>2060</v>
      </c>
      <c r="X33" s="331">
        <v>192</v>
      </c>
      <c r="Y33" s="331">
        <v>214</v>
      </c>
      <c r="Z33" s="332">
        <v>26</v>
      </c>
      <c r="AA33" s="333">
        <v>42</v>
      </c>
      <c r="AB33" s="331">
        <v>0</v>
      </c>
      <c r="AC33" s="331">
        <v>0</v>
      </c>
      <c r="AD33" s="332">
        <v>0</v>
      </c>
      <c r="AE33" s="333">
        <v>1030</v>
      </c>
      <c r="AF33" s="331">
        <v>23</v>
      </c>
      <c r="AG33" s="331">
        <v>9</v>
      </c>
      <c r="AH33" s="332">
        <v>238</v>
      </c>
      <c r="AI33" s="333">
        <v>11</v>
      </c>
      <c r="AJ33" s="331">
        <v>0</v>
      </c>
      <c r="AK33" s="331">
        <v>0</v>
      </c>
      <c r="AL33" s="332">
        <v>0</v>
      </c>
      <c r="AM33" s="333">
        <v>755</v>
      </c>
      <c r="AN33" s="331">
        <v>32</v>
      </c>
      <c r="AO33" s="331">
        <v>92</v>
      </c>
      <c r="AP33" s="332">
        <v>35</v>
      </c>
      <c r="AQ33" s="333">
        <v>11</v>
      </c>
      <c r="AR33" s="331">
        <v>0</v>
      </c>
      <c r="AS33" s="331">
        <v>0</v>
      </c>
      <c r="AT33" s="332">
        <v>0</v>
      </c>
      <c r="AU33" s="333">
        <v>326</v>
      </c>
      <c r="AV33" s="331">
        <v>11</v>
      </c>
      <c r="AW33" s="331">
        <v>35</v>
      </c>
      <c r="AX33" s="334">
        <v>0</v>
      </c>
      <c r="AY33" s="335">
        <v>4</v>
      </c>
      <c r="AZ33" s="331">
        <v>0</v>
      </c>
      <c r="BA33" s="331">
        <v>0</v>
      </c>
      <c r="BB33" s="331">
        <v>0</v>
      </c>
      <c r="BC33" s="336">
        <v>4171</v>
      </c>
      <c r="BD33" s="337">
        <v>258</v>
      </c>
      <c r="BE33" s="337">
        <v>350</v>
      </c>
      <c r="BF33" s="338">
        <v>299</v>
      </c>
      <c r="BG33" s="319"/>
      <c r="BH33" s="339">
        <v>837</v>
      </c>
      <c r="BI33" s="331">
        <v>4</v>
      </c>
      <c r="BJ33" s="331">
        <v>25</v>
      </c>
      <c r="BK33" s="332">
        <v>17</v>
      </c>
      <c r="BL33" s="340"/>
    </row>
    <row r="34" spans="2:64" s="283" customFormat="1" ht="18" customHeight="1">
      <c r="B34" s="341" t="s">
        <v>52</v>
      </c>
      <c r="C34" s="323">
        <v>6530</v>
      </c>
      <c r="D34" s="323">
        <v>2717</v>
      </c>
      <c r="E34" s="323">
        <v>339917</v>
      </c>
      <c r="F34" s="324">
        <v>354640</v>
      </c>
      <c r="G34" s="325">
        <v>1858</v>
      </c>
      <c r="H34" s="326">
        <v>738</v>
      </c>
      <c r="I34" s="326">
        <v>233549</v>
      </c>
      <c r="J34" s="324">
        <v>236754</v>
      </c>
      <c r="K34" s="325">
        <v>1671</v>
      </c>
      <c r="L34" s="326">
        <v>829</v>
      </c>
      <c r="M34" s="326">
        <v>230866</v>
      </c>
      <c r="N34" s="324">
        <v>234465</v>
      </c>
      <c r="O34" s="326">
        <v>2927</v>
      </c>
      <c r="P34" s="323">
        <v>513</v>
      </c>
      <c r="Q34" s="323">
        <v>95575</v>
      </c>
      <c r="R34" s="324">
        <v>99335</v>
      </c>
      <c r="S34" s="327">
        <v>501</v>
      </c>
      <c r="T34" s="328">
        <v>925695</v>
      </c>
      <c r="U34" s="285"/>
      <c r="V34" s="342" t="s">
        <v>52</v>
      </c>
      <c r="W34" s="330">
        <v>1362</v>
      </c>
      <c r="X34" s="331">
        <v>4</v>
      </c>
      <c r="Y34" s="331">
        <v>2</v>
      </c>
      <c r="Z34" s="332">
        <v>0</v>
      </c>
      <c r="AA34" s="333">
        <v>40</v>
      </c>
      <c r="AB34" s="331">
        <v>0</v>
      </c>
      <c r="AC34" s="331">
        <v>0</v>
      </c>
      <c r="AD34" s="332">
        <v>0</v>
      </c>
      <c r="AE34" s="333">
        <v>420</v>
      </c>
      <c r="AF34" s="331">
        <v>1</v>
      </c>
      <c r="AG34" s="331">
        <v>0</v>
      </c>
      <c r="AH34" s="332">
        <v>1</v>
      </c>
      <c r="AI34" s="333">
        <v>10</v>
      </c>
      <c r="AJ34" s="331">
        <v>0</v>
      </c>
      <c r="AK34" s="331">
        <v>0</v>
      </c>
      <c r="AL34" s="332">
        <v>0</v>
      </c>
      <c r="AM34" s="333">
        <v>402</v>
      </c>
      <c r="AN34" s="331">
        <v>0</v>
      </c>
      <c r="AO34" s="331">
        <v>4</v>
      </c>
      <c r="AP34" s="332">
        <v>0</v>
      </c>
      <c r="AQ34" s="333">
        <v>9</v>
      </c>
      <c r="AR34" s="331">
        <v>0</v>
      </c>
      <c r="AS34" s="331">
        <v>0</v>
      </c>
      <c r="AT34" s="332">
        <v>0</v>
      </c>
      <c r="AU34" s="333">
        <v>273</v>
      </c>
      <c r="AV34" s="331">
        <v>1</v>
      </c>
      <c r="AW34" s="331">
        <v>0</v>
      </c>
      <c r="AX34" s="334">
        <v>0</v>
      </c>
      <c r="AY34" s="335">
        <v>15</v>
      </c>
      <c r="AZ34" s="331">
        <v>0</v>
      </c>
      <c r="BA34" s="331">
        <v>0</v>
      </c>
      <c r="BB34" s="331">
        <v>0</v>
      </c>
      <c r="BC34" s="336">
        <v>2457</v>
      </c>
      <c r="BD34" s="337">
        <v>6</v>
      </c>
      <c r="BE34" s="337">
        <v>6</v>
      </c>
      <c r="BF34" s="338">
        <v>1</v>
      </c>
      <c r="BG34" s="319"/>
      <c r="BH34" s="339">
        <v>904</v>
      </c>
      <c r="BI34" s="331">
        <v>1</v>
      </c>
      <c r="BJ34" s="331">
        <v>2</v>
      </c>
      <c r="BK34" s="332">
        <v>0</v>
      </c>
      <c r="BL34" s="340"/>
    </row>
    <row r="35" spans="2:64" s="292" customFormat="1" ht="18" customHeight="1">
      <c r="B35" s="341" t="s">
        <v>53</v>
      </c>
      <c r="C35" s="323">
        <v>16064</v>
      </c>
      <c r="D35" s="323">
        <v>9881</v>
      </c>
      <c r="E35" s="323">
        <v>218526</v>
      </c>
      <c r="F35" s="324">
        <v>256622</v>
      </c>
      <c r="G35" s="325">
        <v>6457</v>
      </c>
      <c r="H35" s="326">
        <v>2300</v>
      </c>
      <c r="I35" s="326">
        <v>149980</v>
      </c>
      <c r="J35" s="324">
        <v>162414</v>
      </c>
      <c r="K35" s="325">
        <v>7960</v>
      </c>
      <c r="L35" s="326">
        <v>4461</v>
      </c>
      <c r="M35" s="326">
        <v>231535</v>
      </c>
      <c r="N35" s="324">
        <v>247999</v>
      </c>
      <c r="O35" s="326">
        <v>5000</v>
      </c>
      <c r="P35" s="323">
        <v>771</v>
      </c>
      <c r="Q35" s="323">
        <v>1991</v>
      </c>
      <c r="R35" s="324">
        <v>8815</v>
      </c>
      <c r="S35" s="327">
        <v>9640</v>
      </c>
      <c r="T35" s="328">
        <v>685490</v>
      </c>
      <c r="U35" s="293"/>
      <c r="V35" s="342" t="s">
        <v>53</v>
      </c>
      <c r="W35" s="330">
        <v>3930</v>
      </c>
      <c r="X35" s="331">
        <v>485</v>
      </c>
      <c r="Y35" s="331">
        <v>181</v>
      </c>
      <c r="Z35" s="332">
        <v>98</v>
      </c>
      <c r="AA35" s="333">
        <v>122</v>
      </c>
      <c r="AB35" s="331">
        <v>19</v>
      </c>
      <c r="AC35" s="331">
        <v>2</v>
      </c>
      <c r="AD35" s="332">
        <v>1</v>
      </c>
      <c r="AE35" s="333">
        <v>1360</v>
      </c>
      <c r="AF35" s="331">
        <v>53</v>
      </c>
      <c r="AG35" s="331">
        <v>13</v>
      </c>
      <c r="AH35" s="332">
        <v>261</v>
      </c>
      <c r="AI35" s="333">
        <v>42</v>
      </c>
      <c r="AJ35" s="331">
        <v>3</v>
      </c>
      <c r="AK35" s="331">
        <v>0</v>
      </c>
      <c r="AL35" s="332">
        <v>11</v>
      </c>
      <c r="AM35" s="333">
        <v>2072</v>
      </c>
      <c r="AN35" s="331">
        <v>74</v>
      </c>
      <c r="AO35" s="331">
        <v>162</v>
      </c>
      <c r="AP35" s="332">
        <v>125</v>
      </c>
      <c r="AQ35" s="333">
        <v>113</v>
      </c>
      <c r="AR35" s="331">
        <v>6</v>
      </c>
      <c r="AS35" s="331">
        <v>5</v>
      </c>
      <c r="AT35" s="332">
        <v>10</v>
      </c>
      <c r="AU35" s="333">
        <v>127</v>
      </c>
      <c r="AV35" s="331">
        <v>0</v>
      </c>
      <c r="AW35" s="331">
        <v>0</v>
      </c>
      <c r="AX35" s="334">
        <v>1</v>
      </c>
      <c r="AY35" s="335">
        <v>0</v>
      </c>
      <c r="AZ35" s="331">
        <v>0</v>
      </c>
      <c r="BA35" s="331">
        <v>0</v>
      </c>
      <c r="BB35" s="331">
        <v>0</v>
      </c>
      <c r="BC35" s="336">
        <v>7489</v>
      </c>
      <c r="BD35" s="337">
        <v>612</v>
      </c>
      <c r="BE35" s="337">
        <v>356</v>
      </c>
      <c r="BF35" s="338">
        <v>485</v>
      </c>
      <c r="BG35" s="319"/>
      <c r="BH35" s="339">
        <v>3842</v>
      </c>
      <c r="BI35" s="331">
        <v>217</v>
      </c>
      <c r="BJ35" s="331">
        <v>150</v>
      </c>
      <c r="BK35" s="332">
        <v>182</v>
      </c>
      <c r="BL35" s="340"/>
    </row>
    <row r="36" spans="2:64" s="283" customFormat="1" ht="18" customHeight="1">
      <c r="B36" s="341" t="s">
        <v>54</v>
      </c>
      <c r="C36" s="323">
        <v>26576</v>
      </c>
      <c r="D36" s="323">
        <v>3364</v>
      </c>
      <c r="E36" s="323">
        <v>147578</v>
      </c>
      <c r="F36" s="324">
        <v>180994</v>
      </c>
      <c r="G36" s="325">
        <v>8444</v>
      </c>
      <c r="H36" s="326">
        <v>531</v>
      </c>
      <c r="I36" s="326">
        <v>69916</v>
      </c>
      <c r="J36" s="324">
        <v>79451</v>
      </c>
      <c r="K36" s="325">
        <v>11728</v>
      </c>
      <c r="L36" s="326">
        <v>835</v>
      </c>
      <c r="M36" s="326">
        <v>90800</v>
      </c>
      <c r="N36" s="324">
        <v>103943</v>
      </c>
      <c r="O36" s="326">
        <v>1896</v>
      </c>
      <c r="P36" s="323">
        <v>568</v>
      </c>
      <c r="Q36" s="323">
        <v>9609</v>
      </c>
      <c r="R36" s="324">
        <v>12860</v>
      </c>
      <c r="S36" s="327">
        <v>72705</v>
      </c>
      <c r="T36" s="328">
        <v>449953</v>
      </c>
      <c r="U36" s="285"/>
      <c r="V36" s="342" t="s">
        <v>54</v>
      </c>
      <c r="W36" s="330">
        <v>2220</v>
      </c>
      <c r="X36" s="331">
        <v>1</v>
      </c>
      <c r="Y36" s="331">
        <v>6</v>
      </c>
      <c r="Z36" s="332">
        <v>3</v>
      </c>
      <c r="AA36" s="333">
        <v>76</v>
      </c>
      <c r="AB36" s="331">
        <v>0</v>
      </c>
      <c r="AC36" s="331">
        <v>3</v>
      </c>
      <c r="AD36" s="332">
        <v>0</v>
      </c>
      <c r="AE36" s="333">
        <v>466</v>
      </c>
      <c r="AF36" s="331">
        <v>0</v>
      </c>
      <c r="AG36" s="331">
        <v>1</v>
      </c>
      <c r="AH36" s="332">
        <v>8</v>
      </c>
      <c r="AI36" s="333">
        <v>10</v>
      </c>
      <c r="AJ36" s="331">
        <v>0</v>
      </c>
      <c r="AK36" s="331">
        <v>1</v>
      </c>
      <c r="AL36" s="332">
        <v>2</v>
      </c>
      <c r="AM36" s="333">
        <v>532</v>
      </c>
      <c r="AN36" s="331">
        <v>1</v>
      </c>
      <c r="AO36" s="331">
        <v>3</v>
      </c>
      <c r="AP36" s="332">
        <v>2</v>
      </c>
      <c r="AQ36" s="333">
        <v>32</v>
      </c>
      <c r="AR36" s="331">
        <v>1</v>
      </c>
      <c r="AS36" s="331">
        <v>1</v>
      </c>
      <c r="AT36" s="332">
        <v>1</v>
      </c>
      <c r="AU36" s="333">
        <v>141</v>
      </c>
      <c r="AV36" s="331">
        <v>0</v>
      </c>
      <c r="AW36" s="331">
        <v>1</v>
      </c>
      <c r="AX36" s="334">
        <v>0</v>
      </c>
      <c r="AY36" s="335">
        <v>15</v>
      </c>
      <c r="AZ36" s="331">
        <v>0</v>
      </c>
      <c r="BA36" s="331">
        <v>0</v>
      </c>
      <c r="BB36" s="331">
        <v>0</v>
      </c>
      <c r="BC36" s="336">
        <v>3359</v>
      </c>
      <c r="BD36" s="337">
        <v>2</v>
      </c>
      <c r="BE36" s="337">
        <v>11</v>
      </c>
      <c r="BF36" s="338">
        <v>13</v>
      </c>
      <c r="BG36" s="319"/>
      <c r="BH36" s="339">
        <v>1499</v>
      </c>
      <c r="BI36" s="331">
        <v>1</v>
      </c>
      <c r="BJ36" s="331">
        <v>5</v>
      </c>
      <c r="BK36" s="332">
        <v>3</v>
      </c>
      <c r="BL36" s="340"/>
    </row>
    <row r="37" spans="2:64" s="283" customFormat="1" ht="18" customHeight="1">
      <c r="B37" s="341" t="s">
        <v>55</v>
      </c>
      <c r="C37" s="323">
        <v>2465</v>
      </c>
      <c r="D37" s="323">
        <v>2699</v>
      </c>
      <c r="E37" s="323">
        <v>42143</v>
      </c>
      <c r="F37" s="324">
        <v>47984</v>
      </c>
      <c r="G37" s="325">
        <v>501</v>
      </c>
      <c r="H37" s="326">
        <v>648</v>
      </c>
      <c r="I37" s="326">
        <v>20124</v>
      </c>
      <c r="J37" s="324">
        <v>21439</v>
      </c>
      <c r="K37" s="325">
        <v>752</v>
      </c>
      <c r="L37" s="326">
        <v>978</v>
      </c>
      <c r="M37" s="326">
        <v>32423</v>
      </c>
      <c r="N37" s="324">
        <v>34538</v>
      </c>
      <c r="O37" s="326">
        <v>681</v>
      </c>
      <c r="P37" s="323">
        <v>286</v>
      </c>
      <c r="Q37" s="323">
        <v>6592</v>
      </c>
      <c r="R37" s="324">
        <v>7633</v>
      </c>
      <c r="S37" s="327">
        <v>197</v>
      </c>
      <c r="T37" s="328">
        <v>111791</v>
      </c>
      <c r="U37" s="285"/>
      <c r="V37" s="342" t="s">
        <v>55</v>
      </c>
      <c r="W37" s="330">
        <v>821</v>
      </c>
      <c r="X37" s="331">
        <v>81</v>
      </c>
      <c r="Y37" s="331">
        <v>35</v>
      </c>
      <c r="Z37" s="332">
        <v>10</v>
      </c>
      <c r="AA37" s="333">
        <v>23</v>
      </c>
      <c r="AB37" s="331">
        <v>0</v>
      </c>
      <c r="AC37" s="331">
        <v>0</v>
      </c>
      <c r="AD37" s="332">
        <v>0</v>
      </c>
      <c r="AE37" s="333">
        <v>200</v>
      </c>
      <c r="AF37" s="331">
        <v>6</v>
      </c>
      <c r="AG37" s="331">
        <v>1</v>
      </c>
      <c r="AH37" s="332">
        <v>29</v>
      </c>
      <c r="AI37" s="333">
        <v>9</v>
      </c>
      <c r="AJ37" s="331">
        <v>1</v>
      </c>
      <c r="AK37" s="331">
        <v>0</v>
      </c>
      <c r="AL37" s="332">
        <v>3</v>
      </c>
      <c r="AM37" s="333">
        <v>274</v>
      </c>
      <c r="AN37" s="331">
        <v>5</v>
      </c>
      <c r="AO37" s="331">
        <v>12</v>
      </c>
      <c r="AP37" s="332">
        <v>25</v>
      </c>
      <c r="AQ37" s="333">
        <v>19</v>
      </c>
      <c r="AR37" s="331">
        <v>0</v>
      </c>
      <c r="AS37" s="331">
        <v>1</v>
      </c>
      <c r="AT37" s="332">
        <v>3</v>
      </c>
      <c r="AU37" s="333">
        <v>81</v>
      </c>
      <c r="AV37" s="331">
        <v>5</v>
      </c>
      <c r="AW37" s="331">
        <v>8</v>
      </c>
      <c r="AX37" s="334">
        <v>0</v>
      </c>
      <c r="AY37" s="335">
        <v>4</v>
      </c>
      <c r="AZ37" s="331">
        <v>0</v>
      </c>
      <c r="BA37" s="331">
        <v>0</v>
      </c>
      <c r="BB37" s="331">
        <v>0</v>
      </c>
      <c r="BC37" s="336">
        <v>1376</v>
      </c>
      <c r="BD37" s="337">
        <v>97</v>
      </c>
      <c r="BE37" s="337">
        <v>56</v>
      </c>
      <c r="BF37" s="338">
        <v>64</v>
      </c>
      <c r="BG37" s="319"/>
      <c r="BH37" s="339">
        <v>612</v>
      </c>
      <c r="BI37" s="331">
        <v>27</v>
      </c>
      <c r="BJ37" s="331">
        <v>16</v>
      </c>
      <c r="BK37" s="332">
        <v>33</v>
      </c>
      <c r="BL37" s="340"/>
    </row>
    <row r="38" spans="2:64" s="283" customFormat="1" ht="18" customHeight="1">
      <c r="B38" s="341" t="s">
        <v>56</v>
      </c>
      <c r="C38" s="323">
        <v>672</v>
      </c>
      <c r="D38" s="323">
        <v>2044</v>
      </c>
      <c r="E38" s="323">
        <v>89472</v>
      </c>
      <c r="F38" s="324">
        <v>96275</v>
      </c>
      <c r="G38" s="325">
        <v>127</v>
      </c>
      <c r="H38" s="326">
        <v>401</v>
      </c>
      <c r="I38" s="326">
        <v>45627</v>
      </c>
      <c r="J38" s="324">
        <v>47088</v>
      </c>
      <c r="K38" s="325">
        <v>190</v>
      </c>
      <c r="L38" s="326">
        <v>589</v>
      </c>
      <c r="M38" s="326">
        <v>77910</v>
      </c>
      <c r="N38" s="324">
        <v>79861</v>
      </c>
      <c r="O38" s="326">
        <v>95</v>
      </c>
      <c r="P38" s="323">
        <v>119</v>
      </c>
      <c r="Q38" s="323">
        <v>10326</v>
      </c>
      <c r="R38" s="324">
        <v>10599</v>
      </c>
      <c r="S38" s="327">
        <v>454</v>
      </c>
      <c r="T38" s="328">
        <v>234277</v>
      </c>
      <c r="U38" s="285"/>
      <c r="V38" s="342" t="s">
        <v>56</v>
      </c>
      <c r="W38" s="330">
        <v>1286</v>
      </c>
      <c r="X38" s="331">
        <v>225</v>
      </c>
      <c r="Y38" s="331">
        <v>123</v>
      </c>
      <c r="Z38" s="332">
        <v>40</v>
      </c>
      <c r="AA38" s="333">
        <v>25</v>
      </c>
      <c r="AB38" s="331">
        <v>9</v>
      </c>
      <c r="AC38" s="331">
        <v>3</v>
      </c>
      <c r="AD38" s="332">
        <v>0</v>
      </c>
      <c r="AE38" s="333">
        <v>366</v>
      </c>
      <c r="AF38" s="331">
        <v>17</v>
      </c>
      <c r="AG38" s="331">
        <v>4</v>
      </c>
      <c r="AH38" s="332">
        <v>52</v>
      </c>
      <c r="AI38" s="333">
        <v>5</v>
      </c>
      <c r="AJ38" s="331">
        <v>0</v>
      </c>
      <c r="AK38" s="331">
        <v>0</v>
      </c>
      <c r="AL38" s="332">
        <v>1</v>
      </c>
      <c r="AM38" s="333">
        <v>481</v>
      </c>
      <c r="AN38" s="331">
        <v>21</v>
      </c>
      <c r="AO38" s="331">
        <v>73</v>
      </c>
      <c r="AP38" s="332">
        <v>38</v>
      </c>
      <c r="AQ38" s="333">
        <v>12</v>
      </c>
      <c r="AR38" s="331">
        <v>0</v>
      </c>
      <c r="AS38" s="331">
        <v>2</v>
      </c>
      <c r="AT38" s="332">
        <v>1</v>
      </c>
      <c r="AU38" s="333">
        <v>71</v>
      </c>
      <c r="AV38" s="331">
        <v>4</v>
      </c>
      <c r="AW38" s="331">
        <v>4</v>
      </c>
      <c r="AX38" s="334">
        <v>2</v>
      </c>
      <c r="AY38" s="335">
        <v>2</v>
      </c>
      <c r="AZ38" s="331">
        <v>0</v>
      </c>
      <c r="BA38" s="331">
        <v>0</v>
      </c>
      <c r="BB38" s="331">
        <v>0</v>
      </c>
      <c r="BC38" s="336">
        <v>2204</v>
      </c>
      <c r="BD38" s="337">
        <v>267</v>
      </c>
      <c r="BE38" s="337">
        <v>204</v>
      </c>
      <c r="BF38" s="338">
        <v>132</v>
      </c>
      <c r="BG38" s="319"/>
      <c r="BH38" s="339">
        <v>732</v>
      </c>
      <c r="BI38" s="331">
        <v>72</v>
      </c>
      <c r="BJ38" s="331">
        <v>39</v>
      </c>
      <c r="BK38" s="332">
        <v>21</v>
      </c>
      <c r="BL38" s="340"/>
    </row>
    <row r="39" spans="2:64" s="283" customFormat="1" ht="18" customHeight="1">
      <c r="B39" s="341" t="s">
        <v>57</v>
      </c>
      <c r="C39" s="323">
        <v>645</v>
      </c>
      <c r="D39" s="323">
        <v>1358</v>
      </c>
      <c r="E39" s="323">
        <v>30464</v>
      </c>
      <c r="F39" s="324">
        <v>32904</v>
      </c>
      <c r="G39" s="325">
        <v>198</v>
      </c>
      <c r="H39" s="326">
        <v>470</v>
      </c>
      <c r="I39" s="326">
        <v>19076</v>
      </c>
      <c r="J39" s="324">
        <v>19922</v>
      </c>
      <c r="K39" s="325">
        <v>172</v>
      </c>
      <c r="L39" s="326">
        <v>513</v>
      </c>
      <c r="M39" s="326">
        <v>19704</v>
      </c>
      <c r="N39" s="324">
        <v>20452</v>
      </c>
      <c r="O39" s="326">
        <v>284</v>
      </c>
      <c r="P39" s="323">
        <v>180</v>
      </c>
      <c r="Q39" s="323">
        <v>3678</v>
      </c>
      <c r="R39" s="324">
        <v>4179</v>
      </c>
      <c r="S39" s="327">
        <v>244</v>
      </c>
      <c r="T39" s="328">
        <v>77701</v>
      </c>
      <c r="U39" s="285"/>
      <c r="V39" s="342" t="s">
        <v>57</v>
      </c>
      <c r="W39" s="330">
        <v>1268</v>
      </c>
      <c r="X39" s="331">
        <v>299</v>
      </c>
      <c r="Y39" s="331">
        <v>57</v>
      </c>
      <c r="Z39" s="332">
        <v>94</v>
      </c>
      <c r="AA39" s="333">
        <v>8</v>
      </c>
      <c r="AB39" s="331">
        <v>2</v>
      </c>
      <c r="AC39" s="331">
        <v>0</v>
      </c>
      <c r="AD39" s="332">
        <v>0</v>
      </c>
      <c r="AE39" s="333">
        <v>710</v>
      </c>
      <c r="AF39" s="331">
        <v>19</v>
      </c>
      <c r="AG39" s="331">
        <v>2</v>
      </c>
      <c r="AH39" s="332">
        <v>123</v>
      </c>
      <c r="AI39" s="333">
        <v>1</v>
      </c>
      <c r="AJ39" s="331">
        <v>0</v>
      </c>
      <c r="AK39" s="331">
        <v>0</v>
      </c>
      <c r="AL39" s="332">
        <v>0</v>
      </c>
      <c r="AM39" s="333">
        <v>417</v>
      </c>
      <c r="AN39" s="331">
        <v>18</v>
      </c>
      <c r="AO39" s="331">
        <v>35</v>
      </c>
      <c r="AP39" s="332">
        <v>43</v>
      </c>
      <c r="AQ39" s="333">
        <v>8</v>
      </c>
      <c r="AR39" s="331">
        <v>1</v>
      </c>
      <c r="AS39" s="331">
        <v>1</v>
      </c>
      <c r="AT39" s="332">
        <v>1</v>
      </c>
      <c r="AU39" s="333">
        <v>124</v>
      </c>
      <c r="AV39" s="331">
        <v>2</v>
      </c>
      <c r="AW39" s="331">
        <v>7</v>
      </c>
      <c r="AX39" s="334">
        <v>4</v>
      </c>
      <c r="AY39" s="335">
        <v>2</v>
      </c>
      <c r="AZ39" s="331">
        <v>0</v>
      </c>
      <c r="BA39" s="331">
        <v>0</v>
      </c>
      <c r="BB39" s="331">
        <v>0</v>
      </c>
      <c r="BC39" s="336">
        <v>2519</v>
      </c>
      <c r="BD39" s="337">
        <v>338</v>
      </c>
      <c r="BE39" s="337">
        <v>101</v>
      </c>
      <c r="BF39" s="338">
        <v>264</v>
      </c>
      <c r="BG39" s="319"/>
      <c r="BH39" s="339">
        <v>1074</v>
      </c>
      <c r="BI39" s="331">
        <v>75</v>
      </c>
      <c r="BJ39" s="331">
        <v>24</v>
      </c>
      <c r="BK39" s="332">
        <v>57</v>
      </c>
      <c r="BL39" s="340"/>
    </row>
    <row r="40" spans="2:64" s="283" customFormat="1" ht="18" customHeight="1">
      <c r="B40" s="341" t="s">
        <v>58</v>
      </c>
      <c r="C40" s="323">
        <v>1842</v>
      </c>
      <c r="D40" s="323">
        <v>1945</v>
      </c>
      <c r="E40" s="323">
        <v>77147</v>
      </c>
      <c r="F40" s="324">
        <v>82402</v>
      </c>
      <c r="G40" s="325">
        <v>519</v>
      </c>
      <c r="H40" s="326">
        <v>813</v>
      </c>
      <c r="I40" s="326">
        <v>93540</v>
      </c>
      <c r="J40" s="324">
        <v>95263</v>
      </c>
      <c r="K40" s="325">
        <v>773</v>
      </c>
      <c r="L40" s="326">
        <v>1010</v>
      </c>
      <c r="M40" s="326">
        <v>104312</v>
      </c>
      <c r="N40" s="324">
        <v>106382</v>
      </c>
      <c r="O40" s="326">
        <v>427</v>
      </c>
      <c r="P40" s="323">
        <v>150</v>
      </c>
      <c r="Q40" s="323">
        <v>8333</v>
      </c>
      <c r="R40" s="324">
        <v>8925</v>
      </c>
      <c r="S40" s="327">
        <v>2855</v>
      </c>
      <c r="T40" s="328">
        <v>295827</v>
      </c>
      <c r="U40" s="285"/>
      <c r="V40" s="342" t="s">
        <v>58</v>
      </c>
      <c r="W40" s="330">
        <v>1081</v>
      </c>
      <c r="X40" s="331">
        <v>159</v>
      </c>
      <c r="Y40" s="331">
        <v>85</v>
      </c>
      <c r="Z40" s="332">
        <v>31</v>
      </c>
      <c r="AA40" s="333">
        <v>6</v>
      </c>
      <c r="AB40" s="331">
        <v>2</v>
      </c>
      <c r="AC40" s="331">
        <v>1</v>
      </c>
      <c r="AD40" s="332">
        <v>0</v>
      </c>
      <c r="AE40" s="333">
        <v>595</v>
      </c>
      <c r="AF40" s="331">
        <v>23</v>
      </c>
      <c r="AG40" s="331">
        <v>7</v>
      </c>
      <c r="AH40" s="332">
        <v>130</v>
      </c>
      <c r="AI40" s="333">
        <v>5</v>
      </c>
      <c r="AJ40" s="331">
        <v>1</v>
      </c>
      <c r="AK40" s="331">
        <v>0</v>
      </c>
      <c r="AL40" s="332">
        <v>1</v>
      </c>
      <c r="AM40" s="333">
        <v>626</v>
      </c>
      <c r="AN40" s="331">
        <v>43</v>
      </c>
      <c r="AO40" s="331">
        <v>86</v>
      </c>
      <c r="AP40" s="332">
        <v>93</v>
      </c>
      <c r="AQ40" s="333">
        <v>13</v>
      </c>
      <c r="AR40" s="331">
        <v>0</v>
      </c>
      <c r="AS40" s="331">
        <v>1</v>
      </c>
      <c r="AT40" s="332">
        <v>3</v>
      </c>
      <c r="AU40" s="333">
        <v>54</v>
      </c>
      <c r="AV40" s="331">
        <v>3</v>
      </c>
      <c r="AW40" s="331">
        <v>6</v>
      </c>
      <c r="AX40" s="334">
        <v>0</v>
      </c>
      <c r="AY40" s="335">
        <v>5</v>
      </c>
      <c r="AZ40" s="331">
        <v>0</v>
      </c>
      <c r="BA40" s="331">
        <v>1</v>
      </c>
      <c r="BB40" s="331">
        <v>0</v>
      </c>
      <c r="BC40" s="336">
        <v>2356</v>
      </c>
      <c r="BD40" s="337">
        <v>228</v>
      </c>
      <c r="BE40" s="337">
        <v>184</v>
      </c>
      <c r="BF40" s="338">
        <v>254</v>
      </c>
      <c r="BG40" s="319"/>
      <c r="BH40" s="339">
        <v>703</v>
      </c>
      <c r="BI40" s="331">
        <v>32</v>
      </c>
      <c r="BJ40" s="331">
        <v>46</v>
      </c>
      <c r="BK40" s="332">
        <v>48</v>
      </c>
      <c r="BL40" s="340"/>
    </row>
    <row r="41" spans="2:64" s="283" customFormat="1" ht="18" customHeight="1">
      <c r="B41" s="341" t="s">
        <v>59</v>
      </c>
      <c r="C41" s="323">
        <v>3041</v>
      </c>
      <c r="D41" s="323">
        <v>2758</v>
      </c>
      <c r="E41" s="323">
        <v>27716</v>
      </c>
      <c r="F41" s="324">
        <v>37828</v>
      </c>
      <c r="G41" s="325">
        <v>929</v>
      </c>
      <c r="H41" s="326">
        <v>879</v>
      </c>
      <c r="I41" s="326">
        <v>21896</v>
      </c>
      <c r="J41" s="324">
        <v>25419</v>
      </c>
      <c r="K41" s="325">
        <v>977</v>
      </c>
      <c r="L41" s="326">
        <v>953</v>
      </c>
      <c r="M41" s="326">
        <v>29205</v>
      </c>
      <c r="N41" s="324">
        <v>32348</v>
      </c>
      <c r="O41" s="326">
        <v>763</v>
      </c>
      <c r="P41" s="323">
        <v>429</v>
      </c>
      <c r="Q41" s="323">
        <v>4985</v>
      </c>
      <c r="R41" s="324">
        <v>6177</v>
      </c>
      <c r="S41" s="327">
        <v>1377</v>
      </c>
      <c r="T41" s="328">
        <v>103149</v>
      </c>
      <c r="U41" s="285"/>
      <c r="V41" s="342" t="s">
        <v>59</v>
      </c>
      <c r="W41" s="330">
        <v>1078</v>
      </c>
      <c r="X41" s="331">
        <v>101</v>
      </c>
      <c r="Y41" s="331">
        <v>72</v>
      </c>
      <c r="Z41" s="332">
        <v>34</v>
      </c>
      <c r="AA41" s="333">
        <v>2</v>
      </c>
      <c r="AB41" s="331">
        <v>0</v>
      </c>
      <c r="AC41" s="331">
        <v>1</v>
      </c>
      <c r="AD41" s="332">
        <v>0</v>
      </c>
      <c r="AE41" s="333">
        <v>443</v>
      </c>
      <c r="AF41" s="331">
        <v>8</v>
      </c>
      <c r="AG41" s="331">
        <v>4</v>
      </c>
      <c r="AH41" s="332">
        <v>15</v>
      </c>
      <c r="AI41" s="333">
        <v>3</v>
      </c>
      <c r="AJ41" s="331">
        <v>0</v>
      </c>
      <c r="AK41" s="331">
        <v>0</v>
      </c>
      <c r="AL41" s="332">
        <v>0</v>
      </c>
      <c r="AM41" s="333">
        <v>378</v>
      </c>
      <c r="AN41" s="331">
        <v>10</v>
      </c>
      <c r="AO41" s="331">
        <v>17</v>
      </c>
      <c r="AP41" s="332">
        <v>6</v>
      </c>
      <c r="AQ41" s="333">
        <v>2</v>
      </c>
      <c r="AR41" s="331">
        <v>0</v>
      </c>
      <c r="AS41" s="331">
        <v>0</v>
      </c>
      <c r="AT41" s="332">
        <v>0</v>
      </c>
      <c r="AU41" s="333">
        <v>71</v>
      </c>
      <c r="AV41" s="331">
        <v>7</v>
      </c>
      <c r="AW41" s="331">
        <v>5</v>
      </c>
      <c r="AX41" s="334">
        <v>0</v>
      </c>
      <c r="AY41" s="335">
        <v>4</v>
      </c>
      <c r="AZ41" s="331">
        <v>0</v>
      </c>
      <c r="BA41" s="331">
        <v>0</v>
      </c>
      <c r="BB41" s="331">
        <v>0</v>
      </c>
      <c r="BC41" s="336">
        <v>1970</v>
      </c>
      <c r="BD41" s="337">
        <v>126</v>
      </c>
      <c r="BE41" s="337">
        <v>98</v>
      </c>
      <c r="BF41" s="338">
        <v>55</v>
      </c>
      <c r="BG41" s="319"/>
      <c r="BH41" s="339">
        <v>451</v>
      </c>
      <c r="BI41" s="331">
        <v>18</v>
      </c>
      <c r="BJ41" s="331">
        <v>17</v>
      </c>
      <c r="BK41" s="332">
        <v>12</v>
      </c>
      <c r="BL41" s="340"/>
    </row>
    <row r="42" spans="2:64" s="283" customFormat="1" ht="18" customHeight="1">
      <c r="B42" s="341" t="s">
        <v>60</v>
      </c>
      <c r="C42" s="323">
        <v>3420</v>
      </c>
      <c r="D42" s="323">
        <v>4487</v>
      </c>
      <c r="E42" s="323">
        <v>244257</v>
      </c>
      <c r="F42" s="324">
        <v>258087</v>
      </c>
      <c r="G42" s="325">
        <v>786</v>
      </c>
      <c r="H42" s="326">
        <v>1105</v>
      </c>
      <c r="I42" s="326">
        <v>200623</v>
      </c>
      <c r="J42" s="324">
        <v>204142</v>
      </c>
      <c r="K42" s="325">
        <v>1104</v>
      </c>
      <c r="L42" s="326">
        <v>1614</v>
      </c>
      <c r="M42" s="326">
        <v>236111</v>
      </c>
      <c r="N42" s="324">
        <v>240906</v>
      </c>
      <c r="O42" s="326">
        <v>2662</v>
      </c>
      <c r="P42" s="323">
        <v>1060</v>
      </c>
      <c r="Q42" s="323">
        <v>56076</v>
      </c>
      <c r="R42" s="324">
        <v>59963</v>
      </c>
      <c r="S42" s="327">
        <v>5399</v>
      </c>
      <c r="T42" s="328">
        <v>768497</v>
      </c>
      <c r="U42" s="285"/>
      <c r="V42" s="342" t="s">
        <v>60</v>
      </c>
      <c r="W42" s="330">
        <v>1815</v>
      </c>
      <c r="X42" s="331">
        <v>194</v>
      </c>
      <c r="Y42" s="331">
        <v>225</v>
      </c>
      <c r="Z42" s="332">
        <v>90</v>
      </c>
      <c r="AA42" s="333">
        <v>24</v>
      </c>
      <c r="AB42" s="331">
        <v>1</v>
      </c>
      <c r="AC42" s="331">
        <v>2</v>
      </c>
      <c r="AD42" s="332">
        <v>0</v>
      </c>
      <c r="AE42" s="333">
        <v>576</v>
      </c>
      <c r="AF42" s="331">
        <v>15</v>
      </c>
      <c r="AG42" s="331">
        <v>17</v>
      </c>
      <c r="AH42" s="332">
        <v>46</v>
      </c>
      <c r="AI42" s="333">
        <v>15</v>
      </c>
      <c r="AJ42" s="331">
        <v>0</v>
      </c>
      <c r="AK42" s="331">
        <v>2</v>
      </c>
      <c r="AL42" s="332">
        <v>2</v>
      </c>
      <c r="AM42" s="333">
        <v>763</v>
      </c>
      <c r="AN42" s="331">
        <v>25</v>
      </c>
      <c r="AO42" s="331">
        <v>117</v>
      </c>
      <c r="AP42" s="332">
        <v>45</v>
      </c>
      <c r="AQ42" s="333">
        <v>22</v>
      </c>
      <c r="AR42" s="331">
        <v>0</v>
      </c>
      <c r="AS42" s="331">
        <v>2</v>
      </c>
      <c r="AT42" s="332">
        <v>4</v>
      </c>
      <c r="AU42" s="333">
        <v>267</v>
      </c>
      <c r="AV42" s="331">
        <v>24</v>
      </c>
      <c r="AW42" s="331">
        <v>43</v>
      </c>
      <c r="AX42" s="334">
        <v>10</v>
      </c>
      <c r="AY42" s="335">
        <v>7</v>
      </c>
      <c r="AZ42" s="331">
        <v>0</v>
      </c>
      <c r="BA42" s="331">
        <v>1</v>
      </c>
      <c r="BB42" s="331">
        <v>0</v>
      </c>
      <c r="BC42" s="336">
        <v>3421</v>
      </c>
      <c r="BD42" s="337">
        <v>258</v>
      </c>
      <c r="BE42" s="337">
        <v>402</v>
      </c>
      <c r="BF42" s="338">
        <v>191</v>
      </c>
      <c r="BG42" s="319"/>
      <c r="BH42" s="339">
        <v>1214</v>
      </c>
      <c r="BI42" s="331">
        <v>56</v>
      </c>
      <c r="BJ42" s="331">
        <v>124</v>
      </c>
      <c r="BK42" s="332">
        <v>67</v>
      </c>
      <c r="BL42" s="340"/>
    </row>
    <row r="43" spans="2:64" s="283" customFormat="1" ht="18" customHeight="1">
      <c r="B43" s="341" t="s">
        <v>61</v>
      </c>
      <c r="C43" s="323">
        <v>3695</v>
      </c>
      <c r="D43" s="323">
        <v>4301</v>
      </c>
      <c r="E43" s="323">
        <v>66722</v>
      </c>
      <c r="F43" s="324">
        <v>77800</v>
      </c>
      <c r="G43" s="325">
        <v>847</v>
      </c>
      <c r="H43" s="326">
        <v>781</v>
      </c>
      <c r="I43" s="326">
        <v>39508</v>
      </c>
      <c r="J43" s="324">
        <v>41866</v>
      </c>
      <c r="K43" s="325">
        <v>1242</v>
      </c>
      <c r="L43" s="326">
        <v>1287</v>
      </c>
      <c r="M43" s="326">
        <v>70327</v>
      </c>
      <c r="N43" s="324">
        <v>73456</v>
      </c>
      <c r="O43" s="326">
        <v>1289</v>
      </c>
      <c r="P43" s="323">
        <v>765</v>
      </c>
      <c r="Q43" s="323">
        <v>10870</v>
      </c>
      <c r="R43" s="324">
        <v>13987</v>
      </c>
      <c r="S43" s="327">
        <v>6931</v>
      </c>
      <c r="T43" s="328">
        <v>214040</v>
      </c>
      <c r="U43" s="285"/>
      <c r="V43" s="342" t="s">
        <v>61</v>
      </c>
      <c r="W43" s="330">
        <v>2331</v>
      </c>
      <c r="X43" s="331">
        <v>298</v>
      </c>
      <c r="Y43" s="331">
        <v>390</v>
      </c>
      <c r="Z43" s="332">
        <v>41</v>
      </c>
      <c r="AA43" s="333">
        <v>27</v>
      </c>
      <c r="AB43" s="331">
        <v>4</v>
      </c>
      <c r="AC43" s="331">
        <v>8</v>
      </c>
      <c r="AD43" s="332">
        <v>2</v>
      </c>
      <c r="AE43" s="333">
        <v>462</v>
      </c>
      <c r="AF43" s="331">
        <v>30</v>
      </c>
      <c r="AG43" s="331">
        <v>31</v>
      </c>
      <c r="AH43" s="332">
        <v>37</v>
      </c>
      <c r="AI43" s="333">
        <v>11</v>
      </c>
      <c r="AJ43" s="331">
        <v>1</v>
      </c>
      <c r="AK43" s="331">
        <v>0</v>
      </c>
      <c r="AL43" s="332">
        <v>2</v>
      </c>
      <c r="AM43" s="333">
        <v>798</v>
      </c>
      <c r="AN43" s="331">
        <v>51</v>
      </c>
      <c r="AO43" s="331">
        <v>186</v>
      </c>
      <c r="AP43" s="332">
        <v>33</v>
      </c>
      <c r="AQ43" s="333">
        <v>22</v>
      </c>
      <c r="AR43" s="331">
        <v>3</v>
      </c>
      <c r="AS43" s="331">
        <v>4</v>
      </c>
      <c r="AT43" s="332">
        <v>0</v>
      </c>
      <c r="AU43" s="333">
        <v>228</v>
      </c>
      <c r="AV43" s="331">
        <v>15</v>
      </c>
      <c r="AW43" s="331">
        <v>43</v>
      </c>
      <c r="AX43" s="334">
        <v>2</v>
      </c>
      <c r="AY43" s="335">
        <v>3</v>
      </c>
      <c r="AZ43" s="331">
        <v>0</v>
      </c>
      <c r="BA43" s="331">
        <v>1</v>
      </c>
      <c r="BB43" s="331">
        <v>0</v>
      </c>
      <c r="BC43" s="336">
        <v>3819</v>
      </c>
      <c r="BD43" s="337">
        <v>394</v>
      </c>
      <c r="BE43" s="337">
        <v>650</v>
      </c>
      <c r="BF43" s="338">
        <v>113</v>
      </c>
      <c r="BG43" s="319"/>
      <c r="BH43" s="339">
        <v>1196</v>
      </c>
      <c r="BI43" s="331">
        <v>86</v>
      </c>
      <c r="BJ43" s="331">
        <v>178</v>
      </c>
      <c r="BK43" s="332">
        <v>36</v>
      </c>
      <c r="BL43" s="340"/>
    </row>
    <row r="44" spans="2:64" s="283" customFormat="1" ht="18" customHeight="1">
      <c r="B44" s="341" t="s">
        <v>62</v>
      </c>
      <c r="C44" s="323">
        <v>1905</v>
      </c>
      <c r="D44" s="323">
        <v>1166</v>
      </c>
      <c r="E44" s="323">
        <v>35579</v>
      </c>
      <c r="F44" s="324">
        <v>39278</v>
      </c>
      <c r="G44" s="325">
        <v>932</v>
      </c>
      <c r="H44" s="326">
        <v>577</v>
      </c>
      <c r="I44" s="326">
        <v>63855</v>
      </c>
      <c r="J44" s="324">
        <v>65605</v>
      </c>
      <c r="K44" s="325">
        <v>1143</v>
      </c>
      <c r="L44" s="326">
        <v>650</v>
      </c>
      <c r="M44" s="326">
        <v>48489</v>
      </c>
      <c r="N44" s="324">
        <v>50439</v>
      </c>
      <c r="O44" s="326">
        <v>592</v>
      </c>
      <c r="P44" s="323">
        <v>211</v>
      </c>
      <c r="Q44" s="323">
        <v>5167</v>
      </c>
      <c r="R44" s="324">
        <v>6019</v>
      </c>
      <c r="S44" s="327">
        <v>752</v>
      </c>
      <c r="T44" s="328">
        <v>162093</v>
      </c>
      <c r="U44" s="285"/>
      <c r="V44" s="342" t="s">
        <v>62</v>
      </c>
      <c r="W44" s="330">
        <v>550</v>
      </c>
      <c r="X44" s="331">
        <v>114</v>
      </c>
      <c r="Y44" s="331">
        <v>44</v>
      </c>
      <c r="Z44" s="332">
        <v>35</v>
      </c>
      <c r="AA44" s="333">
        <v>5</v>
      </c>
      <c r="AB44" s="331">
        <v>0</v>
      </c>
      <c r="AC44" s="331">
        <v>0</v>
      </c>
      <c r="AD44" s="332">
        <v>0</v>
      </c>
      <c r="AE44" s="333">
        <v>309</v>
      </c>
      <c r="AF44" s="331">
        <v>28</v>
      </c>
      <c r="AG44" s="331">
        <v>13</v>
      </c>
      <c r="AH44" s="332">
        <v>11</v>
      </c>
      <c r="AI44" s="333">
        <v>6</v>
      </c>
      <c r="AJ44" s="331">
        <v>1</v>
      </c>
      <c r="AK44" s="331">
        <v>0</v>
      </c>
      <c r="AL44" s="332">
        <v>0</v>
      </c>
      <c r="AM44" s="333">
        <v>264</v>
      </c>
      <c r="AN44" s="331">
        <v>19</v>
      </c>
      <c r="AO44" s="331">
        <v>26</v>
      </c>
      <c r="AP44" s="332">
        <v>16</v>
      </c>
      <c r="AQ44" s="333">
        <v>14</v>
      </c>
      <c r="AR44" s="331">
        <v>0</v>
      </c>
      <c r="AS44" s="331">
        <v>0</v>
      </c>
      <c r="AT44" s="332">
        <v>0</v>
      </c>
      <c r="AU44" s="333">
        <v>52</v>
      </c>
      <c r="AV44" s="331">
        <v>5</v>
      </c>
      <c r="AW44" s="331">
        <v>11</v>
      </c>
      <c r="AX44" s="334">
        <v>1</v>
      </c>
      <c r="AY44" s="335">
        <v>2</v>
      </c>
      <c r="AZ44" s="331">
        <v>0</v>
      </c>
      <c r="BA44" s="331">
        <v>0</v>
      </c>
      <c r="BB44" s="331">
        <v>0</v>
      </c>
      <c r="BC44" s="336">
        <v>1175</v>
      </c>
      <c r="BD44" s="337">
        <v>166</v>
      </c>
      <c r="BE44" s="337">
        <v>94</v>
      </c>
      <c r="BF44" s="338">
        <v>63</v>
      </c>
      <c r="BG44" s="319"/>
      <c r="BH44" s="339">
        <v>412</v>
      </c>
      <c r="BI44" s="331">
        <v>11</v>
      </c>
      <c r="BJ44" s="331">
        <v>21</v>
      </c>
      <c r="BK44" s="332">
        <v>7</v>
      </c>
      <c r="BL44" s="340"/>
    </row>
    <row r="45" spans="2:64" s="283" customFormat="1" ht="18" customHeight="1">
      <c r="B45" s="341" t="s">
        <v>63</v>
      </c>
      <c r="C45" s="323">
        <v>1689</v>
      </c>
      <c r="D45" s="323">
        <v>5623</v>
      </c>
      <c r="E45" s="323">
        <v>106012</v>
      </c>
      <c r="F45" s="324">
        <v>114466</v>
      </c>
      <c r="G45" s="325">
        <v>814</v>
      </c>
      <c r="H45" s="326">
        <v>2707</v>
      </c>
      <c r="I45" s="326">
        <v>82746</v>
      </c>
      <c r="J45" s="324">
        <v>86599</v>
      </c>
      <c r="K45" s="325">
        <v>983</v>
      </c>
      <c r="L45" s="326">
        <v>2487</v>
      </c>
      <c r="M45" s="326">
        <v>92513</v>
      </c>
      <c r="N45" s="324">
        <v>96255</v>
      </c>
      <c r="O45" s="326">
        <v>703</v>
      </c>
      <c r="P45" s="323">
        <v>658</v>
      </c>
      <c r="Q45" s="323">
        <v>19026</v>
      </c>
      <c r="R45" s="324">
        <v>20426</v>
      </c>
      <c r="S45" s="327">
        <v>2007</v>
      </c>
      <c r="T45" s="328">
        <v>319753</v>
      </c>
      <c r="U45" s="285"/>
      <c r="V45" s="342" t="s">
        <v>63</v>
      </c>
      <c r="W45" s="330">
        <v>1207</v>
      </c>
      <c r="X45" s="331">
        <v>231</v>
      </c>
      <c r="Y45" s="331">
        <v>196</v>
      </c>
      <c r="Z45" s="332">
        <v>24</v>
      </c>
      <c r="AA45" s="333">
        <v>16</v>
      </c>
      <c r="AB45" s="331">
        <v>4</v>
      </c>
      <c r="AC45" s="331">
        <v>3</v>
      </c>
      <c r="AD45" s="332">
        <v>0</v>
      </c>
      <c r="AE45" s="333">
        <v>563</v>
      </c>
      <c r="AF45" s="331">
        <v>117</v>
      </c>
      <c r="AG45" s="331">
        <v>15</v>
      </c>
      <c r="AH45" s="332">
        <v>59</v>
      </c>
      <c r="AI45" s="333">
        <v>13</v>
      </c>
      <c r="AJ45" s="331">
        <v>0</v>
      </c>
      <c r="AK45" s="331">
        <v>0</v>
      </c>
      <c r="AL45" s="332">
        <v>5</v>
      </c>
      <c r="AM45" s="333">
        <v>566</v>
      </c>
      <c r="AN45" s="331">
        <v>31</v>
      </c>
      <c r="AO45" s="331">
        <v>111</v>
      </c>
      <c r="AP45" s="332">
        <v>59</v>
      </c>
      <c r="AQ45" s="333">
        <v>16</v>
      </c>
      <c r="AR45" s="331">
        <v>1</v>
      </c>
      <c r="AS45" s="331">
        <v>4</v>
      </c>
      <c r="AT45" s="332">
        <v>1</v>
      </c>
      <c r="AU45" s="333">
        <v>152</v>
      </c>
      <c r="AV45" s="331">
        <v>14</v>
      </c>
      <c r="AW45" s="331">
        <v>25</v>
      </c>
      <c r="AX45" s="334">
        <v>0</v>
      </c>
      <c r="AY45" s="335">
        <v>4</v>
      </c>
      <c r="AZ45" s="331">
        <v>0</v>
      </c>
      <c r="BA45" s="331">
        <v>0</v>
      </c>
      <c r="BB45" s="331">
        <v>0</v>
      </c>
      <c r="BC45" s="336">
        <v>2488</v>
      </c>
      <c r="BD45" s="337">
        <v>393</v>
      </c>
      <c r="BE45" s="337">
        <v>347</v>
      </c>
      <c r="BF45" s="338">
        <v>142</v>
      </c>
      <c r="BG45" s="319"/>
      <c r="BH45" s="339">
        <v>739</v>
      </c>
      <c r="BI45" s="331">
        <v>59</v>
      </c>
      <c r="BJ45" s="331">
        <v>100</v>
      </c>
      <c r="BK45" s="332">
        <v>45</v>
      </c>
      <c r="BL45" s="340"/>
    </row>
    <row r="46" spans="2:64" s="283" customFormat="1" ht="18" customHeight="1">
      <c r="B46" s="341" t="s">
        <v>64</v>
      </c>
      <c r="C46" s="323">
        <v>1622</v>
      </c>
      <c r="D46" s="323">
        <v>1385</v>
      </c>
      <c r="E46" s="323">
        <v>32703</v>
      </c>
      <c r="F46" s="324">
        <v>37057</v>
      </c>
      <c r="G46" s="325">
        <v>578</v>
      </c>
      <c r="H46" s="326">
        <v>452</v>
      </c>
      <c r="I46" s="326">
        <v>35574</v>
      </c>
      <c r="J46" s="324">
        <v>36767</v>
      </c>
      <c r="K46" s="325">
        <v>1127</v>
      </c>
      <c r="L46" s="326">
        <v>872</v>
      </c>
      <c r="M46" s="326">
        <v>66986</v>
      </c>
      <c r="N46" s="324">
        <v>69440</v>
      </c>
      <c r="O46" s="326">
        <v>941</v>
      </c>
      <c r="P46" s="323">
        <v>564</v>
      </c>
      <c r="Q46" s="323">
        <v>15633</v>
      </c>
      <c r="R46" s="324">
        <v>17211</v>
      </c>
      <c r="S46" s="327">
        <v>372</v>
      </c>
      <c r="T46" s="328">
        <v>160847</v>
      </c>
      <c r="U46" s="285"/>
      <c r="V46" s="342" t="s">
        <v>64</v>
      </c>
      <c r="W46" s="330">
        <v>570</v>
      </c>
      <c r="X46" s="331">
        <v>20</v>
      </c>
      <c r="Y46" s="331">
        <v>15</v>
      </c>
      <c r="Z46" s="332">
        <v>17</v>
      </c>
      <c r="AA46" s="333">
        <v>6</v>
      </c>
      <c r="AB46" s="331">
        <v>0</v>
      </c>
      <c r="AC46" s="331">
        <v>0</v>
      </c>
      <c r="AD46" s="332">
        <v>0</v>
      </c>
      <c r="AE46" s="333">
        <v>247</v>
      </c>
      <c r="AF46" s="331">
        <v>0</v>
      </c>
      <c r="AG46" s="331">
        <v>0</v>
      </c>
      <c r="AH46" s="332">
        <v>10</v>
      </c>
      <c r="AI46" s="333">
        <v>8</v>
      </c>
      <c r="AJ46" s="331">
        <v>0</v>
      </c>
      <c r="AK46" s="331">
        <v>0</v>
      </c>
      <c r="AL46" s="332">
        <v>1</v>
      </c>
      <c r="AM46" s="333">
        <v>420</v>
      </c>
      <c r="AN46" s="331">
        <v>3</v>
      </c>
      <c r="AO46" s="331">
        <v>2</v>
      </c>
      <c r="AP46" s="332">
        <v>34</v>
      </c>
      <c r="AQ46" s="333">
        <v>13</v>
      </c>
      <c r="AR46" s="331">
        <v>0</v>
      </c>
      <c r="AS46" s="331">
        <v>0</v>
      </c>
      <c r="AT46" s="332">
        <v>0</v>
      </c>
      <c r="AU46" s="333">
        <v>179</v>
      </c>
      <c r="AV46" s="331">
        <v>5</v>
      </c>
      <c r="AW46" s="331">
        <v>11</v>
      </c>
      <c r="AX46" s="334">
        <v>3</v>
      </c>
      <c r="AY46" s="335">
        <v>5</v>
      </c>
      <c r="AZ46" s="331">
        <v>0</v>
      </c>
      <c r="BA46" s="331">
        <v>0</v>
      </c>
      <c r="BB46" s="331">
        <v>0</v>
      </c>
      <c r="BC46" s="336">
        <v>1416</v>
      </c>
      <c r="BD46" s="337">
        <v>28</v>
      </c>
      <c r="BE46" s="337">
        <v>28</v>
      </c>
      <c r="BF46" s="338">
        <v>64</v>
      </c>
      <c r="BG46" s="319"/>
      <c r="BH46" s="339">
        <v>535</v>
      </c>
      <c r="BI46" s="331">
        <v>2</v>
      </c>
      <c r="BJ46" s="331">
        <v>2</v>
      </c>
      <c r="BK46" s="332">
        <v>6</v>
      </c>
      <c r="BL46" s="340"/>
    </row>
    <row r="47" spans="2:64" s="283" customFormat="1" ht="18" customHeight="1">
      <c r="B47" s="341" t="s">
        <v>65</v>
      </c>
      <c r="C47" s="323">
        <v>1736</v>
      </c>
      <c r="D47" s="323">
        <v>2436</v>
      </c>
      <c r="E47" s="323">
        <v>83917</v>
      </c>
      <c r="F47" s="324">
        <v>90369</v>
      </c>
      <c r="G47" s="325">
        <v>519</v>
      </c>
      <c r="H47" s="326">
        <v>838</v>
      </c>
      <c r="I47" s="326">
        <v>71589</v>
      </c>
      <c r="J47" s="324">
        <v>73344</v>
      </c>
      <c r="K47" s="325">
        <v>693</v>
      </c>
      <c r="L47" s="326">
        <v>804</v>
      </c>
      <c r="M47" s="326">
        <v>59708</v>
      </c>
      <c r="N47" s="324">
        <v>61451</v>
      </c>
      <c r="O47" s="326">
        <v>679</v>
      </c>
      <c r="P47" s="323">
        <v>461</v>
      </c>
      <c r="Q47" s="323">
        <v>13889</v>
      </c>
      <c r="R47" s="324">
        <v>15215</v>
      </c>
      <c r="S47" s="327">
        <v>248</v>
      </c>
      <c r="T47" s="328">
        <v>240627</v>
      </c>
      <c r="U47" s="285"/>
      <c r="V47" s="342" t="s">
        <v>65</v>
      </c>
      <c r="W47" s="330">
        <v>1014</v>
      </c>
      <c r="X47" s="331">
        <v>97</v>
      </c>
      <c r="Y47" s="331">
        <v>98</v>
      </c>
      <c r="Z47" s="332">
        <v>52</v>
      </c>
      <c r="AA47" s="333">
        <v>16</v>
      </c>
      <c r="AB47" s="331">
        <v>0</v>
      </c>
      <c r="AC47" s="331">
        <v>1</v>
      </c>
      <c r="AD47" s="332">
        <v>0</v>
      </c>
      <c r="AE47" s="333">
        <v>495</v>
      </c>
      <c r="AF47" s="331">
        <v>10</v>
      </c>
      <c r="AG47" s="331">
        <v>6</v>
      </c>
      <c r="AH47" s="332">
        <v>146</v>
      </c>
      <c r="AI47" s="333">
        <v>3</v>
      </c>
      <c r="AJ47" s="331">
        <v>0</v>
      </c>
      <c r="AK47" s="331">
        <v>0</v>
      </c>
      <c r="AL47" s="332">
        <v>0</v>
      </c>
      <c r="AM47" s="333">
        <v>375</v>
      </c>
      <c r="AN47" s="331">
        <v>11</v>
      </c>
      <c r="AO47" s="331">
        <v>52</v>
      </c>
      <c r="AP47" s="332">
        <v>13</v>
      </c>
      <c r="AQ47" s="333">
        <v>18</v>
      </c>
      <c r="AR47" s="331">
        <v>0</v>
      </c>
      <c r="AS47" s="331">
        <v>1</v>
      </c>
      <c r="AT47" s="332">
        <v>2</v>
      </c>
      <c r="AU47" s="333">
        <v>98</v>
      </c>
      <c r="AV47" s="331">
        <v>10</v>
      </c>
      <c r="AW47" s="331">
        <v>3</v>
      </c>
      <c r="AX47" s="334">
        <v>5</v>
      </c>
      <c r="AY47" s="335">
        <v>7</v>
      </c>
      <c r="AZ47" s="331">
        <v>1</v>
      </c>
      <c r="BA47" s="331">
        <v>0</v>
      </c>
      <c r="BB47" s="331">
        <v>1</v>
      </c>
      <c r="BC47" s="336">
        <v>1982</v>
      </c>
      <c r="BD47" s="337">
        <v>128</v>
      </c>
      <c r="BE47" s="337">
        <v>159</v>
      </c>
      <c r="BF47" s="338">
        <v>216</v>
      </c>
      <c r="BG47" s="319"/>
      <c r="BH47" s="339">
        <v>559</v>
      </c>
      <c r="BI47" s="331">
        <v>22</v>
      </c>
      <c r="BJ47" s="331">
        <v>27</v>
      </c>
      <c r="BK47" s="332">
        <v>29</v>
      </c>
      <c r="BL47" s="340"/>
    </row>
    <row r="48" spans="2:64" s="283" customFormat="1" ht="18" customHeight="1">
      <c r="B48" s="341" t="s">
        <v>66</v>
      </c>
      <c r="C48" s="323">
        <v>9918</v>
      </c>
      <c r="D48" s="323">
        <v>5659</v>
      </c>
      <c r="E48" s="323">
        <v>129818</v>
      </c>
      <c r="F48" s="324">
        <v>147075</v>
      </c>
      <c r="G48" s="325">
        <v>3391</v>
      </c>
      <c r="H48" s="326">
        <v>1192</v>
      </c>
      <c r="I48" s="326">
        <v>46680</v>
      </c>
      <c r="J48" s="324">
        <v>51624</v>
      </c>
      <c r="K48" s="325">
        <v>3860</v>
      </c>
      <c r="L48" s="326">
        <v>2026</v>
      </c>
      <c r="M48" s="326">
        <v>79504</v>
      </c>
      <c r="N48" s="324">
        <v>85576</v>
      </c>
      <c r="O48" s="326">
        <v>1293</v>
      </c>
      <c r="P48" s="323">
        <v>528</v>
      </c>
      <c r="Q48" s="323">
        <v>15537</v>
      </c>
      <c r="R48" s="324">
        <v>17424</v>
      </c>
      <c r="S48" s="327">
        <v>4743</v>
      </c>
      <c r="T48" s="328">
        <v>306442</v>
      </c>
      <c r="U48" s="285"/>
      <c r="V48" s="342" t="s">
        <v>66</v>
      </c>
      <c r="W48" s="330">
        <v>2681</v>
      </c>
      <c r="X48" s="331">
        <v>497</v>
      </c>
      <c r="Y48" s="331">
        <v>252</v>
      </c>
      <c r="Z48" s="332">
        <v>159</v>
      </c>
      <c r="AA48" s="333">
        <v>184</v>
      </c>
      <c r="AB48" s="331">
        <v>71</v>
      </c>
      <c r="AC48" s="331">
        <v>12</v>
      </c>
      <c r="AD48" s="332">
        <v>16</v>
      </c>
      <c r="AE48" s="333">
        <v>718</v>
      </c>
      <c r="AF48" s="331">
        <v>28</v>
      </c>
      <c r="AG48" s="331">
        <v>13</v>
      </c>
      <c r="AH48" s="332">
        <v>96</v>
      </c>
      <c r="AI48" s="333">
        <v>47</v>
      </c>
      <c r="AJ48" s="331">
        <v>0</v>
      </c>
      <c r="AK48" s="331">
        <v>1</v>
      </c>
      <c r="AL48" s="332">
        <v>14</v>
      </c>
      <c r="AM48" s="333">
        <v>1023</v>
      </c>
      <c r="AN48" s="331">
        <v>50</v>
      </c>
      <c r="AO48" s="331">
        <v>130</v>
      </c>
      <c r="AP48" s="332">
        <v>98</v>
      </c>
      <c r="AQ48" s="333">
        <v>164</v>
      </c>
      <c r="AR48" s="331">
        <v>12</v>
      </c>
      <c r="AS48" s="331">
        <v>13</v>
      </c>
      <c r="AT48" s="332">
        <v>12</v>
      </c>
      <c r="AU48" s="333">
        <v>212</v>
      </c>
      <c r="AV48" s="331">
        <v>19</v>
      </c>
      <c r="AW48" s="331">
        <v>24</v>
      </c>
      <c r="AX48" s="334">
        <v>1</v>
      </c>
      <c r="AY48" s="335">
        <v>1</v>
      </c>
      <c r="AZ48" s="331">
        <v>0</v>
      </c>
      <c r="BA48" s="331">
        <v>0</v>
      </c>
      <c r="BB48" s="331">
        <v>0</v>
      </c>
      <c r="BC48" s="336">
        <v>4634</v>
      </c>
      <c r="BD48" s="337">
        <v>594</v>
      </c>
      <c r="BE48" s="337">
        <v>419</v>
      </c>
      <c r="BF48" s="338">
        <v>354</v>
      </c>
      <c r="BG48" s="319"/>
      <c r="BH48" s="339">
        <v>1928</v>
      </c>
      <c r="BI48" s="331">
        <v>189</v>
      </c>
      <c r="BJ48" s="331">
        <v>109</v>
      </c>
      <c r="BK48" s="332">
        <v>135</v>
      </c>
      <c r="BL48" s="340"/>
    </row>
    <row r="49" spans="2:64" s="283" customFormat="1" ht="18" customHeight="1">
      <c r="B49" s="341" t="s">
        <v>67</v>
      </c>
      <c r="C49" s="323">
        <v>4515</v>
      </c>
      <c r="D49" s="323">
        <v>1658</v>
      </c>
      <c r="E49" s="323">
        <v>33614</v>
      </c>
      <c r="F49" s="324">
        <v>40193</v>
      </c>
      <c r="G49" s="325">
        <v>1283</v>
      </c>
      <c r="H49" s="326">
        <v>389</v>
      </c>
      <c r="I49" s="326">
        <v>26442</v>
      </c>
      <c r="J49" s="324">
        <v>28204</v>
      </c>
      <c r="K49" s="325">
        <v>2093</v>
      </c>
      <c r="L49" s="326">
        <v>577</v>
      </c>
      <c r="M49" s="326">
        <v>35831</v>
      </c>
      <c r="N49" s="324">
        <v>38576</v>
      </c>
      <c r="O49" s="326">
        <v>755</v>
      </c>
      <c r="P49" s="323">
        <v>169</v>
      </c>
      <c r="Q49" s="323">
        <v>4633</v>
      </c>
      <c r="R49" s="324">
        <v>5579</v>
      </c>
      <c r="S49" s="327">
        <v>1190</v>
      </c>
      <c r="T49" s="328">
        <v>113742</v>
      </c>
      <c r="U49" s="285"/>
      <c r="V49" s="342" t="s">
        <v>67</v>
      </c>
      <c r="W49" s="330">
        <v>781</v>
      </c>
      <c r="X49" s="331">
        <v>186</v>
      </c>
      <c r="Y49" s="331">
        <v>79</v>
      </c>
      <c r="Z49" s="332">
        <v>44</v>
      </c>
      <c r="AA49" s="333">
        <v>13</v>
      </c>
      <c r="AB49" s="331">
        <v>7</v>
      </c>
      <c r="AC49" s="331">
        <v>3</v>
      </c>
      <c r="AD49" s="332">
        <v>0</v>
      </c>
      <c r="AE49" s="333">
        <v>210</v>
      </c>
      <c r="AF49" s="331">
        <v>21</v>
      </c>
      <c r="AG49" s="331">
        <v>8</v>
      </c>
      <c r="AH49" s="332">
        <v>30</v>
      </c>
      <c r="AI49" s="333">
        <v>4</v>
      </c>
      <c r="AJ49" s="331">
        <v>2</v>
      </c>
      <c r="AK49" s="331">
        <v>0</v>
      </c>
      <c r="AL49" s="332">
        <v>0</v>
      </c>
      <c r="AM49" s="333">
        <v>282</v>
      </c>
      <c r="AN49" s="331">
        <v>27</v>
      </c>
      <c r="AO49" s="331">
        <v>62</v>
      </c>
      <c r="AP49" s="332">
        <v>16</v>
      </c>
      <c r="AQ49" s="333">
        <v>17</v>
      </c>
      <c r="AR49" s="331">
        <v>5</v>
      </c>
      <c r="AS49" s="331">
        <v>3</v>
      </c>
      <c r="AT49" s="332">
        <v>0</v>
      </c>
      <c r="AU49" s="333">
        <v>72</v>
      </c>
      <c r="AV49" s="331">
        <v>13</v>
      </c>
      <c r="AW49" s="331">
        <v>11</v>
      </c>
      <c r="AX49" s="334">
        <v>0</v>
      </c>
      <c r="AY49" s="335">
        <v>0</v>
      </c>
      <c r="AZ49" s="331">
        <v>0</v>
      </c>
      <c r="BA49" s="331">
        <v>0</v>
      </c>
      <c r="BB49" s="331">
        <v>0</v>
      </c>
      <c r="BC49" s="336">
        <v>1345</v>
      </c>
      <c r="BD49" s="337">
        <v>247</v>
      </c>
      <c r="BE49" s="337">
        <v>160</v>
      </c>
      <c r="BF49" s="338">
        <v>90</v>
      </c>
      <c r="BG49" s="319"/>
      <c r="BH49" s="339">
        <v>448</v>
      </c>
      <c r="BI49" s="331">
        <v>64</v>
      </c>
      <c r="BJ49" s="331">
        <v>26</v>
      </c>
      <c r="BK49" s="332">
        <v>24</v>
      </c>
      <c r="BL49" s="340"/>
    </row>
    <row r="50" spans="2:64" s="283" customFormat="1" ht="18" customHeight="1">
      <c r="B50" s="341" t="s">
        <v>68</v>
      </c>
      <c r="C50" s="323">
        <v>4074</v>
      </c>
      <c r="D50" s="323">
        <v>3640</v>
      </c>
      <c r="E50" s="323">
        <v>91466</v>
      </c>
      <c r="F50" s="324">
        <v>101064</v>
      </c>
      <c r="G50" s="325">
        <v>597</v>
      </c>
      <c r="H50" s="326">
        <v>1023</v>
      </c>
      <c r="I50" s="326">
        <v>81075</v>
      </c>
      <c r="J50" s="324">
        <v>84366</v>
      </c>
      <c r="K50" s="325">
        <v>1021</v>
      </c>
      <c r="L50" s="326">
        <v>1550</v>
      </c>
      <c r="M50" s="326">
        <v>106582</v>
      </c>
      <c r="N50" s="324">
        <v>109735</v>
      </c>
      <c r="O50" s="326">
        <v>1124</v>
      </c>
      <c r="P50" s="323">
        <v>570</v>
      </c>
      <c r="Q50" s="323">
        <v>9953</v>
      </c>
      <c r="R50" s="324">
        <v>11714</v>
      </c>
      <c r="S50" s="327">
        <v>2840</v>
      </c>
      <c r="T50" s="328">
        <v>309719</v>
      </c>
      <c r="U50" s="285"/>
      <c r="V50" s="342" t="s">
        <v>68</v>
      </c>
      <c r="W50" s="330">
        <v>1873</v>
      </c>
      <c r="X50" s="331">
        <v>307</v>
      </c>
      <c r="Y50" s="331">
        <v>222</v>
      </c>
      <c r="Z50" s="332">
        <v>178</v>
      </c>
      <c r="AA50" s="333">
        <v>39</v>
      </c>
      <c r="AB50" s="331">
        <v>9</v>
      </c>
      <c r="AC50" s="331">
        <v>2</v>
      </c>
      <c r="AD50" s="332">
        <v>5</v>
      </c>
      <c r="AE50" s="333">
        <v>559</v>
      </c>
      <c r="AF50" s="331">
        <v>21</v>
      </c>
      <c r="AG50" s="331">
        <v>33</v>
      </c>
      <c r="AH50" s="332">
        <v>81</v>
      </c>
      <c r="AI50" s="333">
        <v>9</v>
      </c>
      <c r="AJ50" s="331">
        <v>0</v>
      </c>
      <c r="AK50" s="331">
        <v>1</v>
      </c>
      <c r="AL50" s="332">
        <v>3</v>
      </c>
      <c r="AM50" s="333">
        <v>805</v>
      </c>
      <c r="AN50" s="331">
        <v>57</v>
      </c>
      <c r="AO50" s="331">
        <v>109</v>
      </c>
      <c r="AP50" s="332">
        <v>83</v>
      </c>
      <c r="AQ50" s="333">
        <v>43</v>
      </c>
      <c r="AR50" s="331">
        <v>4</v>
      </c>
      <c r="AS50" s="331">
        <v>2</v>
      </c>
      <c r="AT50" s="332">
        <v>8</v>
      </c>
      <c r="AU50" s="333">
        <v>178</v>
      </c>
      <c r="AV50" s="331">
        <v>17</v>
      </c>
      <c r="AW50" s="331">
        <v>23</v>
      </c>
      <c r="AX50" s="334">
        <v>2</v>
      </c>
      <c r="AY50" s="335">
        <v>5</v>
      </c>
      <c r="AZ50" s="331">
        <v>1</v>
      </c>
      <c r="BA50" s="331">
        <v>1</v>
      </c>
      <c r="BB50" s="331">
        <v>0</v>
      </c>
      <c r="BC50" s="336">
        <v>3415</v>
      </c>
      <c r="BD50" s="337">
        <v>402</v>
      </c>
      <c r="BE50" s="337">
        <v>387</v>
      </c>
      <c r="BF50" s="338">
        <v>344</v>
      </c>
      <c r="BG50" s="319"/>
      <c r="BH50" s="339">
        <v>1311</v>
      </c>
      <c r="BI50" s="331">
        <v>95</v>
      </c>
      <c r="BJ50" s="331">
        <v>120</v>
      </c>
      <c r="BK50" s="332">
        <v>157</v>
      </c>
      <c r="BL50" s="340"/>
    </row>
    <row r="51" spans="2:64" s="283" customFormat="1" ht="18" customHeight="1">
      <c r="B51" s="341" t="s">
        <v>69</v>
      </c>
      <c r="C51" s="323">
        <v>6256</v>
      </c>
      <c r="D51" s="323">
        <v>5556</v>
      </c>
      <c r="E51" s="323">
        <v>120146</v>
      </c>
      <c r="F51" s="324">
        <v>132674</v>
      </c>
      <c r="G51" s="325">
        <v>2673</v>
      </c>
      <c r="H51" s="326">
        <v>1581</v>
      </c>
      <c r="I51" s="326">
        <v>93404</v>
      </c>
      <c r="J51" s="324">
        <v>97741</v>
      </c>
      <c r="K51" s="325">
        <v>2990</v>
      </c>
      <c r="L51" s="326">
        <v>2104</v>
      </c>
      <c r="M51" s="326">
        <v>97091</v>
      </c>
      <c r="N51" s="324">
        <v>102286</v>
      </c>
      <c r="O51" s="326">
        <v>2176</v>
      </c>
      <c r="P51" s="323">
        <v>940</v>
      </c>
      <c r="Q51" s="323">
        <v>15993</v>
      </c>
      <c r="R51" s="324">
        <v>19128</v>
      </c>
      <c r="S51" s="327">
        <v>9018</v>
      </c>
      <c r="T51" s="328">
        <v>360847</v>
      </c>
      <c r="U51" s="285"/>
      <c r="V51" s="342" t="s">
        <v>69</v>
      </c>
      <c r="W51" s="330">
        <v>1560</v>
      </c>
      <c r="X51" s="331">
        <v>59</v>
      </c>
      <c r="Y51" s="331">
        <v>39</v>
      </c>
      <c r="Z51" s="332">
        <v>12</v>
      </c>
      <c r="AA51" s="333">
        <v>21</v>
      </c>
      <c r="AB51" s="331">
        <v>0</v>
      </c>
      <c r="AC51" s="331">
        <v>0</v>
      </c>
      <c r="AD51" s="332">
        <v>0</v>
      </c>
      <c r="AE51" s="333">
        <v>437</v>
      </c>
      <c r="AF51" s="331">
        <v>20</v>
      </c>
      <c r="AG51" s="331">
        <v>4</v>
      </c>
      <c r="AH51" s="332">
        <v>0</v>
      </c>
      <c r="AI51" s="333">
        <v>7</v>
      </c>
      <c r="AJ51" s="331">
        <v>0</v>
      </c>
      <c r="AK51" s="331">
        <v>0</v>
      </c>
      <c r="AL51" s="332">
        <v>0</v>
      </c>
      <c r="AM51" s="333">
        <v>518</v>
      </c>
      <c r="AN51" s="331">
        <v>10</v>
      </c>
      <c r="AO51" s="331">
        <v>32</v>
      </c>
      <c r="AP51" s="332">
        <v>1</v>
      </c>
      <c r="AQ51" s="333">
        <v>9</v>
      </c>
      <c r="AR51" s="331">
        <v>0</v>
      </c>
      <c r="AS51" s="331">
        <v>1</v>
      </c>
      <c r="AT51" s="332">
        <v>0</v>
      </c>
      <c r="AU51" s="333">
        <v>144</v>
      </c>
      <c r="AV51" s="331">
        <v>3</v>
      </c>
      <c r="AW51" s="331">
        <v>5</v>
      </c>
      <c r="AX51" s="334">
        <v>2</v>
      </c>
      <c r="AY51" s="335">
        <v>0</v>
      </c>
      <c r="AZ51" s="331">
        <v>0</v>
      </c>
      <c r="BA51" s="331">
        <v>0</v>
      </c>
      <c r="BB51" s="331">
        <v>0</v>
      </c>
      <c r="BC51" s="336">
        <v>2659</v>
      </c>
      <c r="BD51" s="337">
        <v>92</v>
      </c>
      <c r="BE51" s="337">
        <v>80</v>
      </c>
      <c r="BF51" s="338">
        <v>15</v>
      </c>
      <c r="BG51" s="319"/>
      <c r="BH51" s="339">
        <v>786</v>
      </c>
      <c r="BI51" s="331">
        <v>5</v>
      </c>
      <c r="BJ51" s="331">
        <v>6</v>
      </c>
      <c r="BK51" s="332">
        <v>5</v>
      </c>
      <c r="BL51" s="340"/>
    </row>
    <row r="52" spans="2:64" s="283" customFormat="1" ht="18" customHeight="1">
      <c r="B52" s="341" t="s">
        <v>70</v>
      </c>
      <c r="C52" s="323">
        <v>4624</v>
      </c>
      <c r="D52" s="323">
        <v>3270</v>
      </c>
      <c r="E52" s="323">
        <v>56408</v>
      </c>
      <c r="F52" s="324">
        <v>65515</v>
      </c>
      <c r="G52" s="325">
        <v>791</v>
      </c>
      <c r="H52" s="326">
        <v>497</v>
      </c>
      <c r="I52" s="326">
        <v>22545</v>
      </c>
      <c r="J52" s="324">
        <v>24030</v>
      </c>
      <c r="K52" s="325">
        <v>852</v>
      </c>
      <c r="L52" s="326">
        <v>746</v>
      </c>
      <c r="M52" s="326">
        <v>26788</v>
      </c>
      <c r="N52" s="324">
        <v>28606</v>
      </c>
      <c r="O52" s="326">
        <v>1400</v>
      </c>
      <c r="P52" s="323">
        <v>405</v>
      </c>
      <c r="Q52" s="323">
        <v>10860</v>
      </c>
      <c r="R52" s="324">
        <v>12851</v>
      </c>
      <c r="S52" s="327">
        <v>686</v>
      </c>
      <c r="T52" s="328">
        <v>131688</v>
      </c>
      <c r="U52" s="285"/>
      <c r="V52" s="342" t="s">
        <v>70</v>
      </c>
      <c r="W52" s="330">
        <v>1830</v>
      </c>
      <c r="X52" s="331">
        <v>297</v>
      </c>
      <c r="Y52" s="331">
        <v>184</v>
      </c>
      <c r="Z52" s="332">
        <v>88</v>
      </c>
      <c r="AA52" s="333">
        <v>34</v>
      </c>
      <c r="AB52" s="331">
        <v>17</v>
      </c>
      <c r="AC52" s="331">
        <v>0</v>
      </c>
      <c r="AD52" s="332">
        <v>2</v>
      </c>
      <c r="AE52" s="333">
        <v>373</v>
      </c>
      <c r="AF52" s="331">
        <v>27</v>
      </c>
      <c r="AG52" s="331">
        <v>16</v>
      </c>
      <c r="AH52" s="332">
        <v>50</v>
      </c>
      <c r="AI52" s="333">
        <v>9</v>
      </c>
      <c r="AJ52" s="331">
        <v>0</v>
      </c>
      <c r="AK52" s="331">
        <v>0</v>
      </c>
      <c r="AL52" s="332">
        <v>3</v>
      </c>
      <c r="AM52" s="333">
        <v>425</v>
      </c>
      <c r="AN52" s="331">
        <v>20</v>
      </c>
      <c r="AO52" s="331">
        <v>57</v>
      </c>
      <c r="AP52" s="332">
        <v>40</v>
      </c>
      <c r="AQ52" s="333">
        <v>9</v>
      </c>
      <c r="AR52" s="331">
        <v>2</v>
      </c>
      <c r="AS52" s="331">
        <v>0</v>
      </c>
      <c r="AT52" s="332">
        <v>4</v>
      </c>
      <c r="AU52" s="333">
        <v>335</v>
      </c>
      <c r="AV52" s="331">
        <v>22</v>
      </c>
      <c r="AW52" s="331">
        <v>20</v>
      </c>
      <c r="AX52" s="334">
        <v>8</v>
      </c>
      <c r="AY52" s="335">
        <v>17</v>
      </c>
      <c r="AZ52" s="331">
        <v>7</v>
      </c>
      <c r="BA52" s="331">
        <v>0</v>
      </c>
      <c r="BB52" s="331">
        <v>2</v>
      </c>
      <c r="BC52" s="336">
        <v>2963</v>
      </c>
      <c r="BD52" s="337">
        <v>366</v>
      </c>
      <c r="BE52" s="337">
        <v>277</v>
      </c>
      <c r="BF52" s="338">
        <v>186</v>
      </c>
      <c r="BG52" s="319"/>
      <c r="BH52" s="339">
        <v>1153</v>
      </c>
      <c r="BI52" s="331">
        <v>130</v>
      </c>
      <c r="BJ52" s="331">
        <v>98</v>
      </c>
      <c r="BK52" s="332">
        <v>69</v>
      </c>
      <c r="BL52" s="340"/>
    </row>
    <row r="53" spans="2:64" s="283" customFormat="1" ht="18" customHeight="1">
      <c r="B53" s="341" t="s">
        <v>71</v>
      </c>
      <c r="C53" s="323">
        <v>4823</v>
      </c>
      <c r="D53" s="323">
        <v>1697</v>
      </c>
      <c r="E53" s="323">
        <v>35674</v>
      </c>
      <c r="F53" s="324">
        <v>43578</v>
      </c>
      <c r="G53" s="325">
        <v>1886</v>
      </c>
      <c r="H53" s="326">
        <v>857</v>
      </c>
      <c r="I53" s="326">
        <v>42300</v>
      </c>
      <c r="J53" s="324">
        <v>45915</v>
      </c>
      <c r="K53" s="325">
        <v>955</v>
      </c>
      <c r="L53" s="326">
        <v>852</v>
      </c>
      <c r="M53" s="326">
        <v>41399</v>
      </c>
      <c r="N53" s="324">
        <v>44188</v>
      </c>
      <c r="O53" s="326">
        <v>1898</v>
      </c>
      <c r="P53" s="323">
        <v>471</v>
      </c>
      <c r="Q53" s="323">
        <v>8459</v>
      </c>
      <c r="R53" s="324">
        <v>10936</v>
      </c>
      <c r="S53" s="327">
        <v>1025</v>
      </c>
      <c r="T53" s="328">
        <v>145642</v>
      </c>
      <c r="U53" s="285"/>
      <c r="V53" s="342" t="s">
        <v>71</v>
      </c>
      <c r="W53" s="330">
        <v>1210</v>
      </c>
      <c r="X53" s="331">
        <v>171</v>
      </c>
      <c r="Y53" s="331">
        <v>105</v>
      </c>
      <c r="Z53" s="332">
        <v>53</v>
      </c>
      <c r="AA53" s="333">
        <v>4</v>
      </c>
      <c r="AB53" s="331">
        <v>3</v>
      </c>
      <c r="AC53" s="331">
        <v>1</v>
      </c>
      <c r="AD53" s="332">
        <v>0</v>
      </c>
      <c r="AE53" s="333">
        <v>602</v>
      </c>
      <c r="AF53" s="331">
        <v>37</v>
      </c>
      <c r="AG53" s="331">
        <v>25</v>
      </c>
      <c r="AH53" s="332">
        <v>64</v>
      </c>
      <c r="AI53" s="333">
        <v>2</v>
      </c>
      <c r="AJ53" s="331">
        <v>0</v>
      </c>
      <c r="AK53" s="331">
        <v>0</v>
      </c>
      <c r="AL53" s="332">
        <v>0</v>
      </c>
      <c r="AM53" s="333">
        <v>519</v>
      </c>
      <c r="AN53" s="331">
        <v>20</v>
      </c>
      <c r="AO53" s="331">
        <v>73</v>
      </c>
      <c r="AP53" s="332">
        <v>20</v>
      </c>
      <c r="AQ53" s="333">
        <v>5</v>
      </c>
      <c r="AR53" s="331">
        <v>1</v>
      </c>
      <c r="AS53" s="331">
        <v>0</v>
      </c>
      <c r="AT53" s="332">
        <v>1</v>
      </c>
      <c r="AU53" s="333">
        <v>240</v>
      </c>
      <c r="AV53" s="331">
        <v>18</v>
      </c>
      <c r="AW53" s="331">
        <v>25</v>
      </c>
      <c r="AX53" s="334">
        <v>1</v>
      </c>
      <c r="AY53" s="335">
        <v>4</v>
      </c>
      <c r="AZ53" s="331">
        <v>0</v>
      </c>
      <c r="BA53" s="331">
        <v>0</v>
      </c>
      <c r="BB53" s="331">
        <v>0</v>
      </c>
      <c r="BC53" s="336">
        <v>2571</v>
      </c>
      <c r="BD53" s="337">
        <v>246</v>
      </c>
      <c r="BE53" s="337">
        <v>228</v>
      </c>
      <c r="BF53" s="338">
        <v>138</v>
      </c>
      <c r="BG53" s="319"/>
      <c r="BH53" s="339">
        <v>964</v>
      </c>
      <c r="BI53" s="331">
        <v>81</v>
      </c>
      <c r="BJ53" s="331">
        <v>65</v>
      </c>
      <c r="BK53" s="332">
        <v>31</v>
      </c>
      <c r="BL53" s="340"/>
    </row>
    <row r="54" spans="2:64" s="283" customFormat="1" ht="18" customHeight="1">
      <c r="B54" s="341" t="s">
        <v>72</v>
      </c>
      <c r="C54" s="323">
        <v>7625</v>
      </c>
      <c r="D54" s="323">
        <v>4328</v>
      </c>
      <c r="E54" s="323">
        <v>69664</v>
      </c>
      <c r="F54" s="324">
        <v>82516</v>
      </c>
      <c r="G54" s="325">
        <v>1376</v>
      </c>
      <c r="H54" s="326">
        <v>640</v>
      </c>
      <c r="I54" s="326">
        <v>22544</v>
      </c>
      <c r="J54" s="324">
        <v>24680</v>
      </c>
      <c r="K54" s="325">
        <v>1887</v>
      </c>
      <c r="L54" s="326">
        <v>916</v>
      </c>
      <c r="M54" s="326">
        <v>34810</v>
      </c>
      <c r="N54" s="324">
        <v>37766</v>
      </c>
      <c r="O54" s="326">
        <v>3095</v>
      </c>
      <c r="P54" s="323">
        <v>639</v>
      </c>
      <c r="Q54" s="323">
        <v>13084</v>
      </c>
      <c r="R54" s="324">
        <v>16883</v>
      </c>
      <c r="S54" s="327">
        <v>24939</v>
      </c>
      <c r="T54" s="328">
        <v>186784</v>
      </c>
      <c r="U54" s="285"/>
      <c r="V54" s="342" t="s">
        <v>72</v>
      </c>
      <c r="W54" s="330">
        <v>3050</v>
      </c>
      <c r="X54" s="331">
        <v>446</v>
      </c>
      <c r="Y54" s="331">
        <v>541</v>
      </c>
      <c r="Z54" s="332">
        <v>214</v>
      </c>
      <c r="AA54" s="333">
        <v>101</v>
      </c>
      <c r="AB54" s="331">
        <v>25</v>
      </c>
      <c r="AC54" s="331">
        <v>23</v>
      </c>
      <c r="AD54" s="332">
        <v>7</v>
      </c>
      <c r="AE54" s="333">
        <v>400</v>
      </c>
      <c r="AF54" s="331">
        <v>15</v>
      </c>
      <c r="AG54" s="331">
        <v>19</v>
      </c>
      <c r="AH54" s="332">
        <v>23</v>
      </c>
      <c r="AI54" s="333">
        <v>15</v>
      </c>
      <c r="AJ54" s="331">
        <v>0</v>
      </c>
      <c r="AK54" s="331">
        <v>1</v>
      </c>
      <c r="AL54" s="332">
        <v>2</v>
      </c>
      <c r="AM54" s="333">
        <v>561</v>
      </c>
      <c r="AN54" s="331">
        <v>24</v>
      </c>
      <c r="AO54" s="331">
        <v>90</v>
      </c>
      <c r="AP54" s="332">
        <v>21</v>
      </c>
      <c r="AQ54" s="333">
        <v>38</v>
      </c>
      <c r="AR54" s="331">
        <v>5</v>
      </c>
      <c r="AS54" s="331">
        <v>9</v>
      </c>
      <c r="AT54" s="332">
        <v>2</v>
      </c>
      <c r="AU54" s="333">
        <v>290</v>
      </c>
      <c r="AV54" s="331">
        <v>20</v>
      </c>
      <c r="AW54" s="331">
        <v>61</v>
      </c>
      <c r="AX54" s="334">
        <v>4</v>
      </c>
      <c r="AY54" s="335">
        <v>3</v>
      </c>
      <c r="AZ54" s="331">
        <v>0</v>
      </c>
      <c r="BA54" s="331">
        <v>0</v>
      </c>
      <c r="BB54" s="331">
        <v>0</v>
      </c>
      <c r="BC54" s="336">
        <v>4301</v>
      </c>
      <c r="BD54" s="337">
        <v>505</v>
      </c>
      <c r="BE54" s="337">
        <v>711</v>
      </c>
      <c r="BF54" s="338">
        <v>262</v>
      </c>
      <c r="BG54" s="319"/>
      <c r="BH54" s="339">
        <v>1595</v>
      </c>
      <c r="BI54" s="331">
        <v>164</v>
      </c>
      <c r="BJ54" s="331">
        <v>234</v>
      </c>
      <c r="BK54" s="332">
        <v>106</v>
      </c>
      <c r="BL54" s="340"/>
    </row>
    <row r="55" spans="2:64" s="283" customFormat="1" ht="18" customHeight="1">
      <c r="B55" s="341" t="s">
        <v>73</v>
      </c>
      <c r="C55" s="323">
        <v>1261</v>
      </c>
      <c r="D55" s="323">
        <v>1659</v>
      </c>
      <c r="E55" s="323">
        <v>107885</v>
      </c>
      <c r="F55" s="324">
        <v>112167</v>
      </c>
      <c r="G55" s="325">
        <v>505</v>
      </c>
      <c r="H55" s="326">
        <v>680</v>
      </c>
      <c r="I55" s="326">
        <v>95020</v>
      </c>
      <c r="J55" s="324">
        <v>96728</v>
      </c>
      <c r="K55" s="325">
        <v>1026</v>
      </c>
      <c r="L55" s="326">
        <v>1392</v>
      </c>
      <c r="M55" s="326">
        <v>149660</v>
      </c>
      <c r="N55" s="324">
        <v>153383</v>
      </c>
      <c r="O55" s="326">
        <v>996</v>
      </c>
      <c r="P55" s="323">
        <v>553</v>
      </c>
      <c r="Q55" s="323">
        <v>21293</v>
      </c>
      <c r="R55" s="324">
        <v>22976</v>
      </c>
      <c r="S55" s="327">
        <v>835</v>
      </c>
      <c r="T55" s="328">
        <v>386089</v>
      </c>
      <c r="U55" s="285"/>
      <c r="V55" s="342" t="s">
        <v>73</v>
      </c>
      <c r="W55" s="330">
        <v>656</v>
      </c>
      <c r="X55" s="331">
        <v>70</v>
      </c>
      <c r="Y55" s="331">
        <v>13</v>
      </c>
      <c r="Z55" s="332">
        <v>29</v>
      </c>
      <c r="AA55" s="333">
        <v>16</v>
      </c>
      <c r="AB55" s="331">
        <v>6</v>
      </c>
      <c r="AC55" s="331">
        <v>0</v>
      </c>
      <c r="AD55" s="332">
        <v>1</v>
      </c>
      <c r="AE55" s="333">
        <v>346</v>
      </c>
      <c r="AF55" s="331">
        <v>12</v>
      </c>
      <c r="AG55" s="331">
        <v>3</v>
      </c>
      <c r="AH55" s="332">
        <v>38</v>
      </c>
      <c r="AI55" s="333">
        <v>7</v>
      </c>
      <c r="AJ55" s="331">
        <v>0</v>
      </c>
      <c r="AK55" s="331">
        <v>1</v>
      </c>
      <c r="AL55" s="332">
        <v>2</v>
      </c>
      <c r="AM55" s="333">
        <v>553</v>
      </c>
      <c r="AN55" s="331">
        <v>18</v>
      </c>
      <c r="AO55" s="331">
        <v>25</v>
      </c>
      <c r="AP55" s="332">
        <v>49</v>
      </c>
      <c r="AQ55" s="333">
        <v>24</v>
      </c>
      <c r="AR55" s="331">
        <v>1</v>
      </c>
      <c r="AS55" s="331">
        <v>3</v>
      </c>
      <c r="AT55" s="332">
        <v>3</v>
      </c>
      <c r="AU55" s="333">
        <v>106</v>
      </c>
      <c r="AV55" s="331">
        <v>9</v>
      </c>
      <c r="AW55" s="331">
        <v>1</v>
      </c>
      <c r="AX55" s="334">
        <v>4</v>
      </c>
      <c r="AY55" s="335">
        <v>0</v>
      </c>
      <c r="AZ55" s="331">
        <v>0</v>
      </c>
      <c r="BA55" s="331">
        <v>0</v>
      </c>
      <c r="BB55" s="331">
        <v>0</v>
      </c>
      <c r="BC55" s="336">
        <v>1661</v>
      </c>
      <c r="BD55" s="337">
        <v>109</v>
      </c>
      <c r="BE55" s="337">
        <v>42</v>
      </c>
      <c r="BF55" s="338">
        <v>120</v>
      </c>
      <c r="BG55" s="319"/>
      <c r="BH55" s="339">
        <v>845</v>
      </c>
      <c r="BI55" s="331">
        <v>57</v>
      </c>
      <c r="BJ55" s="331">
        <v>15</v>
      </c>
      <c r="BK55" s="332">
        <v>64</v>
      </c>
      <c r="BL55" s="340"/>
    </row>
    <row r="56" spans="2:64" s="283" customFormat="1" ht="18" customHeight="1">
      <c r="B56" s="343" t="s">
        <v>76</v>
      </c>
      <c r="C56" s="323">
        <v>2454</v>
      </c>
      <c r="D56" s="323">
        <v>2245</v>
      </c>
      <c r="E56" s="323">
        <v>134041</v>
      </c>
      <c r="F56" s="324">
        <v>138740</v>
      </c>
      <c r="G56" s="325">
        <v>500</v>
      </c>
      <c r="H56" s="326">
        <v>632</v>
      </c>
      <c r="I56" s="326">
        <v>63621</v>
      </c>
      <c r="J56" s="324">
        <v>64753</v>
      </c>
      <c r="K56" s="325">
        <v>944</v>
      </c>
      <c r="L56" s="326">
        <v>1001</v>
      </c>
      <c r="M56" s="326">
        <v>47735</v>
      </c>
      <c r="N56" s="324">
        <v>49680</v>
      </c>
      <c r="O56" s="326">
        <v>840</v>
      </c>
      <c r="P56" s="323">
        <v>497</v>
      </c>
      <c r="Q56" s="323">
        <v>8154</v>
      </c>
      <c r="R56" s="324">
        <v>9491</v>
      </c>
      <c r="S56" s="327">
        <v>8661</v>
      </c>
      <c r="T56" s="328">
        <v>271325</v>
      </c>
      <c r="U56" s="285"/>
      <c r="V56" s="344" t="s">
        <v>76</v>
      </c>
      <c r="W56" s="330">
        <v>583</v>
      </c>
      <c r="X56" s="331">
        <v>1</v>
      </c>
      <c r="Y56" s="331">
        <v>2</v>
      </c>
      <c r="Z56" s="332">
        <v>49</v>
      </c>
      <c r="AA56" s="333">
        <v>13</v>
      </c>
      <c r="AB56" s="331">
        <v>0</v>
      </c>
      <c r="AC56" s="331">
        <v>0</v>
      </c>
      <c r="AD56" s="332">
        <v>0</v>
      </c>
      <c r="AE56" s="333">
        <v>144</v>
      </c>
      <c r="AF56" s="331">
        <v>0</v>
      </c>
      <c r="AG56" s="331">
        <v>0</v>
      </c>
      <c r="AH56" s="332">
        <v>7</v>
      </c>
      <c r="AI56" s="333">
        <v>9</v>
      </c>
      <c r="AJ56" s="331">
        <v>0</v>
      </c>
      <c r="AK56" s="331">
        <v>0</v>
      </c>
      <c r="AL56" s="332">
        <v>0</v>
      </c>
      <c r="AM56" s="333">
        <v>158</v>
      </c>
      <c r="AN56" s="331">
        <v>0</v>
      </c>
      <c r="AO56" s="331">
        <v>2</v>
      </c>
      <c r="AP56" s="332">
        <v>12</v>
      </c>
      <c r="AQ56" s="333">
        <v>8</v>
      </c>
      <c r="AR56" s="331">
        <v>0</v>
      </c>
      <c r="AS56" s="331">
        <v>0</v>
      </c>
      <c r="AT56" s="332">
        <v>1</v>
      </c>
      <c r="AU56" s="333">
        <v>39</v>
      </c>
      <c r="AV56" s="331">
        <v>0</v>
      </c>
      <c r="AW56" s="331">
        <v>1</v>
      </c>
      <c r="AX56" s="334">
        <v>1</v>
      </c>
      <c r="AY56" s="335">
        <v>1</v>
      </c>
      <c r="AZ56" s="331">
        <v>0</v>
      </c>
      <c r="BA56" s="331">
        <v>0</v>
      </c>
      <c r="BB56" s="331">
        <v>0</v>
      </c>
      <c r="BC56" s="336">
        <v>924</v>
      </c>
      <c r="BD56" s="337">
        <v>1</v>
      </c>
      <c r="BE56" s="337">
        <v>5</v>
      </c>
      <c r="BF56" s="338">
        <v>69</v>
      </c>
      <c r="BG56" s="319"/>
      <c r="BH56" s="339">
        <v>626</v>
      </c>
      <c r="BI56" s="331">
        <v>0</v>
      </c>
      <c r="BJ56" s="331">
        <v>1</v>
      </c>
      <c r="BK56" s="332">
        <v>9</v>
      </c>
      <c r="BL56" s="340"/>
    </row>
    <row r="57" spans="2:64" s="283" customFormat="1" ht="18" customHeight="1">
      <c r="B57" s="322" t="s">
        <v>77</v>
      </c>
      <c r="C57" s="323">
        <v>917</v>
      </c>
      <c r="D57" s="323">
        <v>1196</v>
      </c>
      <c r="E57" s="323">
        <v>69248</v>
      </c>
      <c r="F57" s="324">
        <v>71361</v>
      </c>
      <c r="G57" s="325">
        <v>243</v>
      </c>
      <c r="H57" s="326">
        <v>385</v>
      </c>
      <c r="I57" s="326">
        <v>65155</v>
      </c>
      <c r="J57" s="324">
        <v>65783</v>
      </c>
      <c r="K57" s="325">
        <v>617</v>
      </c>
      <c r="L57" s="326">
        <v>798</v>
      </c>
      <c r="M57" s="326">
        <v>96158</v>
      </c>
      <c r="N57" s="324">
        <v>97573</v>
      </c>
      <c r="O57" s="326">
        <v>467</v>
      </c>
      <c r="P57" s="323">
        <v>137</v>
      </c>
      <c r="Q57" s="323">
        <v>3584</v>
      </c>
      <c r="R57" s="324">
        <v>4188</v>
      </c>
      <c r="S57" s="327">
        <v>779</v>
      </c>
      <c r="T57" s="328">
        <v>239684</v>
      </c>
      <c r="U57" s="285"/>
      <c r="V57" s="344" t="s">
        <v>77</v>
      </c>
      <c r="W57" s="330">
        <v>462</v>
      </c>
      <c r="X57" s="331">
        <v>50</v>
      </c>
      <c r="Y57" s="331">
        <v>4</v>
      </c>
      <c r="Z57" s="332">
        <v>15</v>
      </c>
      <c r="AA57" s="333">
        <v>8</v>
      </c>
      <c r="AB57" s="331">
        <v>0</v>
      </c>
      <c r="AC57" s="331">
        <v>0</v>
      </c>
      <c r="AD57" s="332">
        <v>0</v>
      </c>
      <c r="AE57" s="333">
        <v>202</v>
      </c>
      <c r="AF57" s="331">
        <v>12</v>
      </c>
      <c r="AG57" s="331">
        <v>2</v>
      </c>
      <c r="AH57" s="332">
        <v>43</v>
      </c>
      <c r="AI57" s="333">
        <v>7</v>
      </c>
      <c r="AJ57" s="331">
        <v>0</v>
      </c>
      <c r="AK57" s="331">
        <v>0</v>
      </c>
      <c r="AL57" s="332">
        <v>3</v>
      </c>
      <c r="AM57" s="333">
        <v>327</v>
      </c>
      <c r="AN57" s="331">
        <v>25</v>
      </c>
      <c r="AO57" s="331">
        <v>5</v>
      </c>
      <c r="AP57" s="332">
        <v>71</v>
      </c>
      <c r="AQ57" s="333">
        <v>14</v>
      </c>
      <c r="AR57" s="331">
        <v>4</v>
      </c>
      <c r="AS57" s="331">
        <v>0</v>
      </c>
      <c r="AT57" s="332">
        <v>4</v>
      </c>
      <c r="AU57" s="333">
        <v>5</v>
      </c>
      <c r="AV57" s="331">
        <v>0</v>
      </c>
      <c r="AW57" s="331">
        <v>0</v>
      </c>
      <c r="AX57" s="334">
        <v>0</v>
      </c>
      <c r="AY57" s="335">
        <v>0</v>
      </c>
      <c r="AZ57" s="331">
        <v>0</v>
      </c>
      <c r="BA57" s="331">
        <v>0</v>
      </c>
      <c r="BB57" s="331">
        <v>0</v>
      </c>
      <c r="BC57" s="336">
        <v>996</v>
      </c>
      <c r="BD57" s="337">
        <v>87</v>
      </c>
      <c r="BE57" s="337">
        <v>11</v>
      </c>
      <c r="BF57" s="338">
        <v>129</v>
      </c>
      <c r="BG57" s="319"/>
      <c r="BH57" s="339">
        <v>590</v>
      </c>
      <c r="BI57" s="331">
        <v>40</v>
      </c>
      <c r="BJ57" s="331">
        <v>2</v>
      </c>
      <c r="BK57" s="332">
        <v>57</v>
      </c>
      <c r="BL57" s="340"/>
    </row>
    <row r="58" spans="2:64" s="283" customFormat="1" ht="18" customHeight="1">
      <c r="B58" s="344" t="s">
        <v>78</v>
      </c>
      <c r="C58" s="323">
        <v>1035</v>
      </c>
      <c r="D58" s="323">
        <v>1505</v>
      </c>
      <c r="E58" s="323">
        <v>10547</v>
      </c>
      <c r="F58" s="324">
        <v>13087</v>
      </c>
      <c r="G58" s="325">
        <v>119</v>
      </c>
      <c r="H58" s="326">
        <v>204</v>
      </c>
      <c r="I58" s="326">
        <v>4727</v>
      </c>
      <c r="J58" s="324">
        <v>5050</v>
      </c>
      <c r="K58" s="325">
        <v>240</v>
      </c>
      <c r="L58" s="326">
        <v>541</v>
      </c>
      <c r="M58" s="326">
        <v>6425</v>
      </c>
      <c r="N58" s="324">
        <v>7206</v>
      </c>
      <c r="O58" s="326">
        <v>225</v>
      </c>
      <c r="P58" s="323">
        <v>119</v>
      </c>
      <c r="Q58" s="323">
        <v>496</v>
      </c>
      <c r="R58" s="324">
        <v>840</v>
      </c>
      <c r="S58" s="327">
        <v>123</v>
      </c>
      <c r="T58" s="328">
        <v>26306</v>
      </c>
      <c r="U58" s="285"/>
      <c r="V58" s="344" t="s">
        <v>78</v>
      </c>
      <c r="W58" s="330">
        <v>303</v>
      </c>
      <c r="X58" s="331">
        <v>19</v>
      </c>
      <c r="Y58" s="331">
        <v>2</v>
      </c>
      <c r="Z58" s="332">
        <v>1</v>
      </c>
      <c r="AA58" s="333">
        <v>9</v>
      </c>
      <c r="AB58" s="331">
        <v>0</v>
      </c>
      <c r="AC58" s="331">
        <v>0</v>
      </c>
      <c r="AD58" s="332">
        <v>0</v>
      </c>
      <c r="AE58" s="333">
        <v>65</v>
      </c>
      <c r="AF58" s="331">
        <v>1</v>
      </c>
      <c r="AG58" s="331">
        <v>1</v>
      </c>
      <c r="AH58" s="332">
        <v>2</v>
      </c>
      <c r="AI58" s="333">
        <v>4</v>
      </c>
      <c r="AJ58" s="331">
        <v>0</v>
      </c>
      <c r="AK58" s="331">
        <v>1</v>
      </c>
      <c r="AL58" s="332">
        <v>1</v>
      </c>
      <c r="AM58" s="333">
        <v>126</v>
      </c>
      <c r="AN58" s="331">
        <v>2</v>
      </c>
      <c r="AO58" s="331">
        <v>1</v>
      </c>
      <c r="AP58" s="332">
        <v>4</v>
      </c>
      <c r="AQ58" s="333">
        <v>15</v>
      </c>
      <c r="AR58" s="331">
        <v>1</v>
      </c>
      <c r="AS58" s="331">
        <v>1</v>
      </c>
      <c r="AT58" s="332">
        <v>2</v>
      </c>
      <c r="AU58" s="333">
        <v>14</v>
      </c>
      <c r="AV58" s="331">
        <v>0</v>
      </c>
      <c r="AW58" s="331">
        <v>0</v>
      </c>
      <c r="AX58" s="334">
        <v>0</v>
      </c>
      <c r="AY58" s="335">
        <v>1</v>
      </c>
      <c r="AZ58" s="331">
        <v>0</v>
      </c>
      <c r="BA58" s="331">
        <v>0</v>
      </c>
      <c r="BB58" s="331">
        <v>0</v>
      </c>
      <c r="BC58" s="336">
        <v>508</v>
      </c>
      <c r="BD58" s="337">
        <v>22</v>
      </c>
      <c r="BE58" s="337">
        <v>4</v>
      </c>
      <c r="BF58" s="338">
        <v>7</v>
      </c>
      <c r="BG58" s="319"/>
      <c r="BH58" s="339">
        <v>320</v>
      </c>
      <c r="BI58" s="331">
        <v>10</v>
      </c>
      <c r="BJ58" s="331">
        <v>3</v>
      </c>
      <c r="BK58" s="332">
        <v>6</v>
      </c>
      <c r="BL58" s="340"/>
    </row>
    <row r="59" spans="2:64" s="283" customFormat="1" ht="18" customHeight="1">
      <c r="B59" s="343" t="s">
        <v>79</v>
      </c>
      <c r="C59" s="323">
        <v>996</v>
      </c>
      <c r="D59" s="323">
        <v>1316</v>
      </c>
      <c r="E59" s="323">
        <v>35729</v>
      </c>
      <c r="F59" s="324">
        <v>38041</v>
      </c>
      <c r="G59" s="325">
        <v>102</v>
      </c>
      <c r="H59" s="326">
        <v>112</v>
      </c>
      <c r="I59" s="326">
        <v>4174</v>
      </c>
      <c r="J59" s="324">
        <v>4388</v>
      </c>
      <c r="K59" s="325">
        <v>239</v>
      </c>
      <c r="L59" s="326">
        <v>256</v>
      </c>
      <c r="M59" s="326">
        <v>11014</v>
      </c>
      <c r="N59" s="324">
        <v>11509</v>
      </c>
      <c r="O59" s="326">
        <v>178</v>
      </c>
      <c r="P59" s="323">
        <v>234</v>
      </c>
      <c r="Q59" s="323">
        <v>9764</v>
      </c>
      <c r="R59" s="324">
        <v>10176</v>
      </c>
      <c r="S59" s="327">
        <v>7296</v>
      </c>
      <c r="T59" s="328">
        <v>71410</v>
      </c>
      <c r="U59" s="285"/>
      <c r="V59" s="344" t="s">
        <v>79</v>
      </c>
      <c r="W59" s="330">
        <v>482</v>
      </c>
      <c r="X59" s="331">
        <v>26</v>
      </c>
      <c r="Y59" s="331">
        <v>8</v>
      </c>
      <c r="Z59" s="332">
        <v>8</v>
      </c>
      <c r="AA59" s="333">
        <v>30</v>
      </c>
      <c r="AB59" s="331">
        <v>2</v>
      </c>
      <c r="AC59" s="331">
        <v>0</v>
      </c>
      <c r="AD59" s="332">
        <v>0</v>
      </c>
      <c r="AE59" s="333">
        <v>36</v>
      </c>
      <c r="AF59" s="331">
        <v>0</v>
      </c>
      <c r="AG59" s="331">
        <v>0</v>
      </c>
      <c r="AH59" s="332">
        <v>3</v>
      </c>
      <c r="AI59" s="333">
        <v>3</v>
      </c>
      <c r="AJ59" s="331">
        <v>0</v>
      </c>
      <c r="AK59" s="331">
        <v>0</v>
      </c>
      <c r="AL59" s="332">
        <v>1</v>
      </c>
      <c r="AM59" s="333">
        <v>111</v>
      </c>
      <c r="AN59" s="331">
        <v>1</v>
      </c>
      <c r="AO59" s="331">
        <v>5</v>
      </c>
      <c r="AP59" s="332">
        <v>5</v>
      </c>
      <c r="AQ59" s="333">
        <v>9</v>
      </c>
      <c r="AR59" s="331">
        <v>0</v>
      </c>
      <c r="AS59" s="331">
        <v>1</v>
      </c>
      <c r="AT59" s="332">
        <v>2</v>
      </c>
      <c r="AU59" s="333">
        <v>104</v>
      </c>
      <c r="AV59" s="331">
        <v>9</v>
      </c>
      <c r="AW59" s="331">
        <v>1</v>
      </c>
      <c r="AX59" s="334">
        <v>2</v>
      </c>
      <c r="AY59" s="335">
        <v>5</v>
      </c>
      <c r="AZ59" s="331">
        <v>0</v>
      </c>
      <c r="BA59" s="331">
        <v>0</v>
      </c>
      <c r="BB59" s="331">
        <v>2</v>
      </c>
      <c r="BC59" s="336">
        <v>733</v>
      </c>
      <c r="BD59" s="337">
        <v>36</v>
      </c>
      <c r="BE59" s="337">
        <v>14</v>
      </c>
      <c r="BF59" s="338">
        <v>18</v>
      </c>
      <c r="BG59" s="319"/>
      <c r="BH59" s="339">
        <v>367</v>
      </c>
      <c r="BI59" s="331">
        <v>10</v>
      </c>
      <c r="BJ59" s="331">
        <v>5</v>
      </c>
      <c r="BK59" s="332">
        <v>8</v>
      </c>
      <c r="BL59" s="340"/>
    </row>
    <row r="60" spans="2:64" s="283" customFormat="1" ht="18" customHeight="1">
      <c r="B60" s="341" t="s">
        <v>80</v>
      </c>
      <c r="C60" s="323">
        <v>110</v>
      </c>
      <c r="D60" s="323">
        <v>5563</v>
      </c>
      <c r="E60" s="323">
        <v>62147</v>
      </c>
      <c r="F60" s="324">
        <v>67820</v>
      </c>
      <c r="G60" s="325">
        <v>10</v>
      </c>
      <c r="H60" s="326">
        <v>821</v>
      </c>
      <c r="I60" s="326">
        <v>33049</v>
      </c>
      <c r="J60" s="324">
        <v>33880</v>
      </c>
      <c r="K60" s="325">
        <v>28</v>
      </c>
      <c r="L60" s="326">
        <v>1296</v>
      </c>
      <c r="M60" s="326">
        <v>41292</v>
      </c>
      <c r="N60" s="324">
        <v>42616</v>
      </c>
      <c r="O60" s="326">
        <v>48</v>
      </c>
      <c r="P60" s="323">
        <v>1017</v>
      </c>
      <c r="Q60" s="323">
        <v>13707</v>
      </c>
      <c r="R60" s="324">
        <v>14772</v>
      </c>
      <c r="S60" s="327">
        <v>70</v>
      </c>
      <c r="T60" s="328">
        <v>159158</v>
      </c>
      <c r="U60" s="285"/>
      <c r="V60" s="344" t="s">
        <v>80</v>
      </c>
      <c r="W60" s="330">
        <v>1152</v>
      </c>
      <c r="X60" s="331">
        <v>74</v>
      </c>
      <c r="Y60" s="331">
        <v>58</v>
      </c>
      <c r="Z60" s="332">
        <v>23</v>
      </c>
      <c r="AA60" s="333">
        <v>65</v>
      </c>
      <c r="AB60" s="331">
        <v>4</v>
      </c>
      <c r="AC60" s="331">
        <v>0</v>
      </c>
      <c r="AD60" s="332">
        <v>2</v>
      </c>
      <c r="AE60" s="333">
        <v>249</v>
      </c>
      <c r="AF60" s="331">
        <v>5</v>
      </c>
      <c r="AG60" s="331">
        <v>1</v>
      </c>
      <c r="AH60" s="332">
        <v>82</v>
      </c>
      <c r="AI60" s="333">
        <v>14</v>
      </c>
      <c r="AJ60" s="331">
        <v>1</v>
      </c>
      <c r="AK60" s="331">
        <v>0</v>
      </c>
      <c r="AL60" s="332">
        <v>7</v>
      </c>
      <c r="AM60" s="333">
        <v>337</v>
      </c>
      <c r="AN60" s="331">
        <v>15</v>
      </c>
      <c r="AO60" s="331">
        <v>26</v>
      </c>
      <c r="AP60" s="332">
        <v>40</v>
      </c>
      <c r="AQ60" s="333">
        <v>25</v>
      </c>
      <c r="AR60" s="331">
        <v>0</v>
      </c>
      <c r="AS60" s="331">
        <v>0</v>
      </c>
      <c r="AT60" s="332">
        <v>1</v>
      </c>
      <c r="AU60" s="333">
        <v>185</v>
      </c>
      <c r="AV60" s="331">
        <v>7</v>
      </c>
      <c r="AW60" s="331">
        <v>9</v>
      </c>
      <c r="AX60" s="334">
        <v>3</v>
      </c>
      <c r="AY60" s="335">
        <v>7</v>
      </c>
      <c r="AZ60" s="331">
        <v>1</v>
      </c>
      <c r="BA60" s="331">
        <v>0</v>
      </c>
      <c r="BB60" s="331">
        <v>0</v>
      </c>
      <c r="BC60" s="336">
        <v>1923</v>
      </c>
      <c r="BD60" s="337">
        <v>101</v>
      </c>
      <c r="BE60" s="337">
        <v>94</v>
      </c>
      <c r="BF60" s="338">
        <v>148</v>
      </c>
      <c r="BG60" s="319"/>
      <c r="BH60" s="339">
        <v>1289</v>
      </c>
      <c r="BI60" s="331">
        <v>47</v>
      </c>
      <c r="BJ60" s="331">
        <v>27</v>
      </c>
      <c r="BK60" s="332">
        <v>96</v>
      </c>
      <c r="BL60" s="340"/>
    </row>
    <row r="61" spans="2:64" s="283" customFormat="1" ht="18" customHeight="1">
      <c r="B61" s="341" t="s">
        <v>81</v>
      </c>
      <c r="C61" s="323">
        <v>0</v>
      </c>
      <c r="D61" s="323">
        <v>12435</v>
      </c>
      <c r="E61" s="323">
        <v>57422</v>
      </c>
      <c r="F61" s="324">
        <v>69857</v>
      </c>
      <c r="G61" s="325">
        <v>0</v>
      </c>
      <c r="H61" s="326">
        <v>1484</v>
      </c>
      <c r="I61" s="326">
        <v>6958</v>
      </c>
      <c r="J61" s="324">
        <v>8442</v>
      </c>
      <c r="K61" s="325">
        <v>0</v>
      </c>
      <c r="L61" s="326">
        <v>2954</v>
      </c>
      <c r="M61" s="326">
        <v>15617</v>
      </c>
      <c r="N61" s="324">
        <v>18571</v>
      </c>
      <c r="O61" s="326">
        <v>0</v>
      </c>
      <c r="P61" s="323">
        <v>4847</v>
      </c>
      <c r="Q61" s="323">
        <v>9375</v>
      </c>
      <c r="R61" s="324">
        <v>14222</v>
      </c>
      <c r="S61" s="327">
        <v>30</v>
      </c>
      <c r="T61" s="328">
        <v>111122</v>
      </c>
      <c r="U61" s="285"/>
      <c r="V61" s="344" t="s">
        <v>81</v>
      </c>
      <c r="W61" s="330">
        <v>1888</v>
      </c>
      <c r="X61" s="331">
        <v>258</v>
      </c>
      <c r="Y61" s="331">
        <v>106</v>
      </c>
      <c r="Z61" s="332">
        <v>18</v>
      </c>
      <c r="AA61" s="333">
        <v>0</v>
      </c>
      <c r="AB61" s="331">
        <v>0</v>
      </c>
      <c r="AC61" s="331">
        <v>0</v>
      </c>
      <c r="AD61" s="332">
        <v>0</v>
      </c>
      <c r="AE61" s="333">
        <v>218</v>
      </c>
      <c r="AF61" s="331">
        <v>15</v>
      </c>
      <c r="AG61" s="331">
        <v>3</v>
      </c>
      <c r="AH61" s="332">
        <v>35</v>
      </c>
      <c r="AI61" s="333">
        <v>0</v>
      </c>
      <c r="AJ61" s="331">
        <v>0</v>
      </c>
      <c r="AK61" s="331">
        <v>0</v>
      </c>
      <c r="AL61" s="332">
        <v>0</v>
      </c>
      <c r="AM61" s="333">
        <v>525</v>
      </c>
      <c r="AN61" s="331">
        <v>29</v>
      </c>
      <c r="AO61" s="331">
        <v>69</v>
      </c>
      <c r="AP61" s="332">
        <v>68</v>
      </c>
      <c r="AQ61" s="333">
        <v>0</v>
      </c>
      <c r="AR61" s="331">
        <v>0</v>
      </c>
      <c r="AS61" s="331">
        <v>0</v>
      </c>
      <c r="AT61" s="332">
        <v>0</v>
      </c>
      <c r="AU61" s="333">
        <v>295</v>
      </c>
      <c r="AV61" s="331">
        <v>46</v>
      </c>
      <c r="AW61" s="331">
        <v>34</v>
      </c>
      <c r="AX61" s="334">
        <v>8</v>
      </c>
      <c r="AY61" s="335">
        <v>0</v>
      </c>
      <c r="AZ61" s="331">
        <v>0</v>
      </c>
      <c r="BA61" s="331">
        <v>0</v>
      </c>
      <c r="BB61" s="331">
        <v>0</v>
      </c>
      <c r="BC61" s="336">
        <v>2926</v>
      </c>
      <c r="BD61" s="337">
        <v>348</v>
      </c>
      <c r="BE61" s="337">
        <v>212</v>
      </c>
      <c r="BF61" s="338">
        <v>129</v>
      </c>
      <c r="BG61" s="319"/>
      <c r="BH61" s="339">
        <v>1484</v>
      </c>
      <c r="BI61" s="331">
        <v>124</v>
      </c>
      <c r="BJ61" s="331">
        <v>90</v>
      </c>
      <c r="BK61" s="332">
        <v>45</v>
      </c>
      <c r="BL61" s="340"/>
    </row>
    <row r="62" spans="2:64" s="283" customFormat="1" ht="18" customHeight="1">
      <c r="B62" s="341" t="s">
        <v>114</v>
      </c>
      <c r="C62" s="323">
        <v>339</v>
      </c>
      <c r="D62" s="323">
        <v>617</v>
      </c>
      <c r="E62" s="323">
        <v>14602</v>
      </c>
      <c r="F62" s="324">
        <v>15558</v>
      </c>
      <c r="G62" s="325">
        <v>55</v>
      </c>
      <c r="H62" s="326">
        <v>88</v>
      </c>
      <c r="I62" s="326">
        <v>5174</v>
      </c>
      <c r="J62" s="324">
        <v>5317</v>
      </c>
      <c r="K62" s="325">
        <v>184</v>
      </c>
      <c r="L62" s="326">
        <v>255</v>
      </c>
      <c r="M62" s="326">
        <v>16004</v>
      </c>
      <c r="N62" s="324">
        <v>16443</v>
      </c>
      <c r="O62" s="326">
        <v>90</v>
      </c>
      <c r="P62" s="323">
        <v>67</v>
      </c>
      <c r="Q62" s="323">
        <v>1374</v>
      </c>
      <c r="R62" s="324">
        <v>1531</v>
      </c>
      <c r="S62" s="327">
        <v>10</v>
      </c>
      <c r="T62" s="328">
        <v>38859</v>
      </c>
      <c r="U62" s="285"/>
      <c r="V62" s="344" t="s">
        <v>114</v>
      </c>
      <c r="W62" s="330">
        <v>137</v>
      </c>
      <c r="X62" s="331">
        <v>6</v>
      </c>
      <c r="Y62" s="331">
        <v>2</v>
      </c>
      <c r="Z62" s="332">
        <v>5</v>
      </c>
      <c r="AA62" s="333">
        <v>15</v>
      </c>
      <c r="AB62" s="331">
        <v>1</v>
      </c>
      <c r="AC62" s="331">
        <v>0</v>
      </c>
      <c r="AD62" s="332">
        <v>0</v>
      </c>
      <c r="AE62" s="333">
        <v>22</v>
      </c>
      <c r="AF62" s="331">
        <v>4</v>
      </c>
      <c r="AG62" s="331">
        <v>0</v>
      </c>
      <c r="AH62" s="332">
        <v>7</v>
      </c>
      <c r="AI62" s="333">
        <v>4</v>
      </c>
      <c r="AJ62" s="331">
        <v>1</v>
      </c>
      <c r="AK62" s="331">
        <v>0</v>
      </c>
      <c r="AL62" s="332">
        <v>2</v>
      </c>
      <c r="AM62" s="333">
        <v>80</v>
      </c>
      <c r="AN62" s="331">
        <v>6</v>
      </c>
      <c r="AO62" s="331">
        <v>0</v>
      </c>
      <c r="AP62" s="332">
        <v>11</v>
      </c>
      <c r="AQ62" s="333">
        <v>7</v>
      </c>
      <c r="AR62" s="331">
        <v>0</v>
      </c>
      <c r="AS62" s="331">
        <v>0</v>
      </c>
      <c r="AT62" s="332">
        <v>1</v>
      </c>
      <c r="AU62" s="333">
        <v>11</v>
      </c>
      <c r="AV62" s="331">
        <v>1</v>
      </c>
      <c r="AW62" s="331">
        <v>0</v>
      </c>
      <c r="AX62" s="334">
        <v>1</v>
      </c>
      <c r="AY62" s="335">
        <v>1</v>
      </c>
      <c r="AZ62" s="331">
        <v>0</v>
      </c>
      <c r="BA62" s="331">
        <v>0</v>
      </c>
      <c r="BB62" s="331">
        <v>0</v>
      </c>
      <c r="BC62" s="336">
        <v>250</v>
      </c>
      <c r="BD62" s="337">
        <v>17</v>
      </c>
      <c r="BE62" s="337">
        <v>2</v>
      </c>
      <c r="BF62" s="338">
        <v>24</v>
      </c>
      <c r="BG62" s="319"/>
      <c r="BH62" s="339">
        <v>151</v>
      </c>
      <c r="BI62" s="331">
        <v>10</v>
      </c>
      <c r="BJ62" s="331">
        <v>1</v>
      </c>
      <c r="BK62" s="332">
        <v>13</v>
      </c>
      <c r="BL62" s="340"/>
    </row>
    <row r="63" spans="2:64" s="283" customFormat="1" ht="18" customHeight="1">
      <c r="B63" s="341" t="s">
        <v>112</v>
      </c>
      <c r="C63" s="323">
        <v>1687</v>
      </c>
      <c r="D63" s="323">
        <v>1152</v>
      </c>
      <c r="E63" s="323">
        <v>70120</v>
      </c>
      <c r="F63" s="324">
        <v>72959</v>
      </c>
      <c r="G63" s="325">
        <v>492</v>
      </c>
      <c r="H63" s="326">
        <v>283</v>
      </c>
      <c r="I63" s="326">
        <v>45435</v>
      </c>
      <c r="J63" s="324">
        <v>46210</v>
      </c>
      <c r="K63" s="325">
        <v>1095</v>
      </c>
      <c r="L63" s="326">
        <v>515</v>
      </c>
      <c r="M63" s="326">
        <v>47067</v>
      </c>
      <c r="N63" s="324">
        <v>48677</v>
      </c>
      <c r="O63" s="326">
        <v>1798</v>
      </c>
      <c r="P63" s="323">
        <v>625</v>
      </c>
      <c r="Q63" s="323">
        <v>1087</v>
      </c>
      <c r="R63" s="324">
        <v>3510</v>
      </c>
      <c r="S63" s="327">
        <v>720</v>
      </c>
      <c r="T63" s="328">
        <v>172076</v>
      </c>
      <c r="U63" s="285"/>
      <c r="V63" s="344" t="s">
        <v>112</v>
      </c>
      <c r="W63" s="330">
        <v>469</v>
      </c>
      <c r="X63" s="331">
        <v>65</v>
      </c>
      <c r="Y63" s="331">
        <v>9</v>
      </c>
      <c r="Z63" s="332">
        <v>9</v>
      </c>
      <c r="AA63" s="333">
        <v>13</v>
      </c>
      <c r="AB63" s="331">
        <v>4</v>
      </c>
      <c r="AC63" s="331">
        <v>1</v>
      </c>
      <c r="AD63" s="332">
        <v>0</v>
      </c>
      <c r="AE63" s="333">
        <v>150</v>
      </c>
      <c r="AF63" s="331">
        <v>16</v>
      </c>
      <c r="AG63" s="331">
        <v>2</v>
      </c>
      <c r="AH63" s="332">
        <v>15</v>
      </c>
      <c r="AI63" s="333">
        <v>5</v>
      </c>
      <c r="AJ63" s="331">
        <v>0</v>
      </c>
      <c r="AK63" s="331">
        <v>0</v>
      </c>
      <c r="AL63" s="332">
        <v>2</v>
      </c>
      <c r="AM63" s="333">
        <v>184</v>
      </c>
      <c r="AN63" s="331">
        <v>15</v>
      </c>
      <c r="AO63" s="331">
        <v>12</v>
      </c>
      <c r="AP63" s="332">
        <v>2</v>
      </c>
      <c r="AQ63" s="333">
        <v>9</v>
      </c>
      <c r="AR63" s="331">
        <v>1</v>
      </c>
      <c r="AS63" s="331">
        <v>0</v>
      </c>
      <c r="AT63" s="332">
        <v>0</v>
      </c>
      <c r="AU63" s="333">
        <v>0</v>
      </c>
      <c r="AV63" s="331">
        <v>0</v>
      </c>
      <c r="AW63" s="331">
        <v>0</v>
      </c>
      <c r="AX63" s="334">
        <v>0</v>
      </c>
      <c r="AY63" s="335">
        <v>0</v>
      </c>
      <c r="AZ63" s="331">
        <v>0</v>
      </c>
      <c r="BA63" s="331">
        <v>0</v>
      </c>
      <c r="BB63" s="331">
        <v>0</v>
      </c>
      <c r="BC63" s="336">
        <v>803</v>
      </c>
      <c r="BD63" s="337">
        <v>96</v>
      </c>
      <c r="BE63" s="337">
        <v>23</v>
      </c>
      <c r="BF63" s="338">
        <v>26</v>
      </c>
      <c r="BG63" s="319"/>
      <c r="BH63" s="339">
        <v>410</v>
      </c>
      <c r="BI63" s="331">
        <v>23</v>
      </c>
      <c r="BJ63" s="331">
        <v>8</v>
      </c>
      <c r="BK63" s="332">
        <v>4</v>
      </c>
      <c r="BL63" s="340"/>
    </row>
    <row r="64" spans="2:64" s="283" customFormat="1" ht="18" customHeight="1">
      <c r="B64" s="341" t="s">
        <v>108</v>
      </c>
      <c r="C64" s="323">
        <v>15691</v>
      </c>
      <c r="D64" s="323">
        <v>898</v>
      </c>
      <c r="E64" s="323">
        <v>299</v>
      </c>
      <c r="F64" s="324">
        <v>16888</v>
      </c>
      <c r="G64" s="325">
        <v>4856</v>
      </c>
      <c r="H64" s="326">
        <v>279</v>
      </c>
      <c r="I64" s="326">
        <v>104</v>
      </c>
      <c r="J64" s="324">
        <v>5239</v>
      </c>
      <c r="K64" s="325">
        <v>8257</v>
      </c>
      <c r="L64" s="326">
        <v>391</v>
      </c>
      <c r="M64" s="326">
        <v>106</v>
      </c>
      <c r="N64" s="324">
        <v>8754</v>
      </c>
      <c r="O64" s="326">
        <v>7863</v>
      </c>
      <c r="P64" s="323">
        <v>716</v>
      </c>
      <c r="Q64" s="323">
        <v>191</v>
      </c>
      <c r="R64" s="324">
        <v>8770</v>
      </c>
      <c r="S64" s="327">
        <v>99335</v>
      </c>
      <c r="T64" s="328">
        <v>138986</v>
      </c>
      <c r="U64" s="285"/>
      <c r="V64" s="344" t="s">
        <v>108</v>
      </c>
      <c r="W64" s="330">
        <v>502</v>
      </c>
      <c r="X64" s="331">
        <v>41</v>
      </c>
      <c r="Y64" s="331">
        <v>14</v>
      </c>
      <c r="Z64" s="332">
        <v>89</v>
      </c>
      <c r="AA64" s="333">
        <v>5</v>
      </c>
      <c r="AB64" s="331">
        <v>1</v>
      </c>
      <c r="AC64" s="331">
        <v>0</v>
      </c>
      <c r="AD64" s="332">
        <v>1</v>
      </c>
      <c r="AE64" s="333">
        <v>110</v>
      </c>
      <c r="AF64" s="331">
        <v>6</v>
      </c>
      <c r="AG64" s="331">
        <v>2</v>
      </c>
      <c r="AH64" s="332">
        <v>16</v>
      </c>
      <c r="AI64" s="333">
        <v>3</v>
      </c>
      <c r="AJ64" s="331">
        <v>0</v>
      </c>
      <c r="AK64" s="331">
        <v>0</v>
      </c>
      <c r="AL64" s="332">
        <v>1</v>
      </c>
      <c r="AM64" s="333">
        <v>240</v>
      </c>
      <c r="AN64" s="331">
        <v>14</v>
      </c>
      <c r="AO64" s="331">
        <v>45</v>
      </c>
      <c r="AP64" s="332">
        <v>29</v>
      </c>
      <c r="AQ64" s="333">
        <v>12</v>
      </c>
      <c r="AR64" s="331">
        <v>1</v>
      </c>
      <c r="AS64" s="331">
        <v>2</v>
      </c>
      <c r="AT64" s="332">
        <v>1</v>
      </c>
      <c r="AU64" s="333">
        <v>363</v>
      </c>
      <c r="AV64" s="331">
        <v>26</v>
      </c>
      <c r="AW64" s="331">
        <v>22</v>
      </c>
      <c r="AX64" s="334">
        <v>10</v>
      </c>
      <c r="AY64" s="335">
        <v>7</v>
      </c>
      <c r="AZ64" s="331">
        <v>0</v>
      </c>
      <c r="BA64" s="331">
        <v>1</v>
      </c>
      <c r="BB64" s="331">
        <v>0</v>
      </c>
      <c r="BC64" s="336">
        <v>1215</v>
      </c>
      <c r="BD64" s="337">
        <v>87</v>
      </c>
      <c r="BE64" s="337">
        <v>83</v>
      </c>
      <c r="BF64" s="338">
        <v>144</v>
      </c>
      <c r="BG64" s="319"/>
      <c r="BH64" s="339">
        <v>570</v>
      </c>
      <c r="BI64" s="331">
        <v>25</v>
      </c>
      <c r="BJ64" s="331">
        <v>36</v>
      </c>
      <c r="BK64" s="332">
        <v>75</v>
      </c>
      <c r="BL64" s="340"/>
    </row>
    <row r="65" spans="2:64" s="283" customFormat="1" ht="18" customHeight="1">
      <c r="B65" s="341" t="s">
        <v>113</v>
      </c>
      <c r="C65" s="323">
        <v>1772</v>
      </c>
      <c r="D65" s="323">
        <v>1411</v>
      </c>
      <c r="E65" s="323">
        <v>908</v>
      </c>
      <c r="F65" s="324">
        <v>4091</v>
      </c>
      <c r="G65" s="325">
        <v>366</v>
      </c>
      <c r="H65" s="326">
        <v>294</v>
      </c>
      <c r="I65" s="326">
        <v>181</v>
      </c>
      <c r="J65" s="324">
        <v>841</v>
      </c>
      <c r="K65" s="325">
        <v>809</v>
      </c>
      <c r="L65" s="326">
        <v>656</v>
      </c>
      <c r="M65" s="326">
        <v>562</v>
      </c>
      <c r="N65" s="324">
        <v>2027</v>
      </c>
      <c r="O65" s="326">
        <v>408</v>
      </c>
      <c r="P65" s="323">
        <v>303</v>
      </c>
      <c r="Q65" s="323">
        <v>259</v>
      </c>
      <c r="R65" s="324">
        <v>970</v>
      </c>
      <c r="S65" s="327">
        <v>36952</v>
      </c>
      <c r="T65" s="328">
        <v>44881</v>
      </c>
      <c r="U65" s="285"/>
      <c r="V65" s="344" t="s">
        <v>113</v>
      </c>
      <c r="W65" s="330">
        <v>475</v>
      </c>
      <c r="X65" s="331">
        <v>171</v>
      </c>
      <c r="Y65" s="331">
        <v>16</v>
      </c>
      <c r="Z65" s="332">
        <v>39</v>
      </c>
      <c r="AA65" s="333">
        <v>27</v>
      </c>
      <c r="AB65" s="331">
        <v>1</v>
      </c>
      <c r="AC65" s="331">
        <v>0</v>
      </c>
      <c r="AD65" s="332">
        <v>3</v>
      </c>
      <c r="AE65" s="333">
        <v>84</v>
      </c>
      <c r="AF65" s="331">
        <v>8</v>
      </c>
      <c r="AG65" s="331">
        <v>0</v>
      </c>
      <c r="AH65" s="332">
        <v>7</v>
      </c>
      <c r="AI65" s="333">
        <v>2</v>
      </c>
      <c r="AJ65" s="331">
        <v>0</v>
      </c>
      <c r="AK65" s="331">
        <v>0</v>
      </c>
      <c r="AL65" s="332">
        <v>0</v>
      </c>
      <c r="AM65" s="333">
        <v>180</v>
      </c>
      <c r="AN65" s="331">
        <v>19</v>
      </c>
      <c r="AO65" s="331">
        <v>9</v>
      </c>
      <c r="AP65" s="332">
        <v>2</v>
      </c>
      <c r="AQ65" s="333">
        <v>3</v>
      </c>
      <c r="AR65" s="331">
        <v>0</v>
      </c>
      <c r="AS65" s="331">
        <v>0</v>
      </c>
      <c r="AT65" s="332">
        <v>0</v>
      </c>
      <c r="AU65" s="333">
        <v>39</v>
      </c>
      <c r="AV65" s="331">
        <v>4</v>
      </c>
      <c r="AW65" s="331">
        <v>2</v>
      </c>
      <c r="AX65" s="334">
        <v>0</v>
      </c>
      <c r="AY65" s="335">
        <v>0</v>
      </c>
      <c r="AZ65" s="331">
        <v>0</v>
      </c>
      <c r="BA65" s="331">
        <v>0</v>
      </c>
      <c r="BB65" s="331">
        <v>0</v>
      </c>
      <c r="BC65" s="336">
        <v>778</v>
      </c>
      <c r="BD65" s="337">
        <v>202</v>
      </c>
      <c r="BE65" s="337">
        <v>27</v>
      </c>
      <c r="BF65" s="338">
        <v>48</v>
      </c>
      <c r="BG65" s="319"/>
      <c r="BH65" s="339">
        <v>372</v>
      </c>
      <c r="BI65" s="331">
        <v>76</v>
      </c>
      <c r="BJ65" s="331">
        <v>10</v>
      </c>
      <c r="BK65" s="332">
        <v>29</v>
      </c>
      <c r="BL65" s="340"/>
    </row>
    <row r="66" spans="2:64" s="283" customFormat="1" ht="18" customHeight="1">
      <c r="B66" s="341" t="s">
        <v>82</v>
      </c>
      <c r="C66" s="323">
        <v>126</v>
      </c>
      <c r="D66" s="323">
        <v>6378</v>
      </c>
      <c r="E66" s="323">
        <v>103077</v>
      </c>
      <c r="F66" s="324">
        <v>109581</v>
      </c>
      <c r="G66" s="325">
        <v>25</v>
      </c>
      <c r="H66" s="326">
        <v>1345</v>
      </c>
      <c r="I66" s="326">
        <v>46036</v>
      </c>
      <c r="J66" s="324">
        <v>47406</v>
      </c>
      <c r="K66" s="325">
        <v>27</v>
      </c>
      <c r="L66" s="326">
        <v>2636</v>
      </c>
      <c r="M66" s="326">
        <v>81787</v>
      </c>
      <c r="N66" s="324">
        <v>84450</v>
      </c>
      <c r="O66" s="326">
        <v>95</v>
      </c>
      <c r="P66" s="323">
        <v>1715</v>
      </c>
      <c r="Q66" s="323">
        <v>1112</v>
      </c>
      <c r="R66" s="324">
        <v>2922</v>
      </c>
      <c r="S66" s="327">
        <v>77</v>
      </c>
      <c r="T66" s="328">
        <v>244436</v>
      </c>
      <c r="U66" s="285"/>
      <c r="V66" s="344" t="s">
        <v>82</v>
      </c>
      <c r="W66" s="330">
        <v>2398</v>
      </c>
      <c r="X66" s="331">
        <v>194</v>
      </c>
      <c r="Y66" s="331">
        <v>142</v>
      </c>
      <c r="Z66" s="332">
        <v>205</v>
      </c>
      <c r="AA66" s="333">
        <v>101</v>
      </c>
      <c r="AB66" s="331">
        <v>8</v>
      </c>
      <c r="AC66" s="331">
        <v>3</v>
      </c>
      <c r="AD66" s="332">
        <v>6</v>
      </c>
      <c r="AE66" s="333">
        <v>552</v>
      </c>
      <c r="AF66" s="331">
        <v>15</v>
      </c>
      <c r="AG66" s="331">
        <v>2</v>
      </c>
      <c r="AH66" s="332">
        <v>150</v>
      </c>
      <c r="AI66" s="333">
        <v>16</v>
      </c>
      <c r="AJ66" s="331">
        <v>0</v>
      </c>
      <c r="AK66" s="331">
        <v>0</v>
      </c>
      <c r="AL66" s="332">
        <v>10</v>
      </c>
      <c r="AM66" s="333">
        <v>900</v>
      </c>
      <c r="AN66" s="331">
        <v>22</v>
      </c>
      <c r="AO66" s="331">
        <v>31</v>
      </c>
      <c r="AP66" s="332">
        <v>132</v>
      </c>
      <c r="AQ66" s="333">
        <v>72</v>
      </c>
      <c r="AR66" s="331">
        <v>0</v>
      </c>
      <c r="AS66" s="331">
        <v>2</v>
      </c>
      <c r="AT66" s="332">
        <v>28</v>
      </c>
      <c r="AU66" s="333">
        <v>1</v>
      </c>
      <c r="AV66" s="331">
        <v>0</v>
      </c>
      <c r="AW66" s="331">
        <v>0</v>
      </c>
      <c r="AX66" s="334">
        <v>0</v>
      </c>
      <c r="AY66" s="335">
        <v>0</v>
      </c>
      <c r="AZ66" s="331">
        <v>0</v>
      </c>
      <c r="BA66" s="331">
        <v>0</v>
      </c>
      <c r="BB66" s="331">
        <v>0</v>
      </c>
      <c r="BC66" s="336">
        <v>3851</v>
      </c>
      <c r="BD66" s="337">
        <v>231</v>
      </c>
      <c r="BE66" s="337">
        <v>175</v>
      </c>
      <c r="BF66" s="338">
        <v>487</v>
      </c>
      <c r="BG66" s="319"/>
      <c r="BH66" s="339">
        <v>2094</v>
      </c>
      <c r="BI66" s="331">
        <v>85</v>
      </c>
      <c r="BJ66" s="331">
        <v>61</v>
      </c>
      <c r="BK66" s="332">
        <v>241</v>
      </c>
      <c r="BL66" s="340"/>
    </row>
    <row r="67" spans="2:64" s="283" customFormat="1" ht="18" customHeight="1">
      <c r="B67" s="341" t="s">
        <v>83</v>
      </c>
      <c r="C67" s="323">
        <v>1632</v>
      </c>
      <c r="D67" s="323">
        <v>5844</v>
      </c>
      <c r="E67" s="323">
        <v>95771</v>
      </c>
      <c r="F67" s="324">
        <v>103247</v>
      </c>
      <c r="G67" s="325">
        <v>369</v>
      </c>
      <c r="H67" s="326">
        <v>1325</v>
      </c>
      <c r="I67" s="326">
        <v>51884</v>
      </c>
      <c r="J67" s="324">
        <v>53578</v>
      </c>
      <c r="K67" s="325">
        <v>535</v>
      </c>
      <c r="L67" s="326">
        <v>2039</v>
      </c>
      <c r="M67" s="326">
        <v>60742</v>
      </c>
      <c r="N67" s="324">
        <v>63316</v>
      </c>
      <c r="O67" s="326">
        <v>431</v>
      </c>
      <c r="P67" s="323">
        <v>439</v>
      </c>
      <c r="Q67" s="323">
        <v>9872</v>
      </c>
      <c r="R67" s="324">
        <v>10742</v>
      </c>
      <c r="S67" s="327">
        <v>4</v>
      </c>
      <c r="T67" s="328">
        <v>230887</v>
      </c>
      <c r="U67" s="285"/>
      <c r="V67" s="344" t="s">
        <v>83</v>
      </c>
      <c r="W67" s="330">
        <v>1618</v>
      </c>
      <c r="X67" s="331">
        <v>4</v>
      </c>
      <c r="Y67" s="331">
        <v>0</v>
      </c>
      <c r="Z67" s="332">
        <v>14</v>
      </c>
      <c r="AA67" s="333">
        <v>75</v>
      </c>
      <c r="AB67" s="331">
        <v>0</v>
      </c>
      <c r="AC67" s="331">
        <v>0</v>
      </c>
      <c r="AD67" s="332">
        <v>0</v>
      </c>
      <c r="AE67" s="333">
        <v>343</v>
      </c>
      <c r="AF67" s="331">
        <v>0</v>
      </c>
      <c r="AG67" s="331">
        <v>0</v>
      </c>
      <c r="AH67" s="332">
        <v>22</v>
      </c>
      <c r="AI67" s="333">
        <v>16</v>
      </c>
      <c r="AJ67" s="331">
        <v>0</v>
      </c>
      <c r="AK67" s="331">
        <v>0</v>
      </c>
      <c r="AL67" s="332">
        <v>0</v>
      </c>
      <c r="AM67" s="333">
        <v>580</v>
      </c>
      <c r="AN67" s="331">
        <v>0</v>
      </c>
      <c r="AO67" s="331">
        <v>0</v>
      </c>
      <c r="AP67" s="332">
        <v>29</v>
      </c>
      <c r="AQ67" s="333">
        <v>58</v>
      </c>
      <c r="AR67" s="331">
        <v>0</v>
      </c>
      <c r="AS67" s="331">
        <v>0</v>
      </c>
      <c r="AT67" s="332">
        <v>2</v>
      </c>
      <c r="AU67" s="333">
        <v>104</v>
      </c>
      <c r="AV67" s="331">
        <v>0</v>
      </c>
      <c r="AW67" s="331">
        <v>0</v>
      </c>
      <c r="AX67" s="334">
        <v>0</v>
      </c>
      <c r="AY67" s="335">
        <v>7</v>
      </c>
      <c r="AZ67" s="331">
        <v>0</v>
      </c>
      <c r="BA67" s="331">
        <v>0</v>
      </c>
      <c r="BB67" s="331">
        <v>0</v>
      </c>
      <c r="BC67" s="336">
        <v>2645</v>
      </c>
      <c r="BD67" s="337">
        <v>4</v>
      </c>
      <c r="BE67" s="337">
        <v>0</v>
      </c>
      <c r="BF67" s="338">
        <v>65</v>
      </c>
      <c r="BG67" s="319"/>
      <c r="BH67" s="339">
        <v>1766</v>
      </c>
      <c r="BI67" s="331">
        <v>0</v>
      </c>
      <c r="BJ67" s="331">
        <v>0</v>
      </c>
      <c r="BK67" s="332">
        <v>23</v>
      </c>
      <c r="BL67" s="340"/>
    </row>
    <row r="68" spans="2:64" s="283" customFormat="1" ht="18" customHeight="1">
      <c r="B68" s="341" t="s">
        <v>84</v>
      </c>
      <c r="C68" s="323">
        <v>4265</v>
      </c>
      <c r="D68" s="323">
        <v>13092</v>
      </c>
      <c r="E68" s="323">
        <v>1200447</v>
      </c>
      <c r="F68" s="324">
        <v>1217804</v>
      </c>
      <c r="G68" s="325">
        <v>1062</v>
      </c>
      <c r="H68" s="326">
        <v>1877</v>
      </c>
      <c r="I68" s="326">
        <v>350259</v>
      </c>
      <c r="J68" s="324">
        <v>353198</v>
      </c>
      <c r="K68" s="325">
        <v>1470</v>
      </c>
      <c r="L68" s="326">
        <v>3065</v>
      </c>
      <c r="M68" s="326">
        <v>500210</v>
      </c>
      <c r="N68" s="324">
        <v>504745</v>
      </c>
      <c r="O68" s="326">
        <v>4419</v>
      </c>
      <c r="P68" s="323">
        <v>968</v>
      </c>
      <c r="Q68" s="323">
        <v>58881</v>
      </c>
      <c r="R68" s="324">
        <v>64268</v>
      </c>
      <c r="S68" s="327">
        <v>0</v>
      </c>
      <c r="T68" s="328">
        <v>2140015</v>
      </c>
      <c r="U68" s="285"/>
      <c r="V68" s="344" t="s">
        <v>84</v>
      </c>
      <c r="W68" s="330">
        <v>5951</v>
      </c>
      <c r="X68" s="331">
        <v>185</v>
      </c>
      <c r="Y68" s="331">
        <v>111</v>
      </c>
      <c r="Z68" s="332">
        <v>125</v>
      </c>
      <c r="AA68" s="333">
        <v>0</v>
      </c>
      <c r="AB68" s="331">
        <v>0</v>
      </c>
      <c r="AC68" s="331">
        <v>0</v>
      </c>
      <c r="AD68" s="332">
        <v>0</v>
      </c>
      <c r="AE68" s="333">
        <v>1004</v>
      </c>
      <c r="AF68" s="331">
        <v>19</v>
      </c>
      <c r="AG68" s="331">
        <v>6</v>
      </c>
      <c r="AH68" s="332">
        <v>67</v>
      </c>
      <c r="AI68" s="333">
        <v>0</v>
      </c>
      <c r="AJ68" s="331">
        <v>0</v>
      </c>
      <c r="AK68" s="331">
        <v>0</v>
      </c>
      <c r="AL68" s="332">
        <v>0</v>
      </c>
      <c r="AM68" s="333">
        <v>1239</v>
      </c>
      <c r="AN68" s="331">
        <v>11</v>
      </c>
      <c r="AO68" s="331">
        <v>14</v>
      </c>
      <c r="AP68" s="332">
        <v>26</v>
      </c>
      <c r="AQ68" s="333">
        <v>0</v>
      </c>
      <c r="AR68" s="331">
        <v>0</v>
      </c>
      <c r="AS68" s="331">
        <v>0</v>
      </c>
      <c r="AT68" s="332">
        <v>0</v>
      </c>
      <c r="AU68" s="333">
        <v>185</v>
      </c>
      <c r="AV68" s="331">
        <v>6</v>
      </c>
      <c r="AW68" s="331">
        <v>11</v>
      </c>
      <c r="AX68" s="334">
        <v>2</v>
      </c>
      <c r="AY68" s="335">
        <v>228</v>
      </c>
      <c r="AZ68" s="331">
        <v>2</v>
      </c>
      <c r="BA68" s="331">
        <v>0</v>
      </c>
      <c r="BB68" s="331">
        <v>1</v>
      </c>
      <c r="BC68" s="336">
        <v>8379</v>
      </c>
      <c r="BD68" s="337">
        <v>221</v>
      </c>
      <c r="BE68" s="337">
        <v>142</v>
      </c>
      <c r="BF68" s="338">
        <v>220</v>
      </c>
      <c r="BG68" s="319"/>
      <c r="BH68" s="339">
        <v>5806</v>
      </c>
      <c r="BI68" s="331">
        <v>105</v>
      </c>
      <c r="BJ68" s="331">
        <v>51</v>
      </c>
      <c r="BK68" s="332">
        <v>117</v>
      </c>
      <c r="BL68" s="340"/>
    </row>
    <row r="69" spans="2:64" s="283" customFormat="1" ht="18" customHeight="1">
      <c r="B69" s="341" t="s">
        <v>109</v>
      </c>
      <c r="C69" s="323">
        <v>232</v>
      </c>
      <c r="D69" s="323">
        <v>1067</v>
      </c>
      <c r="E69" s="323">
        <v>1954</v>
      </c>
      <c r="F69" s="324">
        <v>3253</v>
      </c>
      <c r="G69" s="325">
        <v>43</v>
      </c>
      <c r="H69" s="326">
        <v>451</v>
      </c>
      <c r="I69" s="326">
        <v>2171</v>
      </c>
      <c r="J69" s="324">
        <v>2665</v>
      </c>
      <c r="K69" s="325">
        <v>85</v>
      </c>
      <c r="L69" s="326">
        <v>593</v>
      </c>
      <c r="M69" s="326">
        <v>1187</v>
      </c>
      <c r="N69" s="324">
        <v>1865</v>
      </c>
      <c r="O69" s="326">
        <v>44</v>
      </c>
      <c r="P69" s="323">
        <v>33</v>
      </c>
      <c r="Q69" s="323">
        <v>29</v>
      </c>
      <c r="R69" s="324">
        <v>106</v>
      </c>
      <c r="S69" s="327">
        <v>43</v>
      </c>
      <c r="T69" s="328">
        <v>7932</v>
      </c>
      <c r="U69" s="285"/>
      <c r="V69" s="344" t="s">
        <v>109</v>
      </c>
      <c r="W69" s="330">
        <v>276</v>
      </c>
      <c r="X69" s="331">
        <v>4</v>
      </c>
      <c r="Y69" s="331">
        <v>1</v>
      </c>
      <c r="Z69" s="332">
        <v>5</v>
      </c>
      <c r="AA69" s="333">
        <v>12</v>
      </c>
      <c r="AB69" s="331">
        <v>0</v>
      </c>
      <c r="AC69" s="331">
        <v>0</v>
      </c>
      <c r="AD69" s="332">
        <v>0</v>
      </c>
      <c r="AE69" s="333">
        <v>223</v>
      </c>
      <c r="AF69" s="331">
        <v>1</v>
      </c>
      <c r="AG69" s="331">
        <v>0</v>
      </c>
      <c r="AH69" s="332">
        <v>30</v>
      </c>
      <c r="AI69" s="333">
        <v>3</v>
      </c>
      <c r="AJ69" s="331">
        <v>0</v>
      </c>
      <c r="AK69" s="331">
        <v>0</v>
      </c>
      <c r="AL69" s="332">
        <v>0</v>
      </c>
      <c r="AM69" s="333">
        <v>196</v>
      </c>
      <c r="AN69" s="331">
        <v>1</v>
      </c>
      <c r="AO69" s="331">
        <v>3</v>
      </c>
      <c r="AP69" s="332">
        <v>1</v>
      </c>
      <c r="AQ69" s="333">
        <v>11</v>
      </c>
      <c r="AR69" s="331">
        <v>0</v>
      </c>
      <c r="AS69" s="331">
        <v>0</v>
      </c>
      <c r="AT69" s="332">
        <v>0</v>
      </c>
      <c r="AU69" s="333">
        <v>9</v>
      </c>
      <c r="AV69" s="331">
        <v>0</v>
      </c>
      <c r="AW69" s="331">
        <v>0</v>
      </c>
      <c r="AX69" s="334">
        <v>0</v>
      </c>
      <c r="AY69" s="335">
        <v>3</v>
      </c>
      <c r="AZ69" s="331">
        <v>0</v>
      </c>
      <c r="BA69" s="331">
        <v>0</v>
      </c>
      <c r="BB69" s="331">
        <v>0</v>
      </c>
      <c r="BC69" s="336">
        <v>704</v>
      </c>
      <c r="BD69" s="337">
        <v>6</v>
      </c>
      <c r="BE69" s="337">
        <v>4</v>
      </c>
      <c r="BF69" s="338">
        <v>36</v>
      </c>
      <c r="BG69" s="319"/>
      <c r="BH69" s="339">
        <v>411</v>
      </c>
      <c r="BI69" s="331">
        <v>0</v>
      </c>
      <c r="BJ69" s="331">
        <v>0</v>
      </c>
      <c r="BK69" s="332">
        <v>2</v>
      </c>
      <c r="BL69" s="340"/>
    </row>
    <row r="70" spans="2:64" s="283" customFormat="1" ht="18" customHeight="1">
      <c r="B70" s="341" t="s">
        <v>85</v>
      </c>
      <c r="C70" s="323">
        <v>591</v>
      </c>
      <c r="D70" s="323">
        <v>4394</v>
      </c>
      <c r="E70" s="323">
        <v>57860</v>
      </c>
      <c r="F70" s="324">
        <v>62845</v>
      </c>
      <c r="G70" s="325">
        <v>181</v>
      </c>
      <c r="H70" s="326">
        <v>673</v>
      </c>
      <c r="I70" s="326">
        <v>12781</v>
      </c>
      <c r="J70" s="324">
        <v>13635</v>
      </c>
      <c r="K70" s="325">
        <v>297</v>
      </c>
      <c r="L70" s="326">
        <v>3153</v>
      </c>
      <c r="M70" s="326">
        <v>30005</v>
      </c>
      <c r="N70" s="324">
        <v>33455</v>
      </c>
      <c r="O70" s="326">
        <v>817</v>
      </c>
      <c r="P70" s="323">
        <v>4214</v>
      </c>
      <c r="Q70" s="323">
        <v>4608</v>
      </c>
      <c r="R70" s="324">
        <v>9639</v>
      </c>
      <c r="S70" s="327">
        <v>11085</v>
      </c>
      <c r="T70" s="328">
        <v>130659</v>
      </c>
      <c r="U70" s="285"/>
      <c r="V70" s="344" t="s">
        <v>85</v>
      </c>
      <c r="W70" s="330">
        <v>1868</v>
      </c>
      <c r="X70" s="331">
        <v>94</v>
      </c>
      <c r="Y70" s="331">
        <v>147</v>
      </c>
      <c r="Z70" s="332">
        <v>94</v>
      </c>
      <c r="AA70" s="333">
        <v>58</v>
      </c>
      <c r="AB70" s="331">
        <v>0</v>
      </c>
      <c r="AC70" s="331">
        <v>0</v>
      </c>
      <c r="AD70" s="332">
        <v>3</v>
      </c>
      <c r="AE70" s="333">
        <v>172</v>
      </c>
      <c r="AF70" s="331">
        <v>3</v>
      </c>
      <c r="AG70" s="331">
        <v>1</v>
      </c>
      <c r="AH70" s="332">
        <v>6</v>
      </c>
      <c r="AI70" s="333">
        <v>9</v>
      </c>
      <c r="AJ70" s="331">
        <v>0</v>
      </c>
      <c r="AK70" s="331">
        <v>0</v>
      </c>
      <c r="AL70" s="332">
        <v>0</v>
      </c>
      <c r="AM70" s="333">
        <v>258</v>
      </c>
      <c r="AN70" s="331">
        <v>6</v>
      </c>
      <c r="AO70" s="331">
        <v>12</v>
      </c>
      <c r="AP70" s="332">
        <v>19</v>
      </c>
      <c r="AQ70" s="333">
        <v>17</v>
      </c>
      <c r="AR70" s="331">
        <v>1</v>
      </c>
      <c r="AS70" s="331">
        <v>0</v>
      </c>
      <c r="AT70" s="332">
        <v>3</v>
      </c>
      <c r="AU70" s="333">
        <v>17</v>
      </c>
      <c r="AV70" s="331">
        <v>0</v>
      </c>
      <c r="AW70" s="331">
        <v>0</v>
      </c>
      <c r="AX70" s="334">
        <v>0</v>
      </c>
      <c r="AY70" s="335">
        <v>9</v>
      </c>
      <c r="AZ70" s="331">
        <v>0</v>
      </c>
      <c r="BA70" s="331">
        <v>0</v>
      </c>
      <c r="BB70" s="331">
        <v>0</v>
      </c>
      <c r="BC70" s="336">
        <v>2315</v>
      </c>
      <c r="BD70" s="337">
        <v>103</v>
      </c>
      <c r="BE70" s="337">
        <v>160</v>
      </c>
      <c r="BF70" s="338">
        <v>119</v>
      </c>
      <c r="BG70" s="319"/>
      <c r="BH70" s="339">
        <v>1549</v>
      </c>
      <c r="BI70" s="331">
        <v>54</v>
      </c>
      <c r="BJ70" s="331">
        <v>97</v>
      </c>
      <c r="BK70" s="332">
        <v>83</v>
      </c>
      <c r="BL70" s="340"/>
    </row>
    <row r="71" spans="2:64" s="283" customFormat="1" ht="18" customHeight="1">
      <c r="B71" s="341" t="s">
        <v>111</v>
      </c>
      <c r="C71" s="323">
        <v>524</v>
      </c>
      <c r="D71" s="323">
        <v>438</v>
      </c>
      <c r="E71" s="323">
        <v>13514</v>
      </c>
      <c r="F71" s="324">
        <v>14476</v>
      </c>
      <c r="G71" s="325">
        <v>136</v>
      </c>
      <c r="H71" s="326">
        <v>131</v>
      </c>
      <c r="I71" s="326">
        <v>23763</v>
      </c>
      <c r="J71" s="324">
        <v>24030</v>
      </c>
      <c r="K71" s="325">
        <v>338</v>
      </c>
      <c r="L71" s="326">
        <v>285</v>
      </c>
      <c r="M71" s="326">
        <v>34566</v>
      </c>
      <c r="N71" s="324">
        <v>35189</v>
      </c>
      <c r="O71" s="326">
        <v>255</v>
      </c>
      <c r="P71" s="323">
        <v>49</v>
      </c>
      <c r="Q71" s="323">
        <v>1202</v>
      </c>
      <c r="R71" s="324">
        <v>1506</v>
      </c>
      <c r="S71" s="327">
        <v>67</v>
      </c>
      <c r="T71" s="328">
        <v>75268</v>
      </c>
      <c r="U71" s="285"/>
      <c r="V71" s="344" t="s">
        <v>111</v>
      </c>
      <c r="W71" s="330">
        <v>147</v>
      </c>
      <c r="X71" s="331">
        <v>9</v>
      </c>
      <c r="Y71" s="331">
        <v>7</v>
      </c>
      <c r="Z71" s="332">
        <v>0</v>
      </c>
      <c r="AA71" s="333">
        <v>9</v>
      </c>
      <c r="AB71" s="331">
        <v>0</v>
      </c>
      <c r="AC71" s="331">
        <v>0</v>
      </c>
      <c r="AD71" s="332">
        <v>0</v>
      </c>
      <c r="AE71" s="333">
        <v>117</v>
      </c>
      <c r="AF71" s="331">
        <v>1</v>
      </c>
      <c r="AG71" s="331">
        <v>1</v>
      </c>
      <c r="AH71" s="332">
        <v>5</v>
      </c>
      <c r="AI71" s="333">
        <v>14</v>
      </c>
      <c r="AJ71" s="331">
        <v>1</v>
      </c>
      <c r="AK71" s="331">
        <v>0</v>
      </c>
      <c r="AL71" s="332">
        <v>0</v>
      </c>
      <c r="AM71" s="333">
        <v>173</v>
      </c>
      <c r="AN71" s="331">
        <v>6</v>
      </c>
      <c r="AO71" s="331">
        <v>7</v>
      </c>
      <c r="AP71" s="332">
        <v>4</v>
      </c>
      <c r="AQ71" s="333">
        <v>20</v>
      </c>
      <c r="AR71" s="331">
        <v>1</v>
      </c>
      <c r="AS71" s="331">
        <v>1</v>
      </c>
      <c r="AT71" s="332">
        <v>0</v>
      </c>
      <c r="AU71" s="333">
        <v>7</v>
      </c>
      <c r="AV71" s="331">
        <v>0</v>
      </c>
      <c r="AW71" s="331">
        <v>0</v>
      </c>
      <c r="AX71" s="334">
        <v>0</v>
      </c>
      <c r="AY71" s="335">
        <v>0</v>
      </c>
      <c r="AZ71" s="331">
        <v>0</v>
      </c>
      <c r="BA71" s="331">
        <v>0</v>
      </c>
      <c r="BB71" s="331">
        <v>0</v>
      </c>
      <c r="BC71" s="336">
        <v>444</v>
      </c>
      <c r="BD71" s="337">
        <v>16</v>
      </c>
      <c r="BE71" s="337">
        <v>15</v>
      </c>
      <c r="BF71" s="338">
        <v>9</v>
      </c>
      <c r="BG71" s="319"/>
      <c r="BH71" s="339">
        <v>232</v>
      </c>
      <c r="BI71" s="331">
        <v>7</v>
      </c>
      <c r="BJ71" s="331">
        <v>3</v>
      </c>
      <c r="BK71" s="332">
        <v>1</v>
      </c>
      <c r="BL71" s="340"/>
    </row>
    <row r="72" spans="2:64" s="283" customFormat="1" ht="18" customHeight="1">
      <c r="B72" s="341" t="s">
        <v>86</v>
      </c>
      <c r="C72" s="323">
        <v>358</v>
      </c>
      <c r="D72" s="323">
        <v>1259</v>
      </c>
      <c r="E72" s="323">
        <v>94797</v>
      </c>
      <c r="F72" s="324">
        <v>96414</v>
      </c>
      <c r="G72" s="325">
        <v>52</v>
      </c>
      <c r="H72" s="326">
        <v>203</v>
      </c>
      <c r="I72" s="326">
        <v>38427</v>
      </c>
      <c r="J72" s="324">
        <v>38682</v>
      </c>
      <c r="K72" s="325">
        <v>109</v>
      </c>
      <c r="L72" s="326">
        <v>485</v>
      </c>
      <c r="M72" s="326">
        <v>58231</v>
      </c>
      <c r="N72" s="324">
        <v>58825</v>
      </c>
      <c r="O72" s="326">
        <v>259</v>
      </c>
      <c r="P72" s="323">
        <v>64</v>
      </c>
      <c r="Q72" s="323">
        <v>190</v>
      </c>
      <c r="R72" s="324">
        <v>513</v>
      </c>
      <c r="S72" s="327">
        <v>1</v>
      </c>
      <c r="T72" s="328">
        <v>194435</v>
      </c>
      <c r="U72" s="285"/>
      <c r="V72" s="344" t="s">
        <v>86</v>
      </c>
      <c r="W72" s="330">
        <v>796</v>
      </c>
      <c r="X72" s="331">
        <v>81</v>
      </c>
      <c r="Y72" s="331">
        <v>37</v>
      </c>
      <c r="Z72" s="332">
        <v>62</v>
      </c>
      <c r="AA72" s="333">
        <v>24</v>
      </c>
      <c r="AB72" s="331">
        <v>4</v>
      </c>
      <c r="AC72" s="331">
        <v>0</v>
      </c>
      <c r="AD72" s="332">
        <v>2</v>
      </c>
      <c r="AE72" s="333">
        <v>136</v>
      </c>
      <c r="AF72" s="331">
        <v>6</v>
      </c>
      <c r="AG72" s="331">
        <v>0</v>
      </c>
      <c r="AH72" s="332">
        <v>10</v>
      </c>
      <c r="AI72" s="333">
        <v>6</v>
      </c>
      <c r="AJ72" s="331">
        <v>1</v>
      </c>
      <c r="AK72" s="331">
        <v>0</v>
      </c>
      <c r="AL72" s="332">
        <v>1</v>
      </c>
      <c r="AM72" s="333">
        <v>269</v>
      </c>
      <c r="AN72" s="331">
        <v>12</v>
      </c>
      <c r="AO72" s="331">
        <v>12</v>
      </c>
      <c r="AP72" s="332">
        <v>5</v>
      </c>
      <c r="AQ72" s="333">
        <v>11</v>
      </c>
      <c r="AR72" s="331">
        <v>0</v>
      </c>
      <c r="AS72" s="331">
        <v>0</v>
      </c>
      <c r="AT72" s="332">
        <v>2</v>
      </c>
      <c r="AU72" s="333">
        <v>0</v>
      </c>
      <c r="AV72" s="331">
        <v>0</v>
      </c>
      <c r="AW72" s="331">
        <v>0</v>
      </c>
      <c r="AX72" s="334">
        <v>0</v>
      </c>
      <c r="AY72" s="335">
        <v>0</v>
      </c>
      <c r="AZ72" s="331">
        <v>0</v>
      </c>
      <c r="BA72" s="331">
        <v>0</v>
      </c>
      <c r="BB72" s="331">
        <v>0</v>
      </c>
      <c r="BC72" s="336">
        <v>1201</v>
      </c>
      <c r="BD72" s="337">
        <v>99</v>
      </c>
      <c r="BE72" s="337">
        <v>49</v>
      </c>
      <c r="BF72" s="338">
        <v>77</v>
      </c>
      <c r="BG72" s="319"/>
      <c r="BH72" s="339">
        <v>653</v>
      </c>
      <c r="BI72" s="331">
        <v>55</v>
      </c>
      <c r="BJ72" s="331">
        <v>17</v>
      </c>
      <c r="BK72" s="332">
        <v>38</v>
      </c>
      <c r="BL72" s="340"/>
    </row>
    <row r="73" spans="2:64" s="283" customFormat="1" ht="18.75" customHeight="1">
      <c r="B73" s="341" t="s">
        <v>87</v>
      </c>
      <c r="C73" s="323">
        <v>2254</v>
      </c>
      <c r="D73" s="323">
        <v>1634</v>
      </c>
      <c r="E73" s="323">
        <v>29306</v>
      </c>
      <c r="F73" s="324">
        <v>33194</v>
      </c>
      <c r="G73" s="325">
        <v>540</v>
      </c>
      <c r="H73" s="326">
        <v>302</v>
      </c>
      <c r="I73" s="326">
        <v>12002</v>
      </c>
      <c r="J73" s="324">
        <v>12844</v>
      </c>
      <c r="K73" s="325">
        <v>657</v>
      </c>
      <c r="L73" s="326">
        <v>399</v>
      </c>
      <c r="M73" s="326">
        <v>18830</v>
      </c>
      <c r="N73" s="324">
        <v>19886</v>
      </c>
      <c r="O73" s="326">
        <v>1201</v>
      </c>
      <c r="P73" s="323">
        <v>110</v>
      </c>
      <c r="Q73" s="323">
        <v>1432</v>
      </c>
      <c r="R73" s="324">
        <v>2743</v>
      </c>
      <c r="S73" s="327">
        <v>413</v>
      </c>
      <c r="T73" s="328">
        <v>69080</v>
      </c>
      <c r="U73" s="297"/>
      <c r="V73" s="344" t="s">
        <v>87</v>
      </c>
      <c r="W73" s="330">
        <v>700</v>
      </c>
      <c r="X73" s="331">
        <v>140</v>
      </c>
      <c r="Y73" s="331">
        <v>35</v>
      </c>
      <c r="Z73" s="332">
        <v>34</v>
      </c>
      <c r="AA73" s="333">
        <v>20</v>
      </c>
      <c r="AB73" s="331">
        <v>5</v>
      </c>
      <c r="AC73" s="331">
        <v>0</v>
      </c>
      <c r="AD73" s="332">
        <v>3</v>
      </c>
      <c r="AE73" s="333">
        <v>160</v>
      </c>
      <c r="AF73" s="331">
        <v>5</v>
      </c>
      <c r="AG73" s="331">
        <v>5</v>
      </c>
      <c r="AH73" s="332">
        <v>10</v>
      </c>
      <c r="AI73" s="333">
        <v>5</v>
      </c>
      <c r="AJ73" s="331">
        <v>0</v>
      </c>
      <c r="AK73" s="331">
        <v>0</v>
      </c>
      <c r="AL73" s="332">
        <v>0</v>
      </c>
      <c r="AM73" s="333">
        <v>152</v>
      </c>
      <c r="AN73" s="331">
        <v>11</v>
      </c>
      <c r="AO73" s="331">
        <v>9</v>
      </c>
      <c r="AP73" s="332">
        <v>10</v>
      </c>
      <c r="AQ73" s="333">
        <v>6</v>
      </c>
      <c r="AR73" s="331">
        <v>0</v>
      </c>
      <c r="AS73" s="331">
        <v>1</v>
      </c>
      <c r="AT73" s="332">
        <v>1</v>
      </c>
      <c r="AU73" s="333">
        <v>27</v>
      </c>
      <c r="AV73" s="331">
        <v>5</v>
      </c>
      <c r="AW73" s="331">
        <v>0</v>
      </c>
      <c r="AX73" s="334">
        <v>0</v>
      </c>
      <c r="AY73" s="335">
        <v>1</v>
      </c>
      <c r="AZ73" s="331">
        <v>0</v>
      </c>
      <c r="BA73" s="331">
        <v>0</v>
      </c>
      <c r="BB73" s="331">
        <v>0</v>
      </c>
      <c r="BC73" s="336">
        <v>1039</v>
      </c>
      <c r="BD73" s="337">
        <v>161</v>
      </c>
      <c r="BE73" s="337">
        <v>49</v>
      </c>
      <c r="BF73" s="338">
        <v>54</v>
      </c>
      <c r="BG73" s="319"/>
      <c r="BH73" s="339">
        <v>540</v>
      </c>
      <c r="BI73" s="331">
        <v>59</v>
      </c>
      <c r="BJ73" s="331">
        <v>22</v>
      </c>
      <c r="BK73" s="332">
        <v>19</v>
      </c>
      <c r="BL73" s="340"/>
    </row>
    <row r="74" spans="2:64" s="283" customFormat="1" ht="18" customHeight="1">
      <c r="B74" s="322" t="s">
        <v>88</v>
      </c>
      <c r="C74" s="323">
        <v>2081</v>
      </c>
      <c r="D74" s="323">
        <v>2462</v>
      </c>
      <c r="E74" s="323">
        <v>50977</v>
      </c>
      <c r="F74" s="324">
        <v>55520</v>
      </c>
      <c r="G74" s="325">
        <v>212</v>
      </c>
      <c r="H74" s="326">
        <v>327</v>
      </c>
      <c r="I74" s="326">
        <v>16045</v>
      </c>
      <c r="J74" s="324">
        <v>16584</v>
      </c>
      <c r="K74" s="325">
        <v>479</v>
      </c>
      <c r="L74" s="326">
        <v>738</v>
      </c>
      <c r="M74" s="326">
        <v>28878</v>
      </c>
      <c r="N74" s="324">
        <v>30095</v>
      </c>
      <c r="O74" s="326">
        <v>828</v>
      </c>
      <c r="P74" s="323">
        <v>115</v>
      </c>
      <c r="Q74" s="323">
        <v>2395</v>
      </c>
      <c r="R74" s="324">
        <v>3338</v>
      </c>
      <c r="S74" s="327">
        <v>1568</v>
      </c>
      <c r="T74" s="328">
        <v>107105</v>
      </c>
      <c r="U74" s="297"/>
      <c r="V74" s="345" t="s">
        <v>88</v>
      </c>
      <c r="W74" s="330">
        <v>1171</v>
      </c>
      <c r="X74" s="331">
        <v>51</v>
      </c>
      <c r="Y74" s="331">
        <v>5</v>
      </c>
      <c r="Z74" s="332">
        <v>13</v>
      </c>
      <c r="AA74" s="333">
        <v>18</v>
      </c>
      <c r="AB74" s="331">
        <v>1</v>
      </c>
      <c r="AC74" s="331">
        <v>0</v>
      </c>
      <c r="AD74" s="332">
        <v>0</v>
      </c>
      <c r="AE74" s="333">
        <v>191</v>
      </c>
      <c r="AF74" s="331">
        <v>1</v>
      </c>
      <c r="AG74" s="331">
        <v>0</v>
      </c>
      <c r="AH74" s="332">
        <v>8</v>
      </c>
      <c r="AI74" s="333">
        <v>3</v>
      </c>
      <c r="AJ74" s="331">
        <v>0</v>
      </c>
      <c r="AK74" s="331">
        <v>0</v>
      </c>
      <c r="AL74" s="332">
        <v>1</v>
      </c>
      <c r="AM74" s="333">
        <v>384</v>
      </c>
      <c r="AN74" s="331">
        <v>10</v>
      </c>
      <c r="AO74" s="331">
        <v>1</v>
      </c>
      <c r="AP74" s="332">
        <v>13</v>
      </c>
      <c r="AQ74" s="333">
        <v>22</v>
      </c>
      <c r="AR74" s="331">
        <v>2</v>
      </c>
      <c r="AS74" s="331">
        <v>0</v>
      </c>
      <c r="AT74" s="332">
        <v>2</v>
      </c>
      <c r="AU74" s="333">
        <v>6</v>
      </c>
      <c r="AV74" s="331">
        <v>1</v>
      </c>
      <c r="AW74" s="331">
        <v>0</v>
      </c>
      <c r="AX74" s="334">
        <v>0</v>
      </c>
      <c r="AY74" s="335">
        <v>0</v>
      </c>
      <c r="AZ74" s="331">
        <v>0</v>
      </c>
      <c r="BA74" s="331">
        <v>0</v>
      </c>
      <c r="BB74" s="331">
        <v>0</v>
      </c>
      <c r="BC74" s="336">
        <v>1752</v>
      </c>
      <c r="BD74" s="337">
        <v>63</v>
      </c>
      <c r="BE74" s="337">
        <v>6</v>
      </c>
      <c r="BF74" s="338">
        <v>34</v>
      </c>
      <c r="BG74" s="319"/>
      <c r="BH74" s="339">
        <v>1120</v>
      </c>
      <c r="BI74" s="331">
        <v>26</v>
      </c>
      <c r="BJ74" s="331">
        <v>2</v>
      </c>
      <c r="BK74" s="332">
        <v>15</v>
      </c>
      <c r="BL74" s="340"/>
    </row>
    <row r="75" spans="2:64" s="283" customFormat="1" ht="18" customHeight="1" thickBot="1">
      <c r="B75" s="346" t="s">
        <v>119</v>
      </c>
      <c r="C75" s="347">
        <v>530</v>
      </c>
      <c r="D75" s="347">
        <v>591</v>
      </c>
      <c r="E75" s="347">
        <v>29129</v>
      </c>
      <c r="F75" s="348">
        <v>30250</v>
      </c>
      <c r="G75" s="349">
        <v>158</v>
      </c>
      <c r="H75" s="350">
        <v>148</v>
      </c>
      <c r="I75" s="350">
        <v>16229</v>
      </c>
      <c r="J75" s="348">
        <v>16535</v>
      </c>
      <c r="K75" s="349">
        <v>384</v>
      </c>
      <c r="L75" s="350">
        <v>398</v>
      </c>
      <c r="M75" s="350">
        <v>29829</v>
      </c>
      <c r="N75" s="348">
        <v>30611</v>
      </c>
      <c r="O75" s="350">
        <v>206</v>
      </c>
      <c r="P75" s="347">
        <v>126</v>
      </c>
      <c r="Q75" s="347">
        <v>2509</v>
      </c>
      <c r="R75" s="348">
        <v>2841</v>
      </c>
      <c r="S75" s="351">
        <v>16</v>
      </c>
      <c r="T75" s="352">
        <v>80253</v>
      </c>
      <c r="U75" s="297"/>
      <c r="V75" s="353" t="s">
        <v>115</v>
      </c>
      <c r="W75" s="354">
        <v>137</v>
      </c>
      <c r="X75" s="355">
        <v>0</v>
      </c>
      <c r="Y75" s="355">
        <v>0</v>
      </c>
      <c r="Z75" s="356">
        <v>1</v>
      </c>
      <c r="AA75" s="357">
        <v>9</v>
      </c>
      <c r="AB75" s="355">
        <v>0</v>
      </c>
      <c r="AC75" s="355">
        <v>0</v>
      </c>
      <c r="AD75" s="356">
        <v>0</v>
      </c>
      <c r="AE75" s="357">
        <v>30</v>
      </c>
      <c r="AF75" s="355">
        <v>0</v>
      </c>
      <c r="AG75" s="355">
        <v>0</v>
      </c>
      <c r="AH75" s="356">
        <v>1</v>
      </c>
      <c r="AI75" s="357">
        <v>2</v>
      </c>
      <c r="AJ75" s="355">
        <v>0</v>
      </c>
      <c r="AK75" s="355">
        <v>0</v>
      </c>
      <c r="AL75" s="356">
        <v>0</v>
      </c>
      <c r="AM75" s="357">
        <v>88</v>
      </c>
      <c r="AN75" s="355">
        <v>0</v>
      </c>
      <c r="AO75" s="355">
        <v>0</v>
      </c>
      <c r="AP75" s="356">
        <v>0</v>
      </c>
      <c r="AQ75" s="357">
        <v>14</v>
      </c>
      <c r="AR75" s="355">
        <v>0</v>
      </c>
      <c r="AS75" s="355">
        <v>0</v>
      </c>
      <c r="AT75" s="356">
        <v>0</v>
      </c>
      <c r="AU75" s="357">
        <v>8</v>
      </c>
      <c r="AV75" s="355">
        <v>0</v>
      </c>
      <c r="AW75" s="355">
        <v>0</v>
      </c>
      <c r="AX75" s="358">
        <v>0</v>
      </c>
      <c r="AY75" s="359">
        <v>3</v>
      </c>
      <c r="AZ75" s="355">
        <v>0</v>
      </c>
      <c r="BA75" s="355">
        <v>0</v>
      </c>
      <c r="BB75" s="355">
        <v>0</v>
      </c>
      <c r="BC75" s="360">
        <v>263</v>
      </c>
      <c r="BD75" s="361">
        <v>0</v>
      </c>
      <c r="BE75" s="361">
        <v>0</v>
      </c>
      <c r="BF75" s="362">
        <v>2</v>
      </c>
      <c r="BG75" s="319"/>
      <c r="BH75" s="363">
        <v>152</v>
      </c>
      <c r="BI75" s="355">
        <v>0</v>
      </c>
      <c r="BJ75" s="355">
        <v>0</v>
      </c>
      <c r="BK75" s="356">
        <v>0</v>
      </c>
      <c r="BL75" s="340"/>
    </row>
    <row r="76" spans="2:64" ht="18" hidden="1" customHeight="1">
      <c r="C76" s="85">
        <f t="shared" ref="C76:BJ76" si="0">SUM(C9:C75)</f>
        <v>332854</v>
      </c>
      <c r="D76" s="85">
        <f t="shared" si="0"/>
        <v>307856</v>
      </c>
      <c r="E76" s="85">
        <f t="shared" si="0"/>
        <v>8252129</v>
      </c>
      <c r="F76" s="85">
        <f>SUM(F9:F75)</f>
        <v>9074719</v>
      </c>
      <c r="G76" s="85">
        <f t="shared" si="0"/>
        <v>89619</v>
      </c>
      <c r="H76" s="85">
        <f t="shared" si="0"/>
        <v>64233</v>
      </c>
      <c r="I76" s="85">
        <f t="shared" si="0"/>
        <v>4312211</v>
      </c>
      <c r="J76" s="85">
        <f t="shared" si="0"/>
        <v>4507100</v>
      </c>
      <c r="K76" s="85">
        <f t="shared" si="0"/>
        <v>131564</v>
      </c>
      <c r="L76" s="85">
        <f t="shared" si="0"/>
        <v>98602</v>
      </c>
      <c r="M76" s="85">
        <f t="shared" si="0"/>
        <v>5730005</v>
      </c>
      <c r="N76" s="85">
        <f t="shared" si="0"/>
        <v>6007794</v>
      </c>
      <c r="O76" s="85">
        <f t="shared" si="0"/>
        <v>114523</v>
      </c>
      <c r="P76" s="85">
        <f t="shared" si="0"/>
        <v>50887</v>
      </c>
      <c r="Q76" s="85">
        <f t="shared" si="0"/>
        <v>914695</v>
      </c>
      <c r="R76" s="85">
        <f t="shared" si="0"/>
        <v>1090007</v>
      </c>
      <c r="S76" s="85">
        <f t="shared" si="0"/>
        <v>453237</v>
      </c>
      <c r="T76" s="85">
        <f>SUM(T9:T75)</f>
        <v>21132857</v>
      </c>
      <c r="U76" s="85">
        <f t="shared" si="0"/>
        <v>0</v>
      </c>
      <c r="V76" s="85">
        <f t="shared" si="0"/>
        <v>0</v>
      </c>
      <c r="W76" s="85">
        <f t="shared" si="0"/>
        <v>107584</v>
      </c>
      <c r="X76" s="85">
        <f t="shared" si="0"/>
        <v>11802</v>
      </c>
      <c r="Y76" s="85">
        <f t="shared" si="0"/>
        <v>7234</v>
      </c>
      <c r="Z76" s="85">
        <f t="shared" si="0"/>
        <v>3875</v>
      </c>
      <c r="AA76" s="85"/>
      <c r="AB76" s="85"/>
      <c r="AC76" s="85"/>
      <c r="AD76" s="85"/>
      <c r="AE76" s="85">
        <f t="shared" si="0"/>
        <v>27459</v>
      </c>
      <c r="AF76" s="85">
        <f t="shared" si="0"/>
        <v>1285</v>
      </c>
      <c r="AG76" s="85">
        <f t="shared" si="0"/>
        <v>552</v>
      </c>
      <c r="AH76" s="85">
        <f t="shared" si="0"/>
        <v>3429</v>
      </c>
      <c r="AI76" s="85"/>
      <c r="AJ76" s="85"/>
      <c r="AK76" s="85"/>
      <c r="AL76" s="85"/>
      <c r="AM76" s="85">
        <f t="shared" si="0"/>
        <v>35392</v>
      </c>
      <c r="AN76" s="85">
        <f t="shared" si="0"/>
        <v>1486</v>
      </c>
      <c r="AO76" s="85">
        <f t="shared" si="0"/>
        <v>3515</v>
      </c>
      <c r="AP76" s="85">
        <f t="shared" si="0"/>
        <v>2552</v>
      </c>
      <c r="AQ76" s="85"/>
      <c r="AR76" s="85"/>
      <c r="AS76" s="85"/>
      <c r="AT76" s="85"/>
      <c r="AU76" s="85">
        <f t="shared" si="0"/>
        <v>9348</v>
      </c>
      <c r="AV76" s="85">
        <f t="shared" si="0"/>
        <v>682</v>
      </c>
      <c r="AW76" s="85">
        <f t="shared" si="0"/>
        <v>786</v>
      </c>
      <c r="AX76" s="85">
        <f t="shared" si="0"/>
        <v>134</v>
      </c>
      <c r="AY76" s="85"/>
      <c r="AZ76" s="85"/>
      <c r="BA76" s="85"/>
      <c r="BB76" s="85"/>
      <c r="BC76" s="85">
        <f>SUM(BC9:BC75)</f>
        <v>179783</v>
      </c>
      <c r="BD76" s="85">
        <f t="shared" si="0"/>
        <v>15255</v>
      </c>
      <c r="BE76" s="85">
        <f t="shared" si="0"/>
        <v>12087</v>
      </c>
      <c r="BF76" s="85">
        <f t="shared" si="0"/>
        <v>9990</v>
      </c>
      <c r="BG76" s="282">
        <f t="shared" si="0"/>
        <v>0</v>
      </c>
      <c r="BH76" s="85">
        <f t="shared" si="0"/>
        <v>72161</v>
      </c>
      <c r="BI76" s="85">
        <f t="shared" si="0"/>
        <v>4009</v>
      </c>
      <c r="BJ76" s="85">
        <f t="shared" si="0"/>
        <v>3239</v>
      </c>
      <c r="BK76" s="85">
        <f>SUM(BK9:BK75)</f>
        <v>3380</v>
      </c>
    </row>
    <row r="77" spans="2:64" ht="3" hidden="1" customHeight="1">
      <c r="C77" s="1" t="b">
        <f>C8=C76</f>
        <v>1</v>
      </c>
      <c r="D77" s="1" t="b">
        <f t="shared" ref="D77:BK77" si="1">D8=D76</f>
        <v>1</v>
      </c>
      <c r="E77" s="1" t="b">
        <f t="shared" si="1"/>
        <v>1</v>
      </c>
      <c r="F77" s="1" t="b">
        <f t="shared" si="1"/>
        <v>1</v>
      </c>
      <c r="G77" s="1" t="b">
        <f t="shared" si="1"/>
        <v>1</v>
      </c>
      <c r="H77" s="1" t="b">
        <f t="shared" si="1"/>
        <v>1</v>
      </c>
      <c r="I77" s="1" t="b">
        <f t="shared" si="1"/>
        <v>1</v>
      </c>
      <c r="J77" s="1" t="b">
        <f t="shared" si="1"/>
        <v>1</v>
      </c>
      <c r="K77" s="1" t="b">
        <f t="shared" si="1"/>
        <v>1</v>
      </c>
      <c r="L77" s="1" t="b">
        <f t="shared" si="1"/>
        <v>1</v>
      </c>
      <c r="M77" s="1" t="b">
        <f t="shared" si="1"/>
        <v>1</v>
      </c>
      <c r="N77" s="1" t="b">
        <f t="shared" si="1"/>
        <v>1</v>
      </c>
      <c r="O77" s="1" t="b">
        <f t="shared" si="1"/>
        <v>1</v>
      </c>
      <c r="P77" s="1" t="b">
        <f t="shared" si="1"/>
        <v>1</v>
      </c>
      <c r="Q77" s="1" t="b">
        <f t="shared" si="1"/>
        <v>1</v>
      </c>
      <c r="R77" s="1" t="b">
        <f t="shared" si="1"/>
        <v>1</v>
      </c>
      <c r="S77" s="1" t="b">
        <f t="shared" si="1"/>
        <v>1</v>
      </c>
      <c r="T77" s="1" t="b">
        <f t="shared" si="1"/>
        <v>1</v>
      </c>
      <c r="U77" s="1" t="b">
        <f t="shared" si="1"/>
        <v>1</v>
      </c>
      <c r="W77" s="1" t="b">
        <f t="shared" si="1"/>
        <v>1</v>
      </c>
      <c r="X77" s="1" t="b">
        <f t="shared" si="1"/>
        <v>1</v>
      </c>
      <c r="Y77" s="1" t="b">
        <f t="shared" si="1"/>
        <v>1</v>
      </c>
      <c r="Z77" s="1" t="b">
        <f t="shared" si="1"/>
        <v>1</v>
      </c>
      <c r="AE77" s="1" t="b">
        <f t="shared" si="1"/>
        <v>1</v>
      </c>
      <c r="AF77" s="1" t="b">
        <f t="shared" si="1"/>
        <v>1</v>
      </c>
      <c r="AG77" s="1" t="b">
        <f t="shared" si="1"/>
        <v>1</v>
      </c>
      <c r="AH77" s="1" t="b">
        <f t="shared" si="1"/>
        <v>1</v>
      </c>
      <c r="AM77" s="1" t="b">
        <f t="shared" si="1"/>
        <v>1</v>
      </c>
      <c r="AN77" s="1" t="b">
        <f t="shared" si="1"/>
        <v>1</v>
      </c>
      <c r="AO77" s="1" t="b">
        <f t="shared" si="1"/>
        <v>1</v>
      </c>
      <c r="AP77" s="1" t="b">
        <f t="shared" si="1"/>
        <v>1</v>
      </c>
      <c r="AU77" s="1" t="b">
        <f t="shared" si="1"/>
        <v>1</v>
      </c>
      <c r="AV77" s="1" t="b">
        <f t="shared" si="1"/>
        <v>1</v>
      </c>
      <c r="AW77" s="1" t="b">
        <f t="shared" si="1"/>
        <v>1</v>
      </c>
      <c r="AX77" s="1" t="b">
        <f t="shared" si="1"/>
        <v>1</v>
      </c>
      <c r="BC77" s="1" t="b">
        <f t="shared" si="1"/>
        <v>0</v>
      </c>
      <c r="BD77" s="1" t="b">
        <f t="shared" si="1"/>
        <v>1</v>
      </c>
      <c r="BE77" s="1" t="b">
        <f t="shared" si="1"/>
        <v>1</v>
      </c>
      <c r="BF77" s="1" t="b">
        <f t="shared" si="1"/>
        <v>1</v>
      </c>
      <c r="BG77" s="144" t="b">
        <f t="shared" si="1"/>
        <v>1</v>
      </c>
      <c r="BH77" s="1" t="b">
        <f t="shared" si="1"/>
        <v>1</v>
      </c>
      <c r="BI77" s="1" t="b">
        <f t="shared" si="1"/>
        <v>1</v>
      </c>
      <c r="BJ77" s="1" t="b">
        <f t="shared" si="1"/>
        <v>1</v>
      </c>
      <c r="BK77" s="1" t="b">
        <f t="shared" si="1"/>
        <v>1</v>
      </c>
    </row>
    <row r="78" spans="2:64" ht="18" customHeight="1">
      <c r="T78" s="32"/>
    </row>
    <row r="79" spans="2:64" ht="18" customHeight="1">
      <c r="T79" s="32"/>
    </row>
    <row r="80" spans="2:64" ht="18" customHeight="1">
      <c r="T80" s="32"/>
    </row>
    <row r="81" spans="20:20" ht="18" customHeight="1">
      <c r="T81" s="32"/>
    </row>
    <row r="82" spans="20:20" ht="18" customHeight="1">
      <c r="T82" s="32"/>
    </row>
    <row r="83" spans="20:20" ht="18" customHeight="1">
      <c r="T83" s="32"/>
    </row>
  </sheetData>
  <sheetProtection password="CC07" sheet="1" objects="1" scenarios="1"/>
  <mergeCells count="29">
    <mergeCell ref="AU5:AX5"/>
    <mergeCell ref="AY5:BB5"/>
    <mergeCell ref="AV6:AX6"/>
    <mergeCell ref="BH6:BH7"/>
    <mergeCell ref="AJ6:AL6"/>
    <mergeCell ref="AR6:AT6"/>
    <mergeCell ref="AQ5:AT5"/>
    <mergeCell ref="BC5:BF5"/>
    <mergeCell ref="BH5:BK5"/>
    <mergeCell ref="BH1:BK1"/>
    <mergeCell ref="BJ2:BK2"/>
    <mergeCell ref="R1:T1"/>
    <mergeCell ref="Q4:S4"/>
    <mergeCell ref="V4:AH4"/>
    <mergeCell ref="T5:T7"/>
    <mergeCell ref="W5:Z5"/>
    <mergeCell ref="AE5:AH5"/>
    <mergeCell ref="AM5:AP5"/>
    <mergeCell ref="AA5:AD5"/>
    <mergeCell ref="AB6:AD6"/>
    <mergeCell ref="AI5:AL5"/>
    <mergeCell ref="X6:Z6"/>
    <mergeCell ref="AF6:AH6"/>
    <mergeCell ref="AN6:AP6"/>
    <mergeCell ref="C6:F6"/>
    <mergeCell ref="G6:J6"/>
    <mergeCell ref="K6:N6"/>
    <mergeCell ref="O6:R6"/>
    <mergeCell ref="C5:R5"/>
  </mergeCells>
  <phoneticPr fontId="5"/>
  <pageMargins left="0.19685039370078741" right="0.19685039370078741" top="0.27559055118110237" bottom="0.23622047244094491" header="0.19685039370078741" footer="0.19685039370078741"/>
  <pageSetup paperSize="8" scale="55" fitToWidth="0" orientation="landscape" r:id="rId1"/>
  <headerFooter alignWithMargins="0">
    <oddHeader>&amp;R&amp;12&amp;D現在</oddHeader>
    <oddFooter>&amp;C&amp;12&amp;P</oddFooter>
  </headerFooter>
  <colBreaks count="2" manualBreakCount="2">
    <brk id="20" max="74" man="1"/>
    <brk id="58" max="74"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累計報告</vt:lpstr>
      <vt:lpstr>1-3月</vt:lpstr>
      <vt:lpstr>令和2年度累計</vt:lpstr>
      <vt:lpstr>事業開始から</vt:lpstr>
      <vt:lpstr>令和元年度末</vt:lpstr>
      <vt:lpstr>'1-3月'!Print_Area</vt:lpstr>
      <vt:lpstr>事業開始から!Print_Area</vt:lpstr>
      <vt:lpstr>累計報告!Print_Area</vt:lpstr>
      <vt:lpstr>令和2年度累計!Print_Area</vt:lpstr>
      <vt:lpstr>令和元年度末!Print_Area</vt:lpstr>
      <vt:lpstr>令和元年度末!Print_Titles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地域福祉部共有４</dc:creator>
  <cp:lastModifiedBy>地域福祉部共有14</cp:lastModifiedBy>
  <cp:lastPrinted>2021-07-30T07:31:31Z</cp:lastPrinted>
  <dcterms:created xsi:type="dcterms:W3CDTF">1997-01-08T22:48:59Z</dcterms:created>
  <dcterms:modified xsi:type="dcterms:W3CDTF">2021-07-30T08:03:24Z</dcterms:modified>
</cp:coreProperties>
</file>